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402" documentId="120_S{4F5750E5-6FE7-58E6-9AFF-44783FD1E583}" xr6:coauthVersionLast="47" xr6:coauthVersionMax="47" xr10:uidLastSave="{4281AB90-1117-48F2-B31F-01AA309F9F6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587" i="1" l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N668" i="1" a="1"/>
  <c r="N668" i="1"/>
  <c r="R668" i="1"/>
  <c r="S668" i="1" a="1"/>
  <c r="S668" i="1"/>
  <c r="T668" i="1" a="1"/>
  <c r="T668" i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M678" i="1" a="1"/>
  <c r="M678" i="1" s="1"/>
  <c r="N675" i="1" a="1"/>
  <c r="N675" i="1" s="1"/>
  <c r="M675" i="1" a="1"/>
  <c r="M675" i="1" s="1"/>
  <c r="N674" i="1" a="1"/>
  <c r="N674" i="1" s="1"/>
  <c r="M674" i="1" a="1"/>
  <c r="M674" i="1" s="1"/>
  <c r="M664" i="1" a="1"/>
  <c r="M664" i="1" s="1"/>
  <c r="N664" i="1" a="1"/>
  <c r="N664" i="1" s="1"/>
  <c r="M665" i="1" a="1"/>
  <c r="M665" i="1" s="1"/>
  <c r="N665" i="1" a="1"/>
  <c r="N665" i="1" s="1"/>
  <c r="M666" i="1" a="1"/>
  <c r="M666" i="1" s="1"/>
  <c r="N666" i="1" a="1"/>
  <c r="N666" i="1" s="1"/>
  <c r="M667" i="1" a="1"/>
  <c r="M667" i="1" s="1"/>
  <c r="N667" i="1" a="1"/>
  <c r="N667" i="1" s="1"/>
  <c r="M669" i="1" a="1"/>
  <c r="M669" i="1" s="1"/>
  <c r="N669" i="1" a="1"/>
  <c r="N669" i="1" s="1"/>
  <c r="N662" i="1" a="1"/>
  <c r="N662" i="1" s="1"/>
  <c r="M662" i="1" a="1"/>
  <c r="M662" i="1" s="1"/>
  <c r="N661" i="1" a="1"/>
  <c r="N661" i="1" s="1"/>
  <c r="M661" i="1" a="1"/>
  <c r="M661" i="1" s="1"/>
  <c r="Q660" i="1"/>
  <c r="M660" i="1" a="1"/>
  <c r="M660" i="1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T568" i="12"/>
  <c r="U568" i="12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M653" i="1" a="1"/>
  <c r="M653" i="1" s="1"/>
  <c r="F651" i="13" s="1"/>
  <c r="R553" i="1"/>
  <c r="S551" i="12" s="1"/>
  <c r="S553" i="1" a="1"/>
  <c r="S553" i="1"/>
  <c r="D551" i="12" s="1"/>
  <c r="T553" i="1" a="1"/>
  <c r="T553" i="1"/>
  <c r="E551" i="12" s="1"/>
  <c r="U553" i="1"/>
  <c r="R554" i="1"/>
  <c r="S552" i="12" s="1"/>
  <c r="S554" i="1" a="1"/>
  <c r="S554" i="1"/>
  <c r="D552" i="12" s="1"/>
  <c r="T554" i="1" a="1"/>
  <c r="T554" i="1"/>
  <c r="E552" i="12" s="1"/>
  <c r="U554" i="1"/>
  <c r="R555" i="1"/>
  <c r="S553" i="12" s="1"/>
  <c r="S555" i="1" a="1"/>
  <c r="S555" i="1"/>
  <c r="D553" i="12" s="1"/>
  <c r="T555" i="1" a="1"/>
  <c r="T555" i="1"/>
  <c r="E553" i="12" s="1"/>
  <c r="U555" i="1"/>
  <c r="R556" i="1"/>
  <c r="S554" i="12" s="1"/>
  <c r="S556" i="1" a="1"/>
  <c r="S556" i="1"/>
  <c r="D554" i="12" s="1"/>
  <c r="T556" i="1" a="1"/>
  <c r="T556" i="1"/>
  <c r="E554" i="12" s="1"/>
  <c r="U556" i="1"/>
  <c r="R557" i="1"/>
  <c r="S555" i="12" s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7" i="12" s="1"/>
  <c r="S559" i="1" a="1"/>
  <c r="S559" i="1"/>
  <c r="D557" i="12" s="1"/>
  <c r="T559" i="1" a="1"/>
  <c r="T559" i="1"/>
  <c r="E557" i="12" s="1"/>
  <c r="U559" i="1"/>
  <c r="R560" i="1"/>
  <c r="S558" i="12" s="1"/>
  <c r="S560" i="1" a="1"/>
  <c r="S560" i="1"/>
  <c r="D558" i="12" s="1"/>
  <c r="T560" i="1" a="1"/>
  <c r="T560" i="1"/>
  <c r="E558" i="12" s="1"/>
  <c r="U560" i="1"/>
  <c r="R561" i="1"/>
  <c r="S559" i="12" s="1"/>
  <c r="S561" i="1" a="1"/>
  <c r="S561" i="1"/>
  <c r="D559" i="12" s="1"/>
  <c r="T561" i="1" a="1"/>
  <c r="T561" i="1"/>
  <c r="E559" i="12" s="1"/>
  <c r="U561" i="1"/>
  <c r="R562" i="1"/>
  <c r="S560" i="12" s="1"/>
  <c r="S562" i="1" a="1"/>
  <c r="S562" i="1"/>
  <c r="D560" i="12" s="1"/>
  <c r="T562" i="1" a="1"/>
  <c r="T562" i="1"/>
  <c r="E560" i="12" s="1"/>
  <c r="U562" i="1"/>
  <c r="R563" i="1"/>
  <c r="S561" i="12" s="1"/>
  <c r="S563" i="1" a="1"/>
  <c r="S563" i="1"/>
  <c r="D561" i="12" s="1"/>
  <c r="T563" i="1" a="1"/>
  <c r="T563" i="1"/>
  <c r="E561" i="12" s="1"/>
  <c r="U563" i="1"/>
  <c r="R564" i="1"/>
  <c r="S562" i="12" s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5" i="12" s="1"/>
  <c r="S567" i="1" a="1"/>
  <c r="S567" i="1"/>
  <c r="D565" i="12" s="1"/>
  <c r="T567" i="1" a="1"/>
  <c r="T567" i="1"/>
  <c r="E565" i="12" s="1"/>
  <c r="U567" i="1"/>
  <c r="R568" i="1"/>
  <c r="S566" i="12" s="1"/>
  <c r="S568" i="1" a="1"/>
  <c r="S568" i="1"/>
  <c r="D566" i="12" s="1"/>
  <c r="T568" i="1" a="1"/>
  <c r="T568" i="1"/>
  <c r="E566" i="12" s="1"/>
  <c r="U568" i="1"/>
  <c r="R569" i="1"/>
  <c r="S567" i="12" s="1"/>
  <c r="S569" i="1" a="1"/>
  <c r="S569" i="1"/>
  <c r="D567" i="12" s="1"/>
  <c r="T569" i="1" a="1"/>
  <c r="T569" i="1"/>
  <c r="E567" i="12" s="1"/>
  <c r="U569" i="1"/>
  <c r="R570" i="1"/>
  <c r="S568" i="12" s="1"/>
  <c r="S570" i="1" a="1"/>
  <c r="S570" i="1"/>
  <c r="D568" i="12" s="1"/>
  <c r="T570" i="1" a="1"/>
  <c r="T570" i="1"/>
  <c r="E568" i="12" s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R684" i="1"/>
  <c r="S684" i="1" a="1"/>
  <c r="S684" i="1"/>
  <c r="T684" i="1" a="1"/>
  <c r="T684" i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N631" i="1" a="1"/>
  <c r="N631" i="1"/>
  <c r="L630" i="12" s="1"/>
  <c r="N630" i="1" a="1"/>
  <c r="N630" i="1"/>
  <c r="L629" i="12" s="1"/>
  <c r="M630" i="1" a="1"/>
  <c r="M630" i="1"/>
  <c r="N629" i="1" a="1"/>
  <c r="N629" i="1"/>
  <c r="L628" i="12" s="1"/>
  <c r="M629" i="1" a="1"/>
  <c r="M629" i="1"/>
  <c r="N628" i="1" a="1"/>
  <c r="N628" i="1"/>
  <c r="L627" i="12" s="1"/>
  <c r="M628" i="1" a="1"/>
  <c r="M628" i="1"/>
  <c r="N619" i="1" a="1"/>
  <c r="N619" i="1" s="1"/>
  <c r="L618" i="12" s="1"/>
  <c r="M619" i="1" a="1"/>
  <c r="M619" i="1" s="1"/>
  <c r="F617" i="13" s="1"/>
  <c r="N615" i="1" a="1"/>
  <c r="N615" i="1" s="1"/>
  <c r="L614" i="12" s="1"/>
  <c r="M615" i="1" a="1"/>
  <c r="M615" i="1" s="1"/>
  <c r="F613" i="13" s="1"/>
  <c r="N613" i="1" a="1"/>
  <c r="N613" i="1" s="1"/>
  <c r="L612" i="12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N620" i="1" a="1"/>
  <c r="N620" i="1"/>
  <c r="M620" i="1" a="1"/>
  <c r="M620" i="1"/>
  <c r="AN619" i="1"/>
  <c r="AM619" i="1"/>
  <c r="N618" i="1" a="1"/>
  <c r="N618" i="1"/>
  <c r="M618" i="1" a="1"/>
  <c r="M618" i="1"/>
  <c r="N617" i="1" a="1"/>
  <c r="N617" i="1"/>
  <c r="M617" i="1" a="1"/>
  <c r="M617" i="1"/>
  <c r="AN616" i="1"/>
  <c r="AN615" i="1"/>
  <c r="AM615" i="1"/>
  <c r="N614" i="1" a="1"/>
  <c r="N614" i="1"/>
  <c r="M614" i="1" a="1"/>
  <c r="M614" i="1"/>
  <c r="AN613" i="1"/>
  <c r="AM613" i="1"/>
  <c r="AN612" i="1"/>
  <c r="N611" i="1" a="1"/>
  <c r="N611" i="1"/>
  <c r="AN611" i="1" s="1"/>
  <c r="M611" i="1" a="1"/>
  <c r="M611" i="1"/>
  <c r="F609" i="13" s="1"/>
  <c r="AN610" i="1"/>
  <c r="AM610" i="1"/>
  <c r="AN609" i="1"/>
  <c r="AM609" i="1"/>
  <c r="AN608" i="1"/>
  <c r="N607" i="1" a="1"/>
  <c r="N607" i="1"/>
  <c r="AN607" i="1" s="1"/>
  <c r="M607" i="1" a="1"/>
  <c r="M607" i="1"/>
  <c r="F605" i="13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F600" i="13" s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S775" i="1" a="1"/>
  <c r="S775" i="1"/>
  <c r="N775" i="1" a="1"/>
  <c r="N775" i="1" s="1"/>
  <c r="M775" i="1" a="1"/>
  <c r="M775" i="1" s="1"/>
  <c r="BD774" i="1" a="1"/>
  <c r="BD774" i="1"/>
  <c r="BC774" i="1" a="1"/>
  <c r="BC774" i="1" s="1"/>
  <c r="T774" i="1" a="1"/>
  <c r="T774" i="1" s="1"/>
  <c r="S774" i="1" a="1"/>
  <c r="S774" i="1" s="1"/>
  <c r="N774" i="1" a="1"/>
  <c r="N774" i="1" s="1"/>
  <c r="M774" i="1" a="1"/>
  <c r="M774" i="1" s="1"/>
  <c r="BD773" i="1" a="1"/>
  <c r="BD773" i="1"/>
  <c r="BC773" i="1" a="1"/>
  <c r="BC773" i="1" s="1"/>
  <c r="T773" i="1" a="1"/>
  <c r="T773" i="1" s="1"/>
  <c r="S773" i="1" a="1"/>
  <c r="S773" i="1"/>
  <c r="N773" i="1" a="1"/>
  <c r="N773" i="1" s="1"/>
  <c r="M773" i="1" a="1"/>
  <c r="M773" i="1"/>
  <c r="BD772" i="1" a="1"/>
  <c r="BD772" i="1" s="1"/>
  <c r="BC772" i="1" a="1"/>
  <c r="BC772" i="1" s="1"/>
  <c r="T772" i="1" a="1"/>
  <c r="T772" i="1" s="1"/>
  <c r="S772" i="1" a="1"/>
  <c r="S772" i="1" s="1"/>
  <c r="N772" i="1" a="1"/>
  <c r="N772" i="1" s="1"/>
  <c r="M772" i="1" a="1"/>
  <c r="M772" i="1"/>
  <c r="BD771" i="1" a="1"/>
  <c r="BD771" i="1" s="1"/>
  <c r="BC771" i="1" a="1"/>
  <c r="BC771" i="1" s="1"/>
  <c r="T771" i="1" a="1"/>
  <c r="T771" i="1"/>
  <c r="S771" i="1" a="1"/>
  <c r="S771" i="1" s="1"/>
  <c r="N771" i="1" a="1"/>
  <c r="N771" i="1" s="1"/>
  <c r="M771" i="1" a="1"/>
  <c r="M771" i="1" s="1"/>
  <c r="BD770" i="1" a="1"/>
  <c r="BD770" i="1" s="1"/>
  <c r="BC770" i="1" a="1"/>
  <c r="BC770" i="1" s="1"/>
  <c r="T770" i="1" a="1"/>
  <c r="T770" i="1"/>
  <c r="S770" i="1" a="1"/>
  <c r="S770" i="1" s="1"/>
  <c r="N770" i="1" a="1"/>
  <c r="N770" i="1" s="1"/>
  <c r="M770" i="1" a="1"/>
  <c r="M770" i="1" s="1"/>
  <c r="BD769" i="1" a="1"/>
  <c r="BD769" i="1" s="1"/>
  <c r="BC769" i="1" a="1"/>
  <c r="BC769" i="1" s="1"/>
  <c r="T769" i="1" a="1"/>
  <c r="T769" i="1" s="1"/>
  <c r="S769" i="1" a="1"/>
  <c r="S769" i="1" s="1"/>
  <c r="N769" i="1" a="1"/>
  <c r="N769" i="1" s="1"/>
  <c r="M769" i="1" a="1"/>
  <c r="M769" i="1"/>
  <c r="BD768" i="1" a="1"/>
  <c r="BD768" i="1" s="1"/>
  <c r="BC768" i="1" a="1"/>
  <c r="BC768" i="1" s="1"/>
  <c r="T768" i="1" a="1"/>
  <c r="T768" i="1" s="1"/>
  <c r="S768" i="1" a="1"/>
  <c r="S768" i="1" s="1"/>
  <c r="C750" i="11" s="1"/>
  <c r="N768" i="1" a="1"/>
  <c r="N768" i="1" s="1"/>
  <c r="M768" i="1" a="1"/>
  <c r="M768" i="1" s="1"/>
  <c r="BD767" i="1" a="1"/>
  <c r="BD767" i="1"/>
  <c r="BC767" i="1" a="1"/>
  <c r="BC767" i="1" s="1"/>
  <c r="T767" i="1" a="1"/>
  <c r="T767" i="1" s="1"/>
  <c r="S767" i="1" a="1"/>
  <c r="S767" i="1" s="1"/>
  <c r="C749" i="11" s="1"/>
  <c r="N767" i="1" a="1"/>
  <c r="N767" i="1" s="1"/>
  <c r="M767" i="1" a="1"/>
  <c r="M767" i="1" s="1"/>
  <c r="BD766" i="1" a="1"/>
  <c r="BD766" i="1" s="1"/>
  <c r="BC766" i="1" a="1"/>
  <c r="BC766" i="1" s="1"/>
  <c r="T766" i="1" a="1"/>
  <c r="T766" i="1" s="1"/>
  <c r="S766" i="1" a="1"/>
  <c r="S766" i="1"/>
  <c r="N766" i="1" a="1"/>
  <c r="N766" i="1" s="1"/>
  <c r="M766" i="1" a="1"/>
  <c r="M766" i="1" s="1"/>
  <c r="BD765" i="1" a="1"/>
  <c r="BD765" i="1" s="1"/>
  <c r="BC765" i="1" a="1"/>
  <c r="BC765" i="1" s="1"/>
  <c r="T765" i="1" a="1"/>
  <c r="T765" i="1" s="1"/>
  <c r="S765" i="1" a="1"/>
  <c r="S765" i="1" s="1"/>
  <c r="C747" i="11" s="1"/>
  <c r="N765" i="1" a="1"/>
  <c r="N765" i="1" s="1"/>
  <c r="M765" i="1" a="1"/>
  <c r="M765" i="1" s="1"/>
  <c r="BD764" i="1" a="1"/>
  <c r="BD764" i="1"/>
  <c r="BC764" i="1" a="1"/>
  <c r="BC764" i="1" s="1"/>
  <c r="T764" i="1" a="1"/>
  <c r="T764" i="1" s="1"/>
  <c r="S764" i="1" a="1"/>
  <c r="S764" i="1"/>
  <c r="N764" i="1" a="1"/>
  <c r="N764" i="1" s="1"/>
  <c r="M764" i="1" a="1"/>
  <c r="M764" i="1" s="1"/>
  <c r="BD763" i="1" a="1"/>
  <c r="BD763" i="1" s="1"/>
  <c r="BC763" i="1" a="1"/>
  <c r="BC763" i="1" s="1"/>
  <c r="T763" i="1" a="1"/>
  <c r="T763" i="1" s="1"/>
  <c r="S763" i="1" a="1"/>
  <c r="S763" i="1"/>
  <c r="N763" i="1" a="1"/>
  <c r="N763" i="1" s="1"/>
  <c r="M763" i="1" a="1"/>
  <c r="M763" i="1" s="1"/>
  <c r="BD762" i="1" a="1"/>
  <c r="BD762" i="1" s="1"/>
  <c r="BC762" i="1" a="1"/>
  <c r="BC762" i="1" s="1"/>
  <c r="T762" i="1" a="1"/>
  <c r="T762" i="1" s="1"/>
  <c r="S762" i="1" a="1"/>
  <c r="S762" i="1" s="1"/>
  <c r="C744" i="11" s="1"/>
  <c r="N762" i="1" a="1"/>
  <c r="N762" i="1" s="1"/>
  <c r="M762" i="1" a="1"/>
  <c r="M762" i="1" s="1"/>
  <c r="BD761" i="1" a="1"/>
  <c r="BD761" i="1" s="1"/>
  <c r="BC761" i="1" a="1"/>
  <c r="BC761" i="1" s="1"/>
  <c r="T761" i="1" a="1"/>
  <c r="T761" i="1" s="1"/>
  <c r="S761" i="1" a="1"/>
  <c r="S761" i="1" s="1"/>
  <c r="N761" i="1" a="1"/>
  <c r="N761" i="1" s="1"/>
  <c r="M761" i="1" a="1"/>
  <c r="M761" i="1" s="1"/>
  <c r="K739" i="12" s="1"/>
  <c r="BD760" i="1" a="1"/>
  <c r="BD760" i="1" s="1"/>
  <c r="BC760" i="1" a="1"/>
  <c r="BC760" i="1" s="1"/>
  <c r="T760" i="1" a="1"/>
  <c r="T760" i="1" s="1"/>
  <c r="S760" i="1" a="1"/>
  <c r="S760" i="1"/>
  <c r="N760" i="1" a="1"/>
  <c r="N760" i="1" s="1"/>
  <c r="M760" i="1" a="1"/>
  <c r="M760" i="1"/>
  <c r="BD759" i="1" a="1"/>
  <c r="BD759" i="1" s="1"/>
  <c r="BC759" i="1" a="1"/>
  <c r="BC759" i="1" s="1"/>
  <c r="T759" i="1" a="1"/>
  <c r="T759" i="1" s="1"/>
  <c r="S759" i="1" a="1"/>
  <c r="S759" i="1" s="1"/>
  <c r="N759" i="1" a="1"/>
  <c r="N759" i="1" s="1"/>
  <c r="M759" i="1" a="1"/>
  <c r="M759" i="1" s="1"/>
  <c r="BD758" i="1" a="1"/>
  <c r="BD758" i="1" s="1"/>
  <c r="BC758" i="1" a="1"/>
  <c r="BC758" i="1" s="1"/>
  <c r="T758" i="1" a="1"/>
  <c r="T758" i="1" s="1"/>
  <c r="S758" i="1" a="1"/>
  <c r="S758" i="1" s="1"/>
  <c r="N758" i="1" a="1"/>
  <c r="N758" i="1" s="1"/>
  <c r="M758" i="1" a="1"/>
  <c r="M758" i="1" s="1"/>
  <c r="BD757" i="1" a="1"/>
  <c r="BD757" i="1"/>
  <c r="BC757" i="1" a="1"/>
  <c r="BC757" i="1" s="1"/>
  <c r="T757" i="1" a="1"/>
  <c r="T757" i="1" s="1"/>
  <c r="S757" i="1" a="1"/>
  <c r="S757" i="1" s="1"/>
  <c r="N757" i="1" a="1"/>
  <c r="N757" i="1" s="1"/>
  <c r="M757" i="1" a="1"/>
  <c r="M757" i="1" s="1"/>
  <c r="BD756" i="1" a="1"/>
  <c r="BD756" i="1" s="1"/>
  <c r="BC756" i="1" a="1"/>
  <c r="BC756" i="1" s="1"/>
  <c r="T756" i="1" a="1"/>
  <c r="T756" i="1" s="1"/>
  <c r="S756" i="1" a="1"/>
  <c r="S756" i="1" s="1"/>
  <c r="D734" i="12" s="1"/>
  <c r="N756" i="1" a="1"/>
  <c r="N756" i="1" s="1"/>
  <c r="M756" i="1" a="1"/>
  <c r="M756" i="1" s="1"/>
  <c r="BD755" i="1" a="1"/>
  <c r="BD755" i="1" s="1"/>
  <c r="BC755" i="1" a="1"/>
  <c r="BC755" i="1" s="1"/>
  <c r="T755" i="1" a="1"/>
  <c r="T755" i="1" s="1"/>
  <c r="S755" i="1" a="1"/>
  <c r="S755" i="1" s="1"/>
  <c r="N755" i="1" a="1"/>
  <c r="N755" i="1" s="1"/>
  <c r="M755" i="1" a="1"/>
  <c r="M755" i="1" s="1"/>
  <c r="BD754" i="1" a="1"/>
  <c r="BD754" i="1" s="1"/>
  <c r="BC754" i="1" a="1"/>
  <c r="BC754" i="1" s="1"/>
  <c r="T754" i="1" a="1"/>
  <c r="T754" i="1" s="1"/>
  <c r="S754" i="1" a="1"/>
  <c r="S754" i="1" s="1"/>
  <c r="N754" i="1" a="1"/>
  <c r="N754" i="1" s="1"/>
  <c r="M754" i="1" a="1"/>
  <c r="M754" i="1" s="1"/>
  <c r="BD753" i="1" a="1"/>
  <c r="BD753" i="1" s="1"/>
  <c r="BC753" i="1" a="1"/>
  <c r="BC753" i="1" s="1"/>
  <c r="T753" i="1" a="1"/>
  <c r="T753" i="1" s="1"/>
  <c r="S753" i="1" a="1"/>
  <c r="S753" i="1" s="1"/>
  <c r="C735" i="11" s="1"/>
  <c r="N753" i="1" a="1"/>
  <c r="N753" i="1" s="1"/>
  <c r="M753" i="1" a="1"/>
  <c r="M753" i="1" s="1"/>
  <c r="G735" i="11" s="1"/>
  <c r="BD752" i="1" a="1"/>
  <c r="BD752" i="1" s="1"/>
  <c r="BC752" i="1" a="1"/>
  <c r="BC752" i="1" s="1"/>
  <c r="T752" i="1" a="1"/>
  <c r="T752" i="1" s="1"/>
  <c r="S752" i="1" a="1"/>
  <c r="S752" i="1" s="1"/>
  <c r="N752" i="1" a="1"/>
  <c r="N752" i="1" s="1"/>
  <c r="M752" i="1" a="1"/>
  <c r="M752" i="1" s="1"/>
  <c r="BD751" i="1" a="1"/>
  <c r="BD751" i="1" s="1"/>
  <c r="BC751" i="1" a="1"/>
  <c r="BC751" i="1" s="1"/>
  <c r="T751" i="1" a="1"/>
  <c r="T751" i="1" s="1"/>
  <c r="S751" i="1" a="1"/>
  <c r="S751" i="1" s="1"/>
  <c r="N751" i="1" a="1"/>
  <c r="N751" i="1" s="1"/>
  <c r="M751" i="1" a="1"/>
  <c r="M751" i="1" s="1"/>
  <c r="BD750" i="1" a="1"/>
  <c r="BD750" i="1" s="1"/>
  <c r="BC750" i="1" a="1"/>
  <c r="BC750" i="1" s="1"/>
  <c r="T750" i="1" a="1"/>
  <c r="T750" i="1" s="1"/>
  <c r="S750" i="1" a="1"/>
  <c r="S750" i="1" s="1"/>
  <c r="N750" i="1" a="1"/>
  <c r="N750" i="1" s="1"/>
  <c r="M750" i="1" a="1"/>
  <c r="M750" i="1" s="1"/>
  <c r="BD749" i="1" a="1"/>
  <c r="BD749" i="1" s="1"/>
  <c r="BC749" i="1" a="1"/>
  <c r="BC749" i="1" s="1"/>
  <c r="T749" i="1" a="1"/>
  <c r="T749" i="1" s="1"/>
  <c r="E727" i="12" s="1"/>
  <c r="S749" i="1" a="1"/>
  <c r="S749" i="1" s="1"/>
  <c r="N749" i="1" a="1"/>
  <c r="N749" i="1" s="1"/>
  <c r="M749" i="1" a="1"/>
  <c r="M749" i="1" s="1"/>
  <c r="K727" i="12" s="1"/>
  <c r="BD748" i="1" a="1"/>
  <c r="BD748" i="1" s="1"/>
  <c r="BC748" i="1" a="1"/>
  <c r="BC748" i="1" s="1"/>
  <c r="T748" i="1" a="1"/>
  <c r="T748" i="1" s="1"/>
  <c r="S748" i="1" a="1"/>
  <c r="S748" i="1" s="1"/>
  <c r="N748" i="1" a="1"/>
  <c r="N748" i="1" s="1"/>
  <c r="M748" i="1" a="1"/>
  <c r="M748" i="1" s="1"/>
  <c r="BD747" i="1" a="1"/>
  <c r="BD747" i="1" s="1"/>
  <c r="BC747" i="1" a="1"/>
  <c r="BC747" i="1" s="1"/>
  <c r="T747" i="1" a="1"/>
  <c r="T747" i="1" s="1"/>
  <c r="S747" i="1" a="1"/>
  <c r="S747" i="1" s="1"/>
  <c r="N747" i="1" a="1"/>
  <c r="N747" i="1" s="1"/>
  <c r="M747" i="1" a="1"/>
  <c r="M747" i="1" s="1"/>
  <c r="BD746" i="1" a="1"/>
  <c r="BD746" i="1" s="1"/>
  <c r="BC746" i="1" a="1"/>
  <c r="BC746" i="1" s="1"/>
  <c r="T746" i="1" a="1"/>
  <c r="T746" i="1" s="1"/>
  <c r="D728" i="11" s="1"/>
  <c r="S746" i="1" a="1"/>
  <c r="S746" i="1" s="1"/>
  <c r="C728" i="11" s="1"/>
  <c r="N746" i="1" a="1"/>
  <c r="N746" i="1" s="1"/>
  <c r="AN746" i="1" s="1"/>
  <c r="M746" i="1" a="1"/>
  <c r="M746" i="1" s="1"/>
  <c r="G728" i="11" s="1"/>
  <c r="BD745" i="1" a="1"/>
  <c r="BD745" i="1" s="1"/>
  <c r="BC745" i="1" a="1"/>
  <c r="BC745" i="1" s="1"/>
  <c r="T745" i="1" a="1"/>
  <c r="T745" i="1" s="1"/>
  <c r="D727" i="11" s="1"/>
  <c r="S745" i="1" a="1"/>
  <c r="S745" i="1" s="1"/>
  <c r="C727" i="11" s="1"/>
  <c r="N745" i="1" a="1"/>
  <c r="N745" i="1" s="1"/>
  <c r="AN745" i="1" s="1"/>
  <c r="M745" i="1" a="1"/>
  <c r="M745" i="1" s="1"/>
  <c r="G727" i="11" s="1"/>
  <c r="BD744" i="1" a="1"/>
  <c r="BD744" i="1" s="1"/>
  <c r="BC744" i="1" a="1"/>
  <c r="BC744" i="1" s="1"/>
  <c r="T744" i="1" a="1"/>
  <c r="T744" i="1" s="1"/>
  <c r="D726" i="11" s="1"/>
  <c r="S744" i="1" a="1"/>
  <c r="S744" i="1" s="1"/>
  <c r="C726" i="11" s="1"/>
  <c r="N744" i="1" a="1"/>
  <c r="N744" i="1" s="1"/>
  <c r="AN744" i="1" s="1"/>
  <c r="M744" i="1" a="1"/>
  <c r="M744" i="1" s="1"/>
  <c r="G726" i="11" s="1"/>
  <c r="BD743" i="1" a="1"/>
  <c r="BD743" i="1" s="1"/>
  <c r="BC743" i="1" a="1"/>
  <c r="BC743" i="1" s="1"/>
  <c r="T743" i="1" a="1"/>
  <c r="T743" i="1" s="1"/>
  <c r="D725" i="11" s="1"/>
  <c r="S743" i="1" a="1"/>
  <c r="S743" i="1" s="1"/>
  <c r="C725" i="11" s="1"/>
  <c r="N743" i="1" a="1"/>
  <c r="N743" i="1" s="1"/>
  <c r="AN743" i="1" s="1"/>
  <c r="M743" i="1" a="1"/>
  <c r="M743" i="1" s="1"/>
  <c r="BD742" i="1" a="1"/>
  <c r="BD742" i="1" s="1"/>
  <c r="BC742" i="1" a="1"/>
  <c r="BC742" i="1" s="1"/>
  <c r="T742" i="1" a="1"/>
  <c r="T742" i="1" s="1"/>
  <c r="D724" i="11" s="1"/>
  <c r="S742" i="1" a="1"/>
  <c r="S742" i="1" s="1"/>
  <c r="C724" i="11" s="1"/>
  <c r="N742" i="1" a="1"/>
  <c r="N742" i="1" s="1"/>
  <c r="AN742" i="1" s="1"/>
  <c r="M742" i="1" a="1"/>
  <c r="M742" i="1" s="1"/>
  <c r="G724" i="11" s="1"/>
  <c r="BD741" i="1" a="1"/>
  <c r="BD741" i="1" s="1"/>
  <c r="BC741" i="1" a="1"/>
  <c r="BC741" i="1" s="1"/>
  <c r="T741" i="1" a="1"/>
  <c r="T741" i="1" s="1"/>
  <c r="D723" i="11" s="1"/>
  <c r="S741" i="1" a="1"/>
  <c r="S741" i="1" s="1"/>
  <c r="C723" i="11" s="1"/>
  <c r="N741" i="1" a="1"/>
  <c r="N741" i="1" s="1"/>
  <c r="AN741" i="1" s="1"/>
  <c r="M741" i="1" a="1"/>
  <c r="M741" i="1" s="1"/>
  <c r="G723" i="11" s="1"/>
  <c r="BD740" i="1" a="1"/>
  <c r="BD740" i="1" s="1"/>
  <c r="BC740" i="1" a="1"/>
  <c r="BC740" i="1" s="1"/>
  <c r="T740" i="1" a="1"/>
  <c r="T740" i="1" s="1"/>
  <c r="D722" i="11" s="1"/>
  <c r="S740" i="1" a="1"/>
  <c r="S740" i="1" s="1"/>
  <c r="C722" i="11" s="1"/>
  <c r="N740" i="1" a="1"/>
  <c r="N740" i="1" s="1"/>
  <c r="AN740" i="1" s="1"/>
  <c r="M740" i="1" a="1"/>
  <c r="M740" i="1" s="1"/>
  <c r="G722" i="11" s="1"/>
  <c r="BD739" i="1" a="1"/>
  <c r="BD739" i="1" s="1"/>
  <c r="BC739" i="1" a="1"/>
  <c r="BC739" i="1" s="1"/>
  <c r="T739" i="1" a="1"/>
  <c r="T739" i="1" s="1"/>
  <c r="D721" i="11" s="1"/>
  <c r="S739" i="1" a="1"/>
  <c r="S739" i="1" s="1"/>
  <c r="C721" i="11" s="1"/>
  <c r="N739" i="1" a="1"/>
  <c r="N739" i="1" s="1"/>
  <c r="AN739" i="1" s="1"/>
  <c r="M739" i="1" a="1"/>
  <c r="M739" i="1" s="1"/>
  <c r="G721" i="11" s="1"/>
  <c r="BD738" i="1" a="1"/>
  <c r="BD738" i="1" s="1"/>
  <c r="BC738" i="1" a="1"/>
  <c r="BC738" i="1" s="1"/>
  <c r="T738" i="1" a="1"/>
  <c r="T738" i="1" s="1"/>
  <c r="D720" i="11" s="1"/>
  <c r="S738" i="1" a="1"/>
  <c r="S738" i="1" s="1"/>
  <c r="C720" i="11" s="1"/>
  <c r="N738" i="1" a="1"/>
  <c r="N738" i="1" s="1"/>
  <c r="AN738" i="1" s="1"/>
  <c r="M738" i="1" a="1"/>
  <c r="M738" i="1" s="1"/>
  <c r="G720" i="11" s="1"/>
  <c r="BD737" i="1" a="1"/>
  <c r="BD737" i="1" s="1"/>
  <c r="BC737" i="1" a="1"/>
  <c r="BC737" i="1" s="1"/>
  <c r="T737" i="1" a="1"/>
  <c r="T737" i="1" s="1"/>
  <c r="D719" i="11" s="1"/>
  <c r="S737" i="1" a="1"/>
  <c r="S737" i="1" s="1"/>
  <c r="C719" i="11" s="1"/>
  <c r="N737" i="1" a="1"/>
  <c r="N737" i="1" s="1"/>
  <c r="AN737" i="1" s="1"/>
  <c r="M737" i="1" a="1"/>
  <c r="M737" i="1" s="1"/>
  <c r="G719" i="11" s="1"/>
  <c r="BD736" i="1" a="1"/>
  <c r="BD736" i="1" s="1"/>
  <c r="BC736" i="1" a="1"/>
  <c r="BC736" i="1" s="1"/>
  <c r="T736" i="1" a="1"/>
  <c r="T736" i="1" s="1"/>
  <c r="D718" i="11" s="1"/>
  <c r="S736" i="1" a="1"/>
  <c r="S736" i="1" s="1"/>
  <c r="C718" i="11" s="1"/>
  <c r="N736" i="1" a="1"/>
  <c r="N736" i="1" s="1"/>
  <c r="AN736" i="1" s="1"/>
  <c r="M736" i="1" a="1"/>
  <c r="M736" i="1" s="1"/>
  <c r="F733" i="13" s="1"/>
  <c r="BD735" i="1" a="1"/>
  <c r="BD735" i="1" s="1"/>
  <c r="BC735" i="1" a="1"/>
  <c r="BC735" i="1" s="1"/>
  <c r="T735" i="1" a="1"/>
  <c r="T735" i="1" s="1"/>
  <c r="D717" i="11" s="1"/>
  <c r="S735" i="1" a="1"/>
  <c r="S735" i="1" s="1"/>
  <c r="C717" i="11" s="1"/>
  <c r="N735" i="1" a="1"/>
  <c r="N735" i="1" s="1"/>
  <c r="AN735" i="1" s="1"/>
  <c r="M735" i="1" a="1"/>
  <c r="M735" i="1" s="1"/>
  <c r="F732" i="13" s="1"/>
  <c r="BD734" i="1" a="1"/>
  <c r="BD734" i="1" s="1"/>
  <c r="BC734" i="1" a="1"/>
  <c r="BC734" i="1" s="1"/>
  <c r="T734" i="1" a="1"/>
  <c r="T734" i="1" s="1"/>
  <c r="D716" i="11" s="1"/>
  <c r="S734" i="1" a="1"/>
  <c r="S734" i="1" s="1"/>
  <c r="C716" i="11" s="1"/>
  <c r="N734" i="1" a="1"/>
  <c r="N734" i="1" s="1"/>
  <c r="AN734" i="1" s="1"/>
  <c r="M734" i="1" a="1"/>
  <c r="M734" i="1" s="1"/>
  <c r="G716" i="11" s="1"/>
  <c r="BD733" i="1" a="1"/>
  <c r="BD733" i="1" s="1"/>
  <c r="BC733" i="1" a="1"/>
  <c r="BC733" i="1" s="1"/>
  <c r="T733" i="1" a="1"/>
  <c r="T733" i="1" s="1"/>
  <c r="D715" i="11" s="1"/>
  <c r="S733" i="1" a="1"/>
  <c r="S733" i="1" s="1"/>
  <c r="C715" i="11" s="1"/>
  <c r="N733" i="1" a="1"/>
  <c r="N733" i="1" s="1"/>
  <c r="AN733" i="1" s="1"/>
  <c r="M733" i="1" a="1"/>
  <c r="M733" i="1" s="1"/>
  <c r="G715" i="11" s="1"/>
  <c r="BD732" i="1" a="1"/>
  <c r="BD732" i="1" s="1"/>
  <c r="BC732" i="1" a="1"/>
  <c r="BC732" i="1" s="1"/>
  <c r="T732" i="1" a="1"/>
  <c r="T732" i="1" s="1"/>
  <c r="D714" i="11" s="1"/>
  <c r="S732" i="1" a="1"/>
  <c r="S732" i="1" s="1"/>
  <c r="C714" i="11" s="1"/>
  <c r="N732" i="1" a="1"/>
  <c r="N732" i="1" s="1"/>
  <c r="AN732" i="1" s="1"/>
  <c r="M732" i="1" a="1"/>
  <c r="M732" i="1" s="1"/>
  <c r="G714" i="11" s="1"/>
  <c r="BD731" i="1" a="1"/>
  <c r="BD731" i="1" s="1"/>
  <c r="BC731" i="1" a="1"/>
  <c r="BC731" i="1" s="1"/>
  <c r="T731" i="1" a="1"/>
  <c r="T731" i="1" s="1"/>
  <c r="S731" i="1" a="1"/>
  <c r="S731" i="1" s="1"/>
  <c r="C713" i="11" s="1"/>
  <c r="N731" i="1" a="1"/>
  <c r="N731" i="1" s="1"/>
  <c r="AN731" i="1" s="1"/>
  <c r="M731" i="1" a="1"/>
  <c r="M731" i="1" s="1"/>
  <c r="G713" i="11" s="1"/>
  <c r="BD730" i="1" a="1"/>
  <c r="BD730" i="1" s="1"/>
  <c r="BC730" i="1" a="1"/>
  <c r="BC730" i="1" s="1"/>
  <c r="T730" i="1" a="1"/>
  <c r="T730" i="1" s="1"/>
  <c r="D712" i="11" s="1"/>
  <c r="S730" i="1" a="1"/>
  <c r="S730" i="1" s="1"/>
  <c r="C712" i="11" s="1"/>
  <c r="N730" i="1" a="1"/>
  <c r="N730" i="1" s="1"/>
  <c r="AN730" i="1" s="1"/>
  <c r="M730" i="1" a="1"/>
  <c r="M730" i="1" s="1"/>
  <c r="G712" i="11" s="1"/>
  <c r="BD729" i="1" a="1"/>
  <c r="BD729" i="1" s="1"/>
  <c r="BC729" i="1" a="1"/>
  <c r="BC729" i="1" s="1"/>
  <c r="T729" i="1" a="1"/>
  <c r="T729" i="1" s="1"/>
  <c r="S729" i="1" a="1"/>
  <c r="S729" i="1" s="1"/>
  <c r="C711" i="11" s="1"/>
  <c r="N729" i="1" a="1"/>
  <c r="N729" i="1" s="1"/>
  <c r="AN729" i="1" s="1"/>
  <c r="M729" i="1" a="1"/>
  <c r="M729" i="1" s="1"/>
  <c r="BD728" i="1" a="1"/>
  <c r="BD728" i="1" s="1"/>
  <c r="BC728" i="1" a="1"/>
  <c r="BC728" i="1" s="1"/>
  <c r="T728" i="1" a="1"/>
  <c r="T728" i="1" s="1"/>
  <c r="S728" i="1" a="1"/>
  <c r="S728" i="1" s="1"/>
  <c r="C710" i="11" s="1"/>
  <c r="N728" i="1" a="1"/>
  <c r="N728" i="1" s="1"/>
  <c r="AN728" i="1" s="1"/>
  <c r="M728" i="1" a="1"/>
  <c r="M728" i="1" s="1"/>
  <c r="BD727" i="1" a="1"/>
  <c r="BD727" i="1" s="1"/>
  <c r="BC727" i="1" a="1"/>
  <c r="BC727" i="1" s="1"/>
  <c r="T727" i="1" a="1"/>
  <c r="T727" i="1" s="1"/>
  <c r="S727" i="1" a="1"/>
  <c r="S727" i="1" s="1"/>
  <c r="C709" i="11" s="1"/>
  <c r="N727" i="1" a="1"/>
  <c r="N727" i="1" s="1"/>
  <c r="AN727" i="1" s="1"/>
  <c r="M727" i="1" a="1"/>
  <c r="M727" i="1" s="1"/>
  <c r="BD726" i="1" a="1"/>
  <c r="BD726" i="1" s="1"/>
  <c r="BC726" i="1" a="1"/>
  <c r="BC726" i="1" s="1"/>
  <c r="T726" i="1" a="1"/>
  <c r="T726" i="1" s="1"/>
  <c r="E724" i="12" s="1"/>
  <c r="S726" i="1" a="1"/>
  <c r="S726" i="1" s="1"/>
  <c r="N726" i="1" a="1"/>
  <c r="N726" i="1" s="1"/>
  <c r="M726" i="1" a="1"/>
  <c r="M726" i="1" s="1"/>
  <c r="F723" i="13" s="1"/>
  <c r="BD725" i="1" a="1"/>
  <c r="BD725" i="1" s="1"/>
  <c r="BC725" i="1" a="1"/>
  <c r="BC725" i="1" s="1"/>
  <c r="T725" i="1" a="1"/>
  <c r="T725" i="1" s="1"/>
  <c r="E723" i="12" s="1"/>
  <c r="S725" i="1" a="1"/>
  <c r="S725" i="1" s="1"/>
  <c r="N725" i="1" a="1"/>
  <c r="N725" i="1" s="1"/>
  <c r="M725" i="1" a="1"/>
  <c r="M725" i="1" s="1"/>
  <c r="F722" i="13" s="1"/>
  <c r="BD724" i="1" a="1"/>
  <c r="BD724" i="1" s="1"/>
  <c r="BC724" i="1" a="1"/>
  <c r="BC724" i="1" s="1"/>
  <c r="T724" i="1" a="1"/>
  <c r="T724" i="1" s="1"/>
  <c r="E722" i="12" s="1"/>
  <c r="S724" i="1" a="1"/>
  <c r="S724" i="1" s="1"/>
  <c r="N724" i="1" a="1"/>
  <c r="N724" i="1" s="1"/>
  <c r="M724" i="1" a="1"/>
  <c r="M724" i="1" s="1"/>
  <c r="F721" i="13" s="1"/>
  <c r="BD723" i="1" a="1"/>
  <c r="BD723" i="1" s="1"/>
  <c r="BC723" i="1" a="1"/>
  <c r="BC723" i="1" s="1"/>
  <c r="T723" i="1" a="1"/>
  <c r="T723" i="1" s="1"/>
  <c r="E721" i="12" s="1"/>
  <c r="S723" i="1" a="1"/>
  <c r="S723" i="1" s="1"/>
  <c r="N723" i="1" a="1"/>
  <c r="N723" i="1" s="1"/>
  <c r="M723" i="1" a="1"/>
  <c r="M723" i="1" s="1"/>
  <c r="F720" i="13" s="1"/>
  <c r="BD722" i="1" a="1"/>
  <c r="BD722" i="1" s="1"/>
  <c r="BC722" i="1" a="1"/>
  <c r="BC722" i="1" s="1"/>
  <c r="T722" i="1" a="1"/>
  <c r="T722" i="1" s="1"/>
  <c r="E720" i="12" s="1"/>
  <c r="S722" i="1" a="1"/>
  <c r="S722" i="1" s="1"/>
  <c r="N722" i="1" a="1"/>
  <c r="N722" i="1" s="1"/>
  <c r="M722" i="1" a="1"/>
  <c r="M722" i="1" s="1"/>
  <c r="F719" i="13" s="1"/>
  <c r="BD721" i="1" a="1"/>
  <c r="BD721" i="1" s="1"/>
  <c r="BC721" i="1" a="1"/>
  <c r="BC721" i="1" s="1"/>
  <c r="T721" i="1" a="1"/>
  <c r="T721" i="1" s="1"/>
  <c r="E719" i="12" s="1"/>
  <c r="S721" i="1" a="1"/>
  <c r="S721" i="1" s="1"/>
  <c r="N721" i="1" a="1"/>
  <c r="N721" i="1" s="1"/>
  <c r="M721" i="1" a="1"/>
  <c r="M721" i="1" s="1"/>
  <c r="F718" i="13" s="1"/>
  <c r="BD720" i="1" a="1"/>
  <c r="BD720" i="1" s="1"/>
  <c r="BC720" i="1" a="1"/>
  <c r="BC720" i="1" s="1"/>
  <c r="T720" i="1" a="1"/>
  <c r="T720" i="1" s="1"/>
  <c r="E718" i="12" s="1"/>
  <c r="S720" i="1" a="1"/>
  <c r="S720" i="1" s="1"/>
  <c r="N720" i="1" a="1"/>
  <c r="N720" i="1" s="1"/>
  <c r="M720" i="1" a="1"/>
  <c r="M720" i="1" s="1"/>
  <c r="F717" i="13" s="1"/>
  <c r="BD719" i="1" a="1"/>
  <c r="BD719" i="1" s="1"/>
  <c r="BC719" i="1" a="1"/>
  <c r="BC719" i="1" s="1"/>
  <c r="T719" i="1" a="1"/>
  <c r="T719" i="1" s="1"/>
  <c r="E717" i="12" s="1"/>
  <c r="S719" i="1" a="1"/>
  <c r="S719" i="1" s="1"/>
  <c r="N719" i="1" a="1"/>
  <c r="N719" i="1" s="1"/>
  <c r="M719" i="1" a="1"/>
  <c r="M719" i="1" s="1"/>
  <c r="F716" i="13" s="1"/>
  <c r="BD718" i="1" a="1"/>
  <c r="BD718" i="1" s="1"/>
  <c r="BC718" i="1" a="1"/>
  <c r="BC718" i="1" s="1"/>
  <c r="T718" i="1" a="1"/>
  <c r="T718" i="1" s="1"/>
  <c r="E716" i="12" s="1"/>
  <c r="S718" i="1" a="1"/>
  <c r="S718" i="1" s="1"/>
  <c r="N718" i="1" a="1"/>
  <c r="N718" i="1" s="1"/>
  <c r="M718" i="1" a="1"/>
  <c r="M718" i="1" s="1"/>
  <c r="F715" i="13" s="1"/>
  <c r="BD717" i="1" a="1"/>
  <c r="BD717" i="1" s="1"/>
  <c r="BC717" i="1" a="1"/>
  <c r="BC717" i="1" s="1"/>
  <c r="T717" i="1" a="1"/>
  <c r="T717" i="1" s="1"/>
  <c r="E715" i="12" s="1"/>
  <c r="S717" i="1" a="1"/>
  <c r="S717" i="1" s="1"/>
  <c r="N717" i="1" a="1"/>
  <c r="N717" i="1" s="1"/>
  <c r="M717" i="1" a="1"/>
  <c r="M717" i="1" s="1"/>
  <c r="F714" i="13" s="1"/>
  <c r="BD716" i="1" a="1"/>
  <c r="BD716" i="1" s="1"/>
  <c r="BC716" i="1" a="1"/>
  <c r="BC716" i="1" s="1"/>
  <c r="T716" i="1" a="1"/>
  <c r="T716" i="1" s="1"/>
  <c r="E714" i="12" s="1"/>
  <c r="S716" i="1" a="1"/>
  <c r="S716" i="1" s="1"/>
  <c r="N716" i="1" a="1"/>
  <c r="N716" i="1" s="1"/>
  <c r="M716" i="1" a="1"/>
  <c r="M716" i="1" s="1"/>
  <c r="F713" i="13" s="1"/>
  <c r="BD715" i="1" a="1"/>
  <c r="BD715" i="1" s="1"/>
  <c r="BC715" i="1" a="1"/>
  <c r="BC715" i="1" s="1"/>
  <c r="T715" i="1" a="1"/>
  <c r="T715" i="1" s="1"/>
  <c r="E713" i="12" s="1"/>
  <c r="S715" i="1" a="1"/>
  <c r="S715" i="1" s="1"/>
  <c r="N715" i="1" a="1"/>
  <c r="N715" i="1" s="1"/>
  <c r="M715" i="1" a="1"/>
  <c r="M715" i="1" s="1"/>
  <c r="F712" i="13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M714" i="1" a="1"/>
  <c r="M714" i="1" s="1"/>
  <c r="F711" i="13" s="1"/>
  <c r="BD713" i="1" a="1"/>
  <c r="BD713" i="1" s="1"/>
  <c r="BC713" i="1" a="1"/>
  <c r="BC713" i="1" s="1"/>
  <c r="T713" i="1" a="1"/>
  <c r="T713" i="1" s="1"/>
  <c r="E711" i="12" s="1"/>
  <c r="S713" i="1" a="1"/>
  <c r="S713" i="1" s="1"/>
  <c r="N713" i="1" a="1"/>
  <c r="N713" i="1" s="1"/>
  <c r="M713" i="1" a="1"/>
  <c r="M713" i="1" s="1"/>
  <c r="F710" i="13" s="1"/>
  <c r="BD712" i="1" a="1"/>
  <c r="BD712" i="1" s="1"/>
  <c r="BC712" i="1" a="1"/>
  <c r="BC712" i="1" s="1"/>
  <c r="T712" i="1" a="1"/>
  <c r="T712" i="1" s="1"/>
  <c r="S712" i="1" a="1"/>
  <c r="S712" i="1" s="1"/>
  <c r="N712" i="1" a="1"/>
  <c r="N712" i="1" s="1"/>
  <c r="M712" i="1" a="1"/>
  <c r="M712" i="1" s="1"/>
  <c r="F709" i="13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F708" i="13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F707" i="13" s="1"/>
  <c r="BD709" i="1" a="1"/>
  <c r="BD709" i="1" s="1"/>
  <c r="BC709" i="1" a="1"/>
  <c r="BC709" i="1" s="1"/>
  <c r="T709" i="1" a="1"/>
  <c r="T709" i="1" s="1"/>
  <c r="S709" i="1" a="1"/>
  <c r="S709" i="1" s="1"/>
  <c r="N709" i="1" a="1"/>
  <c r="N709" i="1" s="1"/>
  <c r="M709" i="1" a="1"/>
  <c r="M709" i="1" s="1"/>
  <c r="F706" i="13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F705" i="13" s="1"/>
  <c r="BD707" i="1" a="1"/>
  <c r="BD707" i="1" s="1"/>
  <c r="BC707" i="1" a="1"/>
  <c r="BC707" i="1" s="1"/>
  <c r="T707" i="1" a="1"/>
  <c r="T707" i="1" s="1"/>
  <c r="S707" i="1" a="1"/>
  <c r="S707" i="1" s="1"/>
  <c r="D705" i="12" s="1"/>
  <c r="N707" i="1" a="1"/>
  <c r="N707" i="1" s="1"/>
  <c r="M707" i="1" a="1"/>
  <c r="M707" i="1" s="1"/>
  <c r="F704" i="13" s="1"/>
  <c r="BD706" i="1" a="1"/>
  <c r="BD706" i="1" s="1"/>
  <c r="BC706" i="1" a="1"/>
  <c r="BC706" i="1" s="1"/>
  <c r="T706" i="1" a="1"/>
  <c r="T706" i="1" s="1"/>
  <c r="S706" i="1" a="1"/>
  <c r="S706" i="1" s="1"/>
  <c r="D704" i="12" s="1"/>
  <c r="N706" i="1" a="1"/>
  <c r="N706" i="1" s="1"/>
  <c r="M706" i="1" a="1"/>
  <c r="M706" i="1" s="1"/>
  <c r="BD705" i="1" a="1"/>
  <c r="BD705" i="1" s="1"/>
  <c r="BC705" i="1" a="1"/>
  <c r="BC705" i="1" s="1"/>
  <c r="T705" i="1" a="1"/>
  <c r="T705" i="1" s="1"/>
  <c r="S705" i="1" a="1"/>
  <c r="S705" i="1" s="1"/>
  <c r="D703" i="12" s="1"/>
  <c r="N705" i="1" a="1"/>
  <c r="N705" i="1" s="1"/>
  <c r="M705" i="1" a="1"/>
  <c r="M705" i="1" s="1"/>
  <c r="F702" i="13" s="1"/>
  <c r="BD704" i="1" a="1"/>
  <c r="BD704" i="1" s="1"/>
  <c r="BC704" i="1" a="1"/>
  <c r="BC704" i="1" s="1"/>
  <c r="T704" i="1" a="1"/>
  <c r="T704" i="1" s="1"/>
  <c r="S704" i="1" a="1"/>
  <c r="S704" i="1" s="1"/>
  <c r="D702" i="12" s="1"/>
  <c r="N704" i="1" a="1"/>
  <c r="N704" i="1" s="1"/>
  <c r="M704" i="1" a="1"/>
  <c r="M704" i="1" s="1"/>
  <c r="F701" i="13" s="1"/>
  <c r="BD703" i="1" a="1"/>
  <c r="BD703" i="1" s="1"/>
  <c r="BC703" i="1" a="1"/>
  <c r="BC703" i="1" s="1"/>
  <c r="T703" i="1" a="1"/>
  <c r="T703" i="1" s="1"/>
  <c r="S703" i="1" a="1"/>
  <c r="S703" i="1" s="1"/>
  <c r="D701" i="12" s="1"/>
  <c r="N703" i="1" a="1"/>
  <c r="N703" i="1" s="1"/>
  <c r="M703" i="1" a="1"/>
  <c r="M703" i="1" s="1"/>
  <c r="F700" i="13" s="1"/>
  <c r="BD702" i="1" a="1"/>
  <c r="BD702" i="1" s="1"/>
  <c r="BC702" i="1" a="1"/>
  <c r="BC702" i="1" s="1"/>
  <c r="T702" i="1" a="1"/>
  <c r="T702" i="1" s="1"/>
  <c r="S702" i="1" a="1"/>
  <c r="S702" i="1" s="1"/>
  <c r="D700" i="12" s="1"/>
  <c r="N702" i="1" a="1"/>
  <c r="N702" i="1" s="1"/>
  <c r="M702" i="1" a="1"/>
  <c r="M702" i="1" s="1"/>
  <c r="F699" i="13" s="1"/>
  <c r="BD701" i="1" a="1"/>
  <c r="BD701" i="1" s="1"/>
  <c r="BC701" i="1" a="1"/>
  <c r="BC701" i="1" s="1"/>
  <c r="T701" i="1" a="1"/>
  <c r="T701" i="1" s="1"/>
  <c r="S701" i="1" a="1"/>
  <c r="S701" i="1" s="1"/>
  <c r="D699" i="12" s="1"/>
  <c r="N701" i="1" a="1"/>
  <c r="N701" i="1" s="1"/>
  <c r="M701" i="1" a="1"/>
  <c r="M701" i="1" s="1"/>
  <c r="F698" i="13" s="1"/>
  <c r="BD700" i="1" a="1"/>
  <c r="BD700" i="1" s="1"/>
  <c r="BC700" i="1" a="1"/>
  <c r="BC700" i="1" s="1"/>
  <c r="T700" i="1" a="1"/>
  <c r="T700" i="1" s="1"/>
  <c r="S700" i="1" a="1"/>
  <c r="S700" i="1" s="1"/>
  <c r="D698" i="12" s="1"/>
  <c r="N700" i="1" a="1"/>
  <c r="N700" i="1" s="1"/>
  <c r="M700" i="1" a="1"/>
  <c r="M700" i="1" s="1"/>
  <c r="F697" i="13" s="1"/>
  <c r="BD699" i="1" a="1"/>
  <c r="BD699" i="1" s="1"/>
  <c r="BC699" i="1" a="1"/>
  <c r="BC699" i="1" s="1"/>
  <c r="T699" i="1" a="1"/>
  <c r="T699" i="1" s="1"/>
  <c r="S699" i="1" a="1"/>
  <c r="S699" i="1" s="1"/>
  <c r="N699" i="1" a="1"/>
  <c r="N699" i="1" s="1"/>
  <c r="M699" i="1" a="1"/>
  <c r="M699" i="1" s="1"/>
  <c r="F696" i="13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F695" i="13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F694" i="13" s="1"/>
  <c r="BD696" i="1" a="1"/>
  <c r="BD696" i="1" s="1"/>
  <c r="BC696" i="1" a="1"/>
  <c r="BC696" i="1" s="1"/>
  <c r="T696" i="1" a="1"/>
  <c r="T696" i="1" s="1"/>
  <c r="E694" i="12" s="1"/>
  <c r="S696" i="1" a="1"/>
  <c r="S696" i="1" s="1"/>
  <c r="N696" i="1" a="1"/>
  <c r="N696" i="1" s="1"/>
  <c r="M696" i="1" a="1"/>
  <c r="M696" i="1" s="1"/>
  <c r="F693" i="13" s="1"/>
  <c r="BD695" i="1" a="1"/>
  <c r="BD695" i="1" s="1"/>
  <c r="BC695" i="1" a="1"/>
  <c r="BC695" i="1" s="1"/>
  <c r="T695" i="1" a="1"/>
  <c r="T695" i="1" s="1"/>
  <c r="E693" i="12" s="1"/>
  <c r="S695" i="1" a="1"/>
  <c r="S695" i="1" s="1"/>
  <c r="N695" i="1" a="1"/>
  <c r="N695" i="1" s="1"/>
  <c r="M695" i="1" a="1"/>
  <c r="M695" i="1" s="1"/>
  <c r="F692" i="13" s="1"/>
  <c r="BD694" i="1" a="1"/>
  <c r="BD694" i="1" s="1"/>
  <c r="BC694" i="1" a="1"/>
  <c r="BC694" i="1" s="1"/>
  <c r="T694" i="1" a="1"/>
  <c r="T694" i="1" s="1"/>
  <c r="E692" i="12" s="1"/>
  <c r="S694" i="1" a="1"/>
  <c r="S694" i="1" s="1"/>
  <c r="N694" i="1" a="1"/>
  <c r="N694" i="1" s="1"/>
  <c r="M694" i="1" a="1"/>
  <c r="M694" i="1" s="1"/>
  <c r="F691" i="13" s="1"/>
  <c r="BD693" i="1" a="1"/>
  <c r="BD693" i="1" s="1"/>
  <c r="BC693" i="1" a="1"/>
  <c r="BC693" i="1" s="1"/>
  <c r="T693" i="1" a="1"/>
  <c r="T693" i="1" s="1"/>
  <c r="E691" i="12" s="1"/>
  <c r="S693" i="1" a="1"/>
  <c r="S693" i="1" s="1"/>
  <c r="N693" i="1" a="1"/>
  <c r="N693" i="1" s="1"/>
  <c r="M693" i="1" a="1"/>
  <c r="M693" i="1" s="1"/>
  <c r="F690" i="13" s="1"/>
  <c r="BD692" i="1" a="1"/>
  <c r="BD692" i="1" s="1"/>
  <c r="BC692" i="1" a="1"/>
  <c r="BC692" i="1" s="1"/>
  <c r="T692" i="1" a="1"/>
  <c r="T692" i="1" s="1"/>
  <c r="E690" i="12" s="1"/>
  <c r="S692" i="1" a="1"/>
  <c r="S692" i="1" s="1"/>
  <c r="N692" i="1" a="1"/>
  <c r="N692" i="1" s="1"/>
  <c r="M692" i="1" a="1"/>
  <c r="M692" i="1" s="1"/>
  <c r="F689" i="13" s="1"/>
  <c r="BD691" i="1" a="1"/>
  <c r="BD691" i="1" s="1"/>
  <c r="BC691" i="1" a="1"/>
  <c r="BC691" i="1" s="1"/>
  <c r="T691" i="1" a="1"/>
  <c r="T691" i="1" s="1"/>
  <c r="E689" i="12" s="1"/>
  <c r="S691" i="1" a="1"/>
  <c r="S691" i="1" s="1"/>
  <c r="N691" i="1" a="1"/>
  <c r="N691" i="1" s="1"/>
  <c r="M691" i="1" a="1"/>
  <c r="M691" i="1" s="1"/>
  <c r="F688" i="13" s="1"/>
  <c r="BD690" i="1" a="1"/>
  <c r="BD690" i="1" s="1"/>
  <c r="BC690" i="1" a="1"/>
  <c r="BC690" i="1" s="1"/>
  <c r="T690" i="1" a="1"/>
  <c r="T690" i="1" s="1"/>
  <c r="E688" i="12" s="1"/>
  <c r="S690" i="1" a="1"/>
  <c r="S690" i="1" s="1"/>
  <c r="N690" i="1" a="1"/>
  <c r="N690" i="1" s="1"/>
  <c r="M690" i="1" a="1"/>
  <c r="M690" i="1" s="1"/>
  <c r="F687" i="13" s="1"/>
  <c r="BD689" i="1" a="1"/>
  <c r="BD689" i="1" s="1"/>
  <c r="BC689" i="1" a="1"/>
  <c r="BC689" i="1" s="1"/>
  <c r="T689" i="1" a="1"/>
  <c r="T689" i="1" s="1"/>
  <c r="E687" i="12" s="1"/>
  <c r="S689" i="1" a="1"/>
  <c r="S689" i="1" s="1"/>
  <c r="N689" i="1" a="1"/>
  <c r="N689" i="1" s="1"/>
  <c r="M689" i="1" a="1"/>
  <c r="M689" i="1" s="1"/>
  <c r="F686" i="13" s="1"/>
  <c r="BD688" i="1" a="1"/>
  <c r="BD688" i="1" s="1"/>
  <c r="BC688" i="1" a="1"/>
  <c r="BC688" i="1" s="1"/>
  <c r="T688" i="1" a="1"/>
  <c r="T688" i="1" s="1"/>
  <c r="S688" i="1" a="1"/>
  <c r="S688" i="1" s="1"/>
  <c r="D686" i="12" s="1"/>
  <c r="N688" i="1" a="1"/>
  <c r="N688" i="1" s="1"/>
  <c r="M688" i="1" a="1"/>
  <c r="M688" i="1" s="1"/>
  <c r="F685" i="13" s="1"/>
  <c r="BD687" i="1" a="1"/>
  <c r="BD687" i="1" s="1"/>
  <c r="BC687" i="1" a="1"/>
  <c r="BC687" i="1" s="1"/>
  <c r="T687" i="1" a="1"/>
  <c r="T687" i="1" s="1"/>
  <c r="S687" i="1" a="1"/>
  <c r="S687" i="1" s="1"/>
  <c r="D685" i="12" s="1"/>
  <c r="N687" i="1" a="1"/>
  <c r="N687" i="1" s="1"/>
  <c r="M687" i="1" a="1"/>
  <c r="M687" i="1" s="1"/>
  <c r="F684" i="13" s="1"/>
  <c r="BD686" i="1" a="1"/>
  <c r="BD686" i="1" s="1"/>
  <c r="BC686" i="1" a="1"/>
  <c r="BC686" i="1" s="1"/>
  <c r="T686" i="1" a="1"/>
  <c r="T686" i="1" s="1"/>
  <c r="S686" i="1" a="1"/>
  <c r="S686" i="1" s="1"/>
  <c r="N686" i="1" a="1"/>
  <c r="N686" i="1" s="1"/>
  <c r="M686" i="1" a="1"/>
  <c r="M686" i="1" s="1"/>
  <c r="F683" i="13" s="1"/>
  <c r="BD685" i="1" a="1"/>
  <c r="BD685" i="1" s="1"/>
  <c r="BC685" i="1" a="1"/>
  <c r="BC685" i="1" s="1"/>
  <c r="T685" i="1" a="1"/>
  <c r="T685" i="1" s="1"/>
  <c r="E683" i="12" s="1"/>
  <c r="S685" i="1" a="1"/>
  <c r="S685" i="1" s="1"/>
  <c r="N685" i="1" a="1"/>
  <c r="N685" i="1" s="1"/>
  <c r="M685" i="1" a="1"/>
  <c r="M685" i="1" s="1"/>
  <c r="F682" i="13" s="1"/>
  <c r="BD684" i="1" a="1"/>
  <c r="BD684" i="1" s="1"/>
  <c r="BC684" i="1" a="1"/>
  <c r="BC684" i="1" s="1"/>
  <c r="E682" i="12"/>
  <c r="D682" i="12"/>
  <c r="N684" i="1" a="1"/>
  <c r="N684" i="1" s="1"/>
  <c r="M684" i="1" a="1"/>
  <c r="M684" i="1" s="1"/>
  <c r="F681" i="13" s="1"/>
  <c r="BD683" i="1" a="1"/>
  <c r="BD683" i="1" s="1"/>
  <c r="BC683" i="1" a="1"/>
  <c r="BC683" i="1" s="1"/>
  <c r="D681" i="12"/>
  <c r="N683" i="1" a="1"/>
  <c r="N683" i="1" s="1"/>
  <c r="M683" i="1" a="1"/>
  <c r="M683" i="1" s="1"/>
  <c r="F680" i="13" s="1"/>
  <c r="BD682" i="1" a="1"/>
  <c r="BD682" i="1" s="1"/>
  <c r="BC682" i="1" a="1"/>
  <c r="BC682" i="1" s="1"/>
  <c r="E680" i="12"/>
  <c r="N682" i="1" a="1"/>
  <c r="N682" i="1" s="1"/>
  <c r="M682" i="1" a="1"/>
  <c r="M682" i="1" s="1"/>
  <c r="F679" i="13" s="1"/>
  <c r="BD681" i="1" a="1"/>
  <c r="BD681" i="1" s="1"/>
  <c r="BC681" i="1" a="1"/>
  <c r="BC681" i="1" s="1"/>
  <c r="E679" i="12"/>
  <c r="F678" i="13"/>
  <c r="BD680" i="1" a="1"/>
  <c r="BD680" i="1" s="1"/>
  <c r="BC680" i="1" a="1"/>
  <c r="BC680" i="1" s="1"/>
  <c r="M680" i="1" a="1"/>
  <c r="M680" i="1" s="1"/>
  <c r="BD679" i="1" a="1"/>
  <c r="BD679" i="1" s="1"/>
  <c r="BC679" i="1" a="1"/>
  <c r="BC679" i="1" s="1"/>
  <c r="D677" i="12"/>
  <c r="BD678" i="1" a="1"/>
  <c r="BD678" i="1" s="1"/>
  <c r="BC678" i="1" a="1"/>
  <c r="BC678" i="1" s="1"/>
  <c r="E676" i="12"/>
  <c r="F675" i="13"/>
  <c r="BD677" i="1" a="1"/>
  <c r="BD677" i="1" s="1"/>
  <c r="BC677" i="1" a="1"/>
  <c r="BC677" i="1" s="1"/>
  <c r="M677" i="1" a="1"/>
  <c r="M677" i="1" s="1"/>
  <c r="BD676" i="1" a="1"/>
  <c r="BD676" i="1" s="1"/>
  <c r="BC676" i="1" a="1"/>
  <c r="BC676" i="1" s="1"/>
  <c r="D674" i="12"/>
  <c r="BD675" i="1" a="1"/>
  <c r="BD675" i="1" s="1"/>
  <c r="BC675" i="1" a="1"/>
  <c r="BC675" i="1" s="1"/>
  <c r="E673" i="12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M673" i="1" a="1"/>
  <c r="M673" i="1" s="1"/>
  <c r="BD672" i="1" a="1"/>
  <c r="BD672" i="1" s="1"/>
  <c r="BC672" i="1" a="1"/>
  <c r="BC672" i="1" s="1"/>
  <c r="E670" i="12"/>
  <c r="M672" i="1" a="1"/>
  <c r="M672" i="1" s="1"/>
  <c r="F669" i="13" s="1"/>
  <c r="BD671" i="1" a="1"/>
  <c r="BD671" i="1" s="1"/>
  <c r="BC671" i="1" a="1"/>
  <c r="BC671" i="1" s="1"/>
  <c r="D669" i="12"/>
  <c r="N671" i="1" a="1"/>
  <c r="N671" i="1" s="1"/>
  <c r="M671" i="1" a="1"/>
  <c r="M671" i="1" s="1"/>
  <c r="BD670" i="1" a="1"/>
  <c r="BD670" i="1" s="1"/>
  <c r="BC670" i="1" a="1"/>
  <c r="BC670" i="1" s="1"/>
  <c r="N670" i="1" a="1"/>
  <c r="N670" i="1" s="1"/>
  <c r="M670" i="1" a="1"/>
  <c r="M670" i="1" s="1"/>
  <c r="BD669" i="1" a="1"/>
  <c r="BD669" i="1" s="1"/>
  <c r="BC669" i="1" a="1"/>
  <c r="BC669" i="1" s="1"/>
  <c r="E667" i="12"/>
  <c r="F666" i="13"/>
  <c r="BD667" i="1" a="1"/>
  <c r="BD667" i="1" s="1"/>
  <c r="BC667" i="1" a="1"/>
  <c r="BC667" i="1" s="1"/>
  <c r="D666" i="12"/>
  <c r="BD666" i="1" a="1"/>
  <c r="BD666" i="1" s="1"/>
  <c r="BC666" i="1" a="1"/>
  <c r="BC666" i="1" s="1"/>
  <c r="BD665" i="1" a="1"/>
  <c r="BD665" i="1" s="1"/>
  <c r="BC665" i="1" a="1"/>
  <c r="BC665" i="1" s="1"/>
  <c r="E664" i="12"/>
  <c r="F663" i="13"/>
  <c r="BD664" i="1" a="1"/>
  <c r="BD664" i="1" s="1"/>
  <c r="BC664" i="1" a="1"/>
  <c r="BC664" i="1" s="1"/>
  <c r="D663" i="12"/>
  <c r="BD663" i="1" a="1"/>
  <c r="BD663" i="1" s="1"/>
  <c r="BC663" i="1" a="1"/>
  <c r="BC663" i="1" s="1"/>
  <c r="M663" i="1" a="1"/>
  <c r="M663" i="1" s="1"/>
  <c r="BD662" i="1" a="1"/>
  <c r="BD662" i="1" s="1"/>
  <c r="BC662" i="1" a="1"/>
  <c r="BC662" i="1" s="1"/>
  <c r="E661" i="12"/>
  <c r="F660" i="13"/>
  <c r="BD661" i="1" a="1"/>
  <c r="BD661" i="1" s="1"/>
  <c r="BC661" i="1" a="1"/>
  <c r="BC661" i="1" s="1"/>
  <c r="D660" i="12"/>
  <c r="BD660" i="1" a="1"/>
  <c r="BD660" i="1" s="1"/>
  <c r="BC660" i="1" a="1"/>
  <c r="BC660" i="1" s="1"/>
  <c r="E659" i="12"/>
  <c r="F658" i="13"/>
  <c r="BD659" i="1" a="1"/>
  <c r="BD659" i="1" s="1"/>
  <c r="BC659" i="1" a="1"/>
  <c r="BC659" i="1" s="1"/>
  <c r="N659" i="1" a="1"/>
  <c r="N659" i="1" s="1"/>
  <c r="M659" i="1" a="1"/>
  <c r="M659" i="1" s="1"/>
  <c r="F657" i="13" s="1"/>
  <c r="BD658" i="1" a="1"/>
  <c r="BD658" i="1" s="1"/>
  <c r="BC658" i="1" a="1"/>
  <c r="BC658" i="1" s="1"/>
  <c r="N658" i="1" a="1"/>
  <c r="N658" i="1" s="1"/>
  <c r="L657" i="12" s="1"/>
  <c r="M658" i="1" a="1"/>
  <c r="M658" i="1" s="1"/>
  <c r="F656" i="13" s="1"/>
  <c r="BD657" i="1" a="1"/>
  <c r="BD657" i="1" s="1"/>
  <c r="BC657" i="1" a="1"/>
  <c r="BC657" i="1" s="1"/>
  <c r="L656" i="12"/>
  <c r="BD656" i="1" a="1"/>
  <c r="BD656" i="1" s="1"/>
  <c r="BC656" i="1" a="1"/>
  <c r="BC656" i="1" s="1"/>
  <c r="E655" i="12"/>
  <c r="L655" i="12"/>
  <c r="M656" i="1" a="1"/>
  <c r="M656" i="1" s="1"/>
  <c r="F654" i="13" s="1"/>
  <c r="BD655" i="1" a="1"/>
  <c r="BD655" i="1" s="1"/>
  <c r="BC655" i="1" a="1"/>
  <c r="BC655" i="1" s="1"/>
  <c r="N655" i="1" a="1"/>
  <c r="N655" i="1" s="1"/>
  <c r="L654" i="12" s="1"/>
  <c r="M655" i="1" a="1"/>
  <c r="M655" i="1" s="1"/>
  <c r="F653" i="13" s="1"/>
  <c r="BD654" i="1" a="1"/>
  <c r="BD654" i="1" s="1"/>
  <c r="BC654" i="1" a="1"/>
  <c r="BC654" i="1" s="1"/>
  <c r="N654" i="1" a="1"/>
  <c r="N654" i="1" s="1"/>
  <c r="L653" i="12" s="1"/>
  <c r="M654" i="1" a="1"/>
  <c r="M654" i="1" s="1"/>
  <c r="F652" i="13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F650" i="13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F646" i="13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BD641" i="1" a="1"/>
  <c r="BD641" i="1" s="1"/>
  <c r="BC641" i="1" a="1"/>
  <c r="BC641" i="1" s="1"/>
  <c r="E640" i="12"/>
  <c r="D640" i="12"/>
  <c r="L640" i="12"/>
  <c r="K640" i="12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BD637" i="1" a="1"/>
  <c r="BD637" i="1" s="1"/>
  <c r="BC637" i="1" a="1"/>
  <c r="BC637" i="1" s="1"/>
  <c r="M637" i="1" a="1"/>
  <c r="M637" i="1" s="1"/>
  <c r="F635" i="13" s="1"/>
  <c r="BD636" i="1" a="1"/>
  <c r="BD636" i="1" s="1"/>
  <c r="BC636" i="1" a="1"/>
  <c r="BC636" i="1" s="1"/>
  <c r="N636" i="1" a="1"/>
  <c r="N636" i="1" s="1"/>
  <c r="M636" i="1" a="1"/>
  <c r="M636" i="1" s="1"/>
  <c r="F634" i="13" s="1"/>
  <c r="BD635" i="1" a="1"/>
  <c r="BD635" i="1" s="1"/>
  <c r="BC635" i="1" a="1"/>
  <c r="BC635" i="1" s="1"/>
  <c r="N635" i="1" a="1"/>
  <c r="N635" i="1" s="1"/>
  <c r="M635" i="1" a="1"/>
  <c r="M635" i="1" s="1"/>
  <c r="F633" i="13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F630" i="13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F625" i="13" s="1"/>
  <c r="BD626" i="1" a="1"/>
  <c r="BD626" i="1" s="1"/>
  <c r="BC626" i="1" a="1"/>
  <c r="BC626" i="1" s="1"/>
  <c r="N626" i="1" a="1"/>
  <c r="N626" i="1" s="1"/>
  <c r="M626" i="1" a="1"/>
  <c r="M626" i="1" s="1"/>
  <c r="F624" i="13" s="1"/>
  <c r="BD625" i="1" a="1"/>
  <c r="BD625" i="1" s="1"/>
  <c r="BC625" i="1" a="1"/>
  <c r="BC625" i="1" s="1"/>
  <c r="N625" i="1" a="1"/>
  <c r="N625" i="1" s="1"/>
  <c r="M625" i="1" a="1"/>
  <c r="M625" i="1" s="1"/>
  <c r="F623" i="13" s="1"/>
  <c r="BD624" i="1" a="1"/>
  <c r="BD624" i="1" s="1"/>
  <c r="BC624" i="1" a="1"/>
  <c r="BC624" i="1" s="1"/>
  <c r="N624" i="1" a="1"/>
  <c r="N624" i="1" s="1"/>
  <c r="M624" i="1" a="1"/>
  <c r="M624" i="1" s="1"/>
  <c r="F622" i="13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M583" i="1" a="1"/>
  <c r="M583" i="1" s="1"/>
  <c r="F581" i="13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M582" i="1" a="1"/>
  <c r="M582" i="1" s="1"/>
  <c r="N589" i="1" a="1"/>
  <c r="N589" i="1" s="1"/>
  <c r="M589" i="1" a="1"/>
  <c r="M589" i="1" s="1"/>
  <c r="F587" i="13" s="1"/>
  <c r="N588" i="1" a="1"/>
  <c r="N588" i="1" s="1"/>
  <c r="M588" i="1" a="1"/>
  <c r="M588" i="1" s="1"/>
  <c r="F586" i="13" s="1"/>
  <c r="N587" i="1" a="1"/>
  <c r="N587" i="1" s="1"/>
  <c r="L585" i="12" s="1"/>
  <c r="M587" i="1" a="1"/>
  <c r="M587" i="1" s="1"/>
  <c r="F585" i="13" s="1"/>
  <c r="N586" i="1" a="1"/>
  <c r="N586" i="1" s="1"/>
  <c r="M586" i="1" a="1"/>
  <c r="M586" i="1" s="1"/>
  <c r="F584" i="13" s="1"/>
  <c r="N585" i="1" a="1"/>
  <c r="N585" i="1" s="1"/>
  <c r="M585" i="1" a="1"/>
  <c r="M585" i="1" s="1"/>
  <c r="F583" i="13" s="1"/>
  <c r="N581" i="1" a="1"/>
  <c r="N581" i="1" s="1"/>
  <c r="M581" i="1" a="1"/>
  <c r="M581" i="1" s="1"/>
  <c r="N580" i="1" a="1"/>
  <c r="N580" i="1" s="1"/>
  <c r="M580" i="1" a="1"/>
  <c r="M580" i="1" s="1"/>
  <c r="N579" i="1" a="1"/>
  <c r="N579" i="1" s="1"/>
  <c r="M579" i="1" a="1"/>
  <c r="M579" i="1" s="1"/>
  <c r="N575" i="1" a="1"/>
  <c r="N575" i="1" s="1"/>
  <c r="L573" i="12" s="1"/>
  <c r="M575" i="1" a="1"/>
  <c r="M575" i="1" s="1"/>
  <c r="H575" i="1" a="1"/>
  <c r="H575" i="1" s="1"/>
  <c r="E573" i="13" s="1"/>
  <c r="N574" i="1" a="1"/>
  <c r="N574" i="1" s="1"/>
  <c r="L572" i="12" s="1"/>
  <c r="M574" i="1" a="1"/>
  <c r="M574" i="1" s="1"/>
  <c r="N573" i="1" a="1"/>
  <c r="N573" i="1" s="1"/>
  <c r="L571" i="12" s="1"/>
  <c r="M573" i="1" a="1"/>
  <c r="M573" i="1" s="1"/>
  <c r="N572" i="1" a="1"/>
  <c r="N572" i="1" s="1"/>
  <c r="L570" i="12" s="1"/>
  <c r="M572" i="1" a="1"/>
  <c r="M572" i="1" s="1"/>
  <c r="N569" i="1" a="1"/>
  <c r="N569" i="1" s="1"/>
  <c r="L567" i="12" s="1"/>
  <c r="M569" i="1" a="1"/>
  <c r="M569" i="1" s="1"/>
  <c r="N568" i="1" a="1"/>
  <c r="N568" i="1" s="1"/>
  <c r="L566" i="12" s="1"/>
  <c r="M568" i="1" a="1"/>
  <c r="M568" i="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F594" i="13" s="1"/>
  <c r="M591" i="1" a="1"/>
  <c r="M591" i="1" s="1"/>
  <c r="F589" i="13" s="1"/>
  <c r="M590" i="1" a="1"/>
  <c r="M590" i="1" s="1"/>
  <c r="F588" i="13" s="1"/>
  <c r="M584" i="1" a="1"/>
  <c r="M584" i="1" s="1"/>
  <c r="F582" i="13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L548" i="12" s="1"/>
  <c r="M550" i="1" a="1"/>
  <c r="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N563" i="1" a="1"/>
  <c r="N563" i="1" s="1"/>
  <c r="L561" i="12" s="1"/>
  <c r="M563" i="1" a="1"/>
  <c r="M563" i="1" s="1"/>
  <c r="N562" i="1" a="1"/>
  <c r="N562" i="1" s="1"/>
  <c r="L560" i="12" s="1"/>
  <c r="M562" i="1" a="1"/>
  <c r="M562" i="1" s="1"/>
  <c r="N561" i="1" a="1"/>
  <c r="N561" i="1" s="1"/>
  <c r="L559" i="12" s="1"/>
  <c r="N565" i="1" a="1"/>
  <c r="N565" i="1" s="1"/>
  <c r="L563" i="12" s="1"/>
  <c r="M565" i="1" a="1"/>
  <c r="M565" i="1" s="1"/>
  <c r="N560" i="1" a="1"/>
  <c r="N560" i="1" s="1"/>
  <c r="L558" i="12" s="1"/>
  <c r="M560" i="1" a="1"/>
  <c r="M560" i="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M577" i="1" a="1"/>
  <c r="M577" i="1" s="1"/>
  <c r="M576" i="1" a="1"/>
  <c r="M576" i="1" s="1"/>
  <c r="M570" i="1" a="1"/>
  <c r="M570" i="1" s="1"/>
  <c r="M566" i="1" a="1"/>
  <c r="M566" i="1" s="1"/>
  <c r="M559" i="1" a="1"/>
  <c r="M559" i="1" s="1"/>
  <c r="M558" i="1" a="1"/>
  <c r="M558" i="1" s="1"/>
  <c r="D571" i="12"/>
  <c r="E569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N556" i="1" a="1"/>
  <c r="N556" i="1" s="1"/>
  <c r="L554" i="12" s="1"/>
  <c r="M556" i="1" a="1"/>
  <c r="M556" i="1" s="1"/>
  <c r="N555" i="1" a="1"/>
  <c r="N555" i="1" s="1"/>
  <c r="L553" i="12" s="1"/>
  <c r="M555" i="1" a="1"/>
  <c r="M555" i="1" s="1"/>
  <c r="N551" i="1" a="1"/>
  <c r="N551" i="1" s="1"/>
  <c r="L549" i="12" s="1"/>
  <c r="M551" i="1" a="1"/>
  <c r="M551" i="1" s="1"/>
  <c r="N553" i="1" a="1"/>
  <c r="N553" i="1" s="1"/>
  <c r="L551" i="12" s="1"/>
  <c r="M553" i="1" a="1"/>
  <c r="M553" i="1" s="1"/>
  <c r="N552" i="1" a="1"/>
  <c r="N552" i="1" s="1"/>
  <c r="L550" i="12" s="1"/>
  <c r="M552" i="1" a="1"/>
  <c r="M552" i="1" s="1"/>
  <c r="N548" i="1" a="1"/>
  <c r="N548" i="1" s="1"/>
  <c r="L546" i="12" s="1"/>
  <c r="M548" i="1" a="1"/>
  <c r="M548" i="1" s="1"/>
  <c r="H548" i="1" a="1"/>
  <c r="H548" i="1" s="1"/>
  <c r="N547" i="1" a="1"/>
  <c r="N547" i="1" s="1"/>
  <c r="L545" i="12" s="1"/>
  <c r="M547" i="1" a="1"/>
  <c r="M547" i="1" s="1"/>
  <c r="N546" i="1" a="1"/>
  <c r="N546" i="1" s="1"/>
  <c r="L544" i="12" s="1"/>
  <c r="M546" i="1" a="1"/>
  <c r="M546" i="1" s="1"/>
  <c r="N540" i="1" a="1"/>
  <c r="N540" i="1" s="1"/>
  <c r="L538" i="12" s="1"/>
  <c r="M541" i="1" a="1"/>
  <c r="M541" i="1" s="1"/>
  <c r="N541" i="1" a="1"/>
  <c r="N541" i="1" s="1"/>
  <c r="L539" i="12" s="1"/>
  <c r="M542" i="1" a="1"/>
  <c r="M542" i="1" s="1"/>
  <c r="N542" i="1" a="1"/>
  <c r="N542" i="1" s="1"/>
  <c r="L540" i="12" s="1"/>
  <c r="M543" i="1" a="1"/>
  <c r="M543" i="1" s="1"/>
  <c r="N543" i="1" a="1"/>
  <c r="N543" i="1" s="1"/>
  <c r="L541" i="12" s="1"/>
  <c r="N539" i="1" a="1"/>
  <c r="N539" i="1" s="1"/>
  <c r="L537" i="12" s="1"/>
  <c r="M539" i="1" a="1"/>
  <c r="M539" i="1" s="1"/>
  <c r="N538" i="1" a="1"/>
  <c r="N538" i="1" s="1"/>
  <c r="L536" i="12" s="1"/>
  <c r="N530" i="1" a="1"/>
  <c r="N530" i="1" s="1"/>
  <c r="L528" i="12" s="1"/>
  <c r="M530" i="1" a="1"/>
  <c r="M530" i="1" s="1"/>
  <c r="N526" i="1" a="1"/>
  <c r="N526" i="1" s="1"/>
  <c r="L524" i="12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L453" i="12" s="1"/>
  <c r="M455" i="1" a="1"/>
  <c r="M455" i="1" s="1"/>
  <c r="N519" i="1" a="1"/>
  <c r="N519" i="1" s="1"/>
  <c r="L517" i="12" s="1"/>
  <c r="M519" i="1" a="1"/>
  <c r="M519" i="1" s="1"/>
  <c r="N518" i="1" a="1"/>
  <c r="N518" i="1" s="1"/>
  <c r="L516" i="12" s="1"/>
  <c r="M518" i="1" a="1"/>
  <c r="M518" i="1" s="1"/>
  <c r="H515" i="1" a="1"/>
  <c r="H515" i="1" s="1"/>
  <c r="N517" i="1" a="1"/>
  <c r="N517" i="1" s="1"/>
  <c r="L515" i="12" s="1"/>
  <c r="N516" i="1" a="1"/>
  <c r="N516" i="1" s="1"/>
  <c r="L514" i="12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N549" i="1" a="1"/>
  <c r="N549" i="1" s="1"/>
  <c r="L547" i="12" s="1"/>
  <c r="M549" i="1" a="1"/>
  <c r="M549" i="1" s="1"/>
  <c r="N545" i="1" a="1"/>
  <c r="N545" i="1" s="1"/>
  <c r="L543" i="12" s="1"/>
  <c r="M545" i="1" a="1"/>
  <c r="M545" i="1" s="1"/>
  <c r="N544" i="1" a="1"/>
  <c r="N544" i="1" s="1"/>
  <c r="L542" i="12" s="1"/>
  <c r="M544" i="1" a="1"/>
  <c r="M544" i="1" s="1"/>
  <c r="N536" i="1" a="1"/>
  <c r="N536" i="1" s="1"/>
  <c r="L534" i="12" s="1"/>
  <c r="M536" i="1" a="1"/>
  <c r="M536" i="1" s="1"/>
  <c r="N535" i="1" a="1"/>
  <c r="N535" i="1" s="1"/>
  <c r="L533" i="12" s="1"/>
  <c r="M535" i="1" a="1"/>
  <c r="M535" i="1" s="1"/>
  <c r="N534" i="1" a="1"/>
  <c r="N534" i="1" s="1"/>
  <c r="L532" i="12" s="1"/>
  <c r="M534" i="1" a="1"/>
  <c r="M534" i="1" s="1"/>
  <c r="N533" i="1" a="1"/>
  <c r="N533" i="1" s="1"/>
  <c r="L531" i="12" s="1"/>
  <c r="M533" i="1" a="1"/>
  <c r="M533" i="1" s="1"/>
  <c r="N531" i="1" a="1"/>
  <c r="N531" i="1" s="1"/>
  <c r="L529" i="12" s="1"/>
  <c r="M531" i="1" a="1"/>
  <c r="M531" i="1" s="1"/>
  <c r="N529" i="1" a="1"/>
  <c r="N529" i="1" s="1"/>
  <c r="L527" i="12" s="1"/>
  <c r="M529" i="1" a="1"/>
  <c r="M529" i="1" s="1"/>
  <c r="N528" i="1" a="1"/>
  <c r="N528" i="1" s="1"/>
  <c r="L526" i="12" s="1"/>
  <c r="M528" i="1" a="1"/>
  <c r="M528" i="1" s="1"/>
  <c r="N527" i="1" a="1"/>
  <c r="N527" i="1" s="1"/>
  <c r="L525" i="12" s="1"/>
  <c r="M527" i="1" a="1"/>
  <c r="M527" i="1" s="1"/>
  <c r="N525" i="1" a="1"/>
  <c r="N525" i="1" s="1"/>
  <c r="L523" i="12" s="1"/>
  <c r="M525" i="1" a="1"/>
  <c r="M525" i="1" s="1"/>
  <c r="N524" i="1" a="1"/>
  <c r="N524" i="1" s="1"/>
  <c r="L522" i="12" s="1"/>
  <c r="M524" i="1" a="1"/>
  <c r="M524" i="1" s="1"/>
  <c r="N523" i="1" a="1"/>
  <c r="N523" i="1" s="1"/>
  <c r="L521" i="12" s="1"/>
  <c r="M523" i="1" a="1"/>
  <c r="M523" i="1" s="1"/>
  <c r="N521" i="1" a="1"/>
  <c r="N521" i="1" s="1"/>
  <c r="L519" i="12" s="1"/>
  <c r="M521" i="1" a="1"/>
  <c r="M521" i="1" s="1"/>
  <c r="N520" i="1" a="1"/>
  <c r="N520" i="1" s="1"/>
  <c r="L518" i="12" s="1"/>
  <c r="M520" i="1" a="1"/>
  <c r="M520" i="1" s="1"/>
  <c r="N515" i="1" a="1"/>
  <c r="N515" i="1" s="1"/>
  <c r="L513" i="12" s="1"/>
  <c r="M515" i="1" a="1"/>
  <c r="M515" i="1" s="1"/>
  <c r="N514" i="1" a="1"/>
  <c r="N514" i="1" s="1"/>
  <c r="L512" i="12" s="1"/>
  <c r="M514" i="1" a="1"/>
  <c r="M514" i="1" s="1"/>
  <c r="N511" i="1" a="1"/>
  <c r="N511" i="1" s="1"/>
  <c r="L509" i="12" s="1"/>
  <c r="M511" i="1" a="1"/>
  <c r="M511" i="1" s="1"/>
  <c r="N510" i="1" a="1"/>
  <c r="N510" i="1" s="1"/>
  <c r="L508" i="12" s="1"/>
  <c r="M510" i="1" a="1"/>
  <c r="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N484" i="1" a="1"/>
  <c r="N484" i="1" s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M465" i="1" a="1"/>
  <c r="M465" i="1" s="1"/>
  <c r="M466" i="1" a="1"/>
  <c r="M466" i="1" s="1"/>
  <c r="M467" i="1" a="1"/>
  <c r="M467" i="1" s="1"/>
  <c r="M469" i="1" a="1"/>
  <c r="M469" i="1" s="1"/>
  <c r="M470" i="1" a="1"/>
  <c r="M470" i="1" s="1"/>
  <c r="M472" i="1" a="1"/>
  <c r="M472" i="1" s="1"/>
  <c r="M473" i="1" a="1"/>
  <c r="M473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L459" i="12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L394" i="12" s="1"/>
  <c r="M396" i="1" a="1"/>
  <c r="M396" i="1" s="1"/>
  <c r="N395" i="1" a="1"/>
  <c r="N395" i="1" s="1"/>
  <c r="L393" i="12" s="1"/>
  <c r="M395" i="1" a="1"/>
  <c r="M395" i="1" s="1"/>
  <c r="N394" i="1" a="1"/>
  <c r="N394" i="1" s="1"/>
  <c r="L392" i="12" s="1"/>
  <c r="M394" i="1" a="1"/>
  <c r="M394" i="1" s="1"/>
  <c r="N393" i="1" a="1"/>
  <c r="N393" i="1" s="1"/>
  <c r="L391" i="12" s="1"/>
  <c r="M393" i="1" a="1"/>
  <c r="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M369" i="1" a="1"/>
  <c r="M369" i="1" s="1"/>
  <c r="N369" i="1" a="1"/>
  <c r="N369" i="1" s="1"/>
  <c r="L367" i="12" s="1"/>
  <c r="M370" i="1" a="1"/>
  <c r="M370" i="1" s="1"/>
  <c r="N370" i="1" a="1"/>
  <c r="N370" i="1" s="1"/>
  <c r="L368" i="12" s="1"/>
  <c r="M371" i="1" a="1"/>
  <c r="M371" i="1" s="1"/>
  <c r="N371" i="1" a="1"/>
  <c r="N371" i="1" s="1"/>
  <c r="L369" i="12" s="1"/>
  <c r="M372" i="1" a="1"/>
  <c r="M372" i="1" s="1"/>
  <c r="N372" i="1" a="1"/>
  <c r="N372" i="1" s="1"/>
  <c r="L370" i="12" s="1"/>
  <c r="M373" i="1" a="1"/>
  <c r="M373" i="1" s="1"/>
  <c r="N373" i="1" a="1"/>
  <c r="N373" i="1" s="1"/>
  <c r="L371" i="12" s="1"/>
  <c r="M374" i="1" a="1"/>
  <c r="M374" i="1" s="1"/>
  <c r="N374" i="1" a="1"/>
  <c r="N374" i="1" s="1"/>
  <c r="L372" i="12" s="1"/>
  <c r="M375" i="1" a="1"/>
  <c r="M375" i="1" s="1"/>
  <c r="N375" i="1" a="1"/>
  <c r="N375" i="1" s="1"/>
  <c r="L373" i="12" s="1"/>
  <c r="M376" i="1" a="1"/>
  <c r="M376" i="1" s="1"/>
  <c r="N376" i="1" a="1"/>
  <c r="N376" i="1" s="1"/>
  <c r="L374" i="12" s="1"/>
  <c r="M377" i="1" a="1"/>
  <c r="M377" i="1" s="1"/>
  <c r="N377" i="1" a="1"/>
  <c r="N377" i="1" s="1"/>
  <c r="L375" i="12" s="1"/>
  <c r="M378" i="1" a="1"/>
  <c r="M378" i="1" s="1"/>
  <c r="N378" i="1" a="1"/>
  <c r="N378" i="1" s="1"/>
  <c r="L376" i="12" s="1"/>
  <c r="M379" i="1" a="1"/>
  <c r="M379" i="1" s="1"/>
  <c r="N379" i="1" a="1"/>
  <c r="N379" i="1" s="1"/>
  <c r="L377" i="12" s="1"/>
  <c r="M380" i="1" a="1"/>
  <c r="M380" i="1" s="1"/>
  <c r="N380" i="1" a="1"/>
  <c r="N380" i="1" s="1"/>
  <c r="L378" i="12" s="1"/>
  <c r="M381" i="1" a="1"/>
  <c r="M381" i="1" s="1"/>
  <c r="N381" i="1" a="1"/>
  <c r="N381" i="1" s="1"/>
  <c r="L379" i="12" s="1"/>
  <c r="M382" i="1" a="1"/>
  <c r="M382" i="1" s="1"/>
  <c r="N382" i="1" a="1"/>
  <c r="N382" i="1" s="1"/>
  <c r="L380" i="12" s="1"/>
  <c r="M383" i="1" a="1"/>
  <c r="M383" i="1" s="1"/>
  <c r="N383" i="1" a="1"/>
  <c r="N383" i="1" s="1"/>
  <c r="L381" i="12" s="1"/>
  <c r="M384" i="1" a="1"/>
  <c r="M384" i="1" s="1"/>
  <c r="N384" i="1" a="1"/>
  <c r="N384" i="1" s="1"/>
  <c r="L382" i="12" s="1"/>
  <c r="M391" i="1" a="1"/>
  <c r="M391" i="1" s="1"/>
  <c r="N391" i="1" a="1"/>
  <c r="N391" i="1" s="1"/>
  <c r="L389" i="12" s="1"/>
  <c r="M392" i="1" a="1"/>
  <c r="M392" i="1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 s="1"/>
  <c r="L301" i="12" s="1"/>
  <c r="M303" i="1" a="1"/>
  <c r="M303" i="1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M328" i="1" a="1"/>
  <c r="M328" i="1" s="1"/>
  <c r="M324" i="1" a="1"/>
  <c r="M324" i="1" s="1"/>
  <c r="M323" i="1" a="1"/>
  <c r="M323" i="1" s="1"/>
  <c r="M322" i="1" a="1"/>
  <c r="M322" i="1" s="1"/>
  <c r="M321" i="1" a="1"/>
  <c r="M321" i="1" s="1"/>
  <c r="M320" i="1" a="1"/>
  <c r="M320" i="1" s="1"/>
  <c r="M319" i="1" a="1"/>
  <c r="M319" i="1" s="1"/>
  <c r="M318" i="1" a="1"/>
  <c r="M318" i="1" s="1"/>
  <c r="M317" i="1" a="1"/>
  <c r="M317" i="1" s="1"/>
  <c r="M316" i="1" a="1"/>
  <c r="M316" i="1" s="1"/>
  <c r="M311" i="1" a="1"/>
  <c r="M311" i="1" s="1"/>
  <c r="M310" i="1" a="1"/>
  <c r="M310" i="1" s="1"/>
  <c r="M309" i="1" a="1"/>
  <c r="M309" i="1" s="1"/>
  <c r="M308" i="1" a="1"/>
  <c r="M308" i="1" s="1"/>
  <c r="M307" i="1" a="1"/>
  <c r="M307" i="1" s="1"/>
  <c r="M306" i="1" a="1"/>
  <c r="M306" i="1" s="1"/>
  <c r="M304" i="1" a="1"/>
  <c r="M304" i="1" s="1"/>
  <c r="M302" i="1" a="1"/>
  <c r="M302" i="1" s="1"/>
  <c r="M298" i="1" a="1"/>
  <c r="M298" i="1" s="1"/>
  <c r="M296" i="1" a="1"/>
  <c r="M296" i="1" s="1"/>
  <c r="M295" i="1" a="1"/>
  <c r="M295" i="1" s="1"/>
  <c r="M294" i="1" a="1"/>
  <c r="M294" i="1" s="1"/>
  <c r="M293" i="1" a="1"/>
  <c r="M293" i="1" s="1"/>
  <c r="M292" i="1" a="1"/>
  <c r="M292" i="1" s="1"/>
  <c r="M291" i="1" a="1"/>
  <c r="M291" i="1" s="1"/>
  <c r="N288" i="1" a="1"/>
  <c r="N288" i="1" s="1"/>
  <c r="L286" i="12" s="1"/>
  <c r="M288" i="1" a="1"/>
  <c r="M288" i="1" s="1"/>
  <c r="R257" i="1"/>
  <c r="S255" i="12" s="1"/>
  <c r="N286" i="1" a="1"/>
  <c r="N286" i="1" s="1"/>
  <c r="L284" i="12" s="1"/>
  <c r="M286" i="1" a="1"/>
  <c r="M286" i="1" s="1"/>
  <c r="N285" i="1" a="1"/>
  <c r="N285" i="1" s="1"/>
  <c r="L283" i="12" s="1"/>
  <c r="M285" i="1" a="1"/>
  <c r="M285" i="1" s="1"/>
  <c r="N284" i="1" a="1"/>
  <c r="N284" i="1" s="1"/>
  <c r="L282" i="12" s="1"/>
  <c r="M284" i="1" a="1"/>
  <c r="M284" i="1" s="1"/>
  <c r="N283" i="1" a="1"/>
  <c r="N283" i="1" s="1"/>
  <c r="L281" i="12" s="1"/>
  <c r="M283" i="1" a="1"/>
  <c r="M283" i="1" s="1"/>
  <c r="N279" i="1" a="1"/>
  <c r="N279" i="1" s="1"/>
  <c r="L277" i="12" s="1"/>
  <c r="M279" i="1" a="1"/>
  <c r="M279" i="1" s="1"/>
  <c r="N278" i="1" a="1"/>
  <c r="N278" i="1" s="1"/>
  <c r="L276" i="12" s="1"/>
  <c r="M278" i="1" a="1"/>
  <c r="M278" i="1" s="1"/>
  <c r="M280" i="1" a="1"/>
  <c r="M280" i="1" s="1"/>
  <c r="N277" i="1" a="1"/>
  <c r="N277" i="1" s="1"/>
  <c r="L275" i="12" s="1"/>
  <c r="M277" i="1" a="1"/>
  <c r="M277" i="1" s="1"/>
  <c r="N276" i="1" a="1"/>
  <c r="N276" i="1" s="1"/>
  <c r="L274" i="12" s="1"/>
  <c r="M276" i="1" a="1"/>
  <c r="M276" i="1" s="1"/>
  <c r="N275" i="1" a="1"/>
  <c r="N275" i="1" s="1"/>
  <c r="L273" i="12" s="1"/>
  <c r="M275" i="1" a="1"/>
  <c r="M275" i="1" s="1"/>
  <c r="N272" i="1" a="1"/>
  <c r="N272" i="1" s="1"/>
  <c r="L270" i="12" s="1"/>
  <c r="M272" i="1" a="1"/>
  <c r="M272" i="1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M290" i="1" a="1"/>
  <c r="M290" i="1" s="1"/>
  <c r="M289" i="1" a="1"/>
  <c r="M289" i="1" s="1"/>
  <c r="M287" i="1" a="1"/>
  <c r="M287" i="1" s="1"/>
  <c r="M282" i="1" a="1"/>
  <c r="M282" i="1" s="1"/>
  <c r="M281" i="1" a="1"/>
  <c r="M281" i="1" s="1"/>
  <c r="N273" i="1" a="1"/>
  <c r="N273" i="1" s="1"/>
  <c r="L271" i="12" s="1"/>
  <c r="M273" i="1" a="1"/>
  <c r="M273" i="1" s="1"/>
  <c r="M274" i="1" a="1"/>
  <c r="M274" i="1" s="1"/>
  <c r="M270" i="1" a="1"/>
  <c r="M270" i="1" s="1"/>
  <c r="M269" i="1" a="1"/>
  <c r="M269" i="1" s="1"/>
  <c r="M268" i="1" a="1"/>
  <c r="M268" i="1" s="1"/>
  <c r="M267" i="1" a="1"/>
  <c r="M267" i="1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L255" i="12" s="1"/>
  <c r="M258" i="1" a="1"/>
  <c r="M258" i="1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L252" i="12" s="1"/>
  <c r="M254" i="1" a="1"/>
  <c r="M254" i="1" s="1"/>
  <c r="N253" i="1" a="1"/>
  <c r="N253" i="1" s="1"/>
  <c r="L251" i="12" s="1"/>
  <c r="M253" i="1" a="1"/>
  <c r="M253" i="1" s="1"/>
  <c r="N252" i="1" a="1"/>
  <c r="N252" i="1" s="1"/>
  <c r="L250" i="12" s="1"/>
  <c r="M252" i="1" a="1"/>
  <c r="M252" i="1" s="1"/>
  <c r="N251" i="1" a="1"/>
  <c r="N251" i="1" s="1"/>
  <c r="L249" i="12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L242" i="12" s="1"/>
  <c r="M231" i="1" a="1"/>
  <c r="M231" i="1" s="1"/>
  <c r="N241" i="1" a="1"/>
  <c r="N241" i="1" s="1"/>
  <c r="L239" i="12" s="1"/>
  <c r="M241" i="1" a="1"/>
  <c r="M241" i="1" s="1"/>
  <c r="N238" i="1" a="1"/>
  <c r="N238" i="1" s="1"/>
  <c r="L236" i="12" s="1"/>
  <c r="M238" i="1" a="1"/>
  <c r="M238" i="1" s="1"/>
  <c r="N237" i="1" a="1"/>
  <c r="N237" i="1" s="1"/>
  <c r="L235" i="12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L233" i="12" s="1"/>
  <c r="M240" i="1" a="1"/>
  <c r="M240" i="1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L11" i="12" s="1"/>
  <c r="M13" i="1" a="1"/>
  <c r="M13" i="1" s="1"/>
  <c r="N12" i="1" a="1"/>
  <c r="N12" i="1" s="1"/>
  <c r="L10" i="12" s="1"/>
  <c r="M12" i="1" a="1"/>
  <c r="M12" i="1" s="1"/>
  <c r="N11" i="1" a="1"/>
  <c r="N11" i="1" s="1"/>
  <c r="L9" i="12" s="1"/>
  <c r="M11" i="1" a="1"/>
  <c r="M11" i="1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T730" i="12"/>
  <c r="U730" i="12"/>
  <c r="A731" i="12"/>
  <c r="B731" i="12"/>
  <c r="C731" i="12"/>
  <c r="D731" i="12"/>
  <c r="F731" i="12"/>
  <c r="G731" i="12"/>
  <c r="H731" i="12"/>
  <c r="I731" i="12"/>
  <c r="J731" i="12"/>
  <c r="K731" i="12"/>
  <c r="M731" i="12"/>
  <c r="N731" i="12"/>
  <c r="O731" i="12"/>
  <c r="Q731" i="12"/>
  <c r="R731" i="12"/>
  <c r="T731" i="12"/>
  <c r="U731" i="12"/>
  <c r="A732" i="12"/>
  <c r="B732" i="12"/>
  <c r="C732" i="12"/>
  <c r="D732" i="12"/>
  <c r="F732" i="12"/>
  <c r="G732" i="12"/>
  <c r="H732" i="12"/>
  <c r="I732" i="12"/>
  <c r="J732" i="12"/>
  <c r="M732" i="12"/>
  <c r="N732" i="12"/>
  <c r="O732" i="12"/>
  <c r="Q732" i="12"/>
  <c r="R732" i="12"/>
  <c r="T732" i="12"/>
  <c r="U732" i="12"/>
  <c r="A733" i="12"/>
  <c r="B733" i="12"/>
  <c r="C733" i="12"/>
  <c r="E733" i="12"/>
  <c r="F733" i="12"/>
  <c r="G733" i="12"/>
  <c r="H733" i="12"/>
  <c r="I733" i="12"/>
  <c r="J733" i="12"/>
  <c r="M733" i="12"/>
  <c r="N733" i="12"/>
  <c r="O733" i="12"/>
  <c r="Q733" i="12"/>
  <c r="R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T734" i="12"/>
  <c r="U734" i="12"/>
  <c r="A735" i="12"/>
  <c r="B735" i="12"/>
  <c r="C735" i="12"/>
  <c r="E735" i="12"/>
  <c r="F735" i="12"/>
  <c r="G735" i="12"/>
  <c r="H735" i="12"/>
  <c r="I735" i="12"/>
  <c r="J735" i="12"/>
  <c r="M735" i="12"/>
  <c r="N735" i="12"/>
  <c r="O735" i="12"/>
  <c r="Q735" i="12"/>
  <c r="R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T737" i="12"/>
  <c r="U737" i="12"/>
  <c r="A738" i="12"/>
  <c r="B738" i="12"/>
  <c r="C738" i="12"/>
  <c r="D738" i="12"/>
  <c r="F738" i="12"/>
  <c r="G738" i="12"/>
  <c r="H738" i="12"/>
  <c r="I738" i="12"/>
  <c r="J738" i="12"/>
  <c r="K738" i="12"/>
  <c r="M738" i="12"/>
  <c r="N738" i="12"/>
  <c r="O738" i="12"/>
  <c r="Q738" i="12"/>
  <c r="R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T739" i="12"/>
  <c r="U739" i="12"/>
  <c r="A740" i="12"/>
  <c r="B740" i="12"/>
  <c r="C740" i="12"/>
  <c r="D740" i="12"/>
  <c r="F740" i="12"/>
  <c r="G740" i="12"/>
  <c r="H740" i="12"/>
  <c r="I740" i="12"/>
  <c r="J740" i="12"/>
  <c r="M740" i="12"/>
  <c r="N740" i="12"/>
  <c r="O740" i="12"/>
  <c r="Q740" i="12"/>
  <c r="R740" i="12"/>
  <c r="T740" i="12"/>
  <c r="U740" i="12"/>
  <c r="A741" i="12"/>
  <c r="B741" i="12"/>
  <c r="C741" i="12"/>
  <c r="D741" i="12"/>
  <c r="F741" i="12"/>
  <c r="G741" i="12"/>
  <c r="H741" i="12"/>
  <c r="I741" i="12"/>
  <c r="J741" i="12"/>
  <c r="M741" i="12"/>
  <c r="N741" i="12"/>
  <c r="O741" i="12"/>
  <c r="Q741" i="12"/>
  <c r="R741" i="12"/>
  <c r="T741" i="12"/>
  <c r="U741" i="12"/>
  <c r="A742" i="12"/>
  <c r="B742" i="12"/>
  <c r="C742" i="12"/>
  <c r="D742" i="12"/>
  <c r="F742" i="12"/>
  <c r="G742" i="12"/>
  <c r="H742" i="12"/>
  <c r="I742" i="12"/>
  <c r="J742" i="12"/>
  <c r="M742" i="12"/>
  <c r="N742" i="12"/>
  <c r="O742" i="12"/>
  <c r="Q742" i="12"/>
  <c r="R742" i="12"/>
  <c r="T742" i="12"/>
  <c r="U742" i="12"/>
  <c r="A743" i="12"/>
  <c r="B743" i="12"/>
  <c r="C743" i="12"/>
  <c r="D743" i="12"/>
  <c r="F743" i="12"/>
  <c r="G743" i="12"/>
  <c r="H743" i="12"/>
  <c r="I743" i="12"/>
  <c r="J743" i="12"/>
  <c r="M743" i="12"/>
  <c r="N743" i="12"/>
  <c r="O743" i="12"/>
  <c r="Q743" i="12"/>
  <c r="R743" i="12"/>
  <c r="T743" i="12"/>
  <c r="U743" i="12"/>
  <c r="A744" i="12"/>
  <c r="B744" i="12"/>
  <c r="C744" i="12"/>
  <c r="D744" i="12"/>
  <c r="F744" i="12"/>
  <c r="G744" i="12"/>
  <c r="H744" i="12"/>
  <c r="I744" i="12"/>
  <c r="J744" i="12"/>
  <c r="M744" i="12"/>
  <c r="N744" i="12"/>
  <c r="O744" i="12"/>
  <c r="Q744" i="12"/>
  <c r="R744" i="12"/>
  <c r="T744" i="12"/>
  <c r="U744" i="12"/>
  <c r="A745" i="12"/>
  <c r="B745" i="12"/>
  <c r="C745" i="12"/>
  <c r="D745" i="12"/>
  <c r="F745" i="12"/>
  <c r="G745" i="12"/>
  <c r="H745" i="12"/>
  <c r="I745" i="12"/>
  <c r="J745" i="12"/>
  <c r="M745" i="12"/>
  <c r="N745" i="12"/>
  <c r="O745" i="12"/>
  <c r="Q745" i="12"/>
  <c r="R745" i="12"/>
  <c r="T745" i="12"/>
  <c r="U745" i="12"/>
  <c r="A746" i="12"/>
  <c r="B746" i="12"/>
  <c r="C746" i="12"/>
  <c r="D746" i="12"/>
  <c r="F746" i="12"/>
  <c r="G746" i="12"/>
  <c r="H746" i="12"/>
  <c r="I746" i="12"/>
  <c r="J746" i="12"/>
  <c r="M746" i="12"/>
  <c r="N746" i="12"/>
  <c r="O746" i="12"/>
  <c r="Q746" i="12"/>
  <c r="R746" i="12"/>
  <c r="T746" i="12"/>
  <c r="U746" i="12"/>
  <c r="A747" i="12"/>
  <c r="B747" i="12"/>
  <c r="C747" i="12"/>
  <c r="F747" i="12"/>
  <c r="G747" i="12"/>
  <c r="H747" i="12"/>
  <c r="I747" i="12"/>
  <c r="J747" i="12"/>
  <c r="K747" i="12"/>
  <c r="M747" i="12"/>
  <c r="N747" i="12"/>
  <c r="O747" i="12"/>
  <c r="Q747" i="12"/>
  <c r="R747" i="12"/>
  <c r="T747" i="12"/>
  <c r="U747" i="12"/>
  <c r="A748" i="12"/>
  <c r="B748" i="12"/>
  <c r="C748" i="12"/>
  <c r="E748" i="12"/>
  <c r="F748" i="12"/>
  <c r="G748" i="12"/>
  <c r="H748" i="12"/>
  <c r="I748" i="12"/>
  <c r="J748" i="12"/>
  <c r="K748" i="12"/>
  <c r="M748" i="12"/>
  <c r="N748" i="12"/>
  <c r="O748" i="12"/>
  <c r="Q748" i="12"/>
  <c r="R748" i="12"/>
  <c r="T748" i="12"/>
  <c r="U748" i="12"/>
  <c r="A749" i="12"/>
  <c r="B749" i="12"/>
  <c r="C749" i="12"/>
  <c r="E749" i="12"/>
  <c r="F749" i="12"/>
  <c r="G749" i="12"/>
  <c r="H749" i="12"/>
  <c r="I749" i="12"/>
  <c r="J749" i="12"/>
  <c r="K749" i="12"/>
  <c r="M749" i="12"/>
  <c r="N749" i="12"/>
  <c r="O749" i="12"/>
  <c r="Q749" i="12"/>
  <c r="R749" i="12"/>
  <c r="T749" i="12"/>
  <c r="U749" i="12"/>
  <c r="A750" i="12"/>
  <c r="B750" i="12"/>
  <c r="C750" i="12"/>
  <c r="F750" i="12"/>
  <c r="G750" i="12"/>
  <c r="H750" i="12"/>
  <c r="I750" i="12"/>
  <c r="J750" i="12"/>
  <c r="K750" i="12"/>
  <c r="M750" i="12"/>
  <c r="N750" i="12"/>
  <c r="O750" i="12"/>
  <c r="Q750" i="12"/>
  <c r="R750" i="12"/>
  <c r="T750" i="12"/>
  <c r="U750" i="12"/>
  <c r="A751" i="12"/>
  <c r="B751" i="12"/>
  <c r="C751" i="12"/>
  <c r="D751" i="12"/>
  <c r="F751" i="12"/>
  <c r="G751" i="12"/>
  <c r="H751" i="12"/>
  <c r="I751" i="12"/>
  <c r="J751" i="12"/>
  <c r="K751" i="12"/>
  <c r="M751" i="12"/>
  <c r="N751" i="12"/>
  <c r="O751" i="12"/>
  <c r="Q751" i="12"/>
  <c r="R751" i="12"/>
  <c r="T751" i="12"/>
  <c r="U751" i="12"/>
  <c r="A752" i="12"/>
  <c r="B752" i="12"/>
  <c r="C752" i="12"/>
  <c r="D752" i="12"/>
  <c r="F752" i="12"/>
  <c r="G752" i="12"/>
  <c r="H752" i="12"/>
  <c r="I752" i="12"/>
  <c r="J752" i="12"/>
  <c r="M752" i="12"/>
  <c r="N752" i="12"/>
  <c r="O752" i="12"/>
  <c r="Q752" i="12"/>
  <c r="R752" i="12"/>
  <c r="T752" i="12"/>
  <c r="U752" i="12"/>
  <c r="A753" i="12"/>
  <c r="B753" i="12"/>
  <c r="C753" i="12"/>
  <c r="D753" i="12"/>
  <c r="F753" i="12"/>
  <c r="G753" i="12"/>
  <c r="H753" i="12"/>
  <c r="I753" i="12"/>
  <c r="J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668" i="1" l="1"/>
  <c r="D751" i="11"/>
  <c r="E747" i="12"/>
  <c r="D754" i="11"/>
  <c r="E750" i="12"/>
  <c r="D729" i="11"/>
  <c r="E725" i="12"/>
  <c r="D734" i="11"/>
  <c r="E730" i="12"/>
  <c r="E732" i="12"/>
  <c r="D736" i="11"/>
  <c r="K735" i="12"/>
  <c r="G739" i="11"/>
  <c r="G741" i="11"/>
  <c r="K737" i="12"/>
  <c r="G744" i="11"/>
  <c r="K740" i="12"/>
  <c r="K742" i="12"/>
  <c r="G746" i="11"/>
  <c r="AN765" i="1"/>
  <c r="L743" i="12"/>
  <c r="D747" i="11"/>
  <c r="E743" i="12"/>
  <c r="K745" i="12"/>
  <c r="G749" i="11"/>
  <c r="AN768" i="1"/>
  <c r="L746" i="12"/>
  <c r="D750" i="11"/>
  <c r="E746" i="12"/>
  <c r="C751" i="11"/>
  <c r="D747" i="12"/>
  <c r="AN771" i="1"/>
  <c r="L749" i="12"/>
  <c r="C754" i="11"/>
  <c r="D750" i="12"/>
  <c r="AN774" i="1"/>
  <c r="L752" i="12"/>
  <c r="D756" i="11"/>
  <c r="E752" i="12"/>
  <c r="K754" i="12"/>
  <c r="G758" i="11"/>
  <c r="G745" i="11"/>
  <c r="K741" i="12"/>
  <c r="AN764" i="1"/>
  <c r="L742" i="12"/>
  <c r="E742" i="12"/>
  <c r="D746" i="11"/>
  <c r="K744" i="12"/>
  <c r="G748" i="11"/>
  <c r="AN767" i="1"/>
  <c r="L745" i="12"/>
  <c r="E745" i="12"/>
  <c r="D749" i="11"/>
  <c r="AN770" i="1"/>
  <c r="L748" i="12"/>
  <c r="D749" i="12"/>
  <c r="C753" i="11"/>
  <c r="AN773" i="1"/>
  <c r="L751" i="12"/>
  <c r="E751" i="12"/>
  <c r="D755" i="11"/>
  <c r="G757" i="11"/>
  <c r="K753" i="12"/>
  <c r="AN776" i="1"/>
  <c r="L754" i="12"/>
  <c r="D732" i="11"/>
  <c r="E728" i="12"/>
  <c r="D733" i="11"/>
  <c r="E729" i="12"/>
  <c r="G736" i="11"/>
  <c r="K732" i="12"/>
  <c r="G738" i="11"/>
  <c r="K734" i="12"/>
  <c r="C739" i="11"/>
  <c r="D735" i="12"/>
  <c r="D740" i="11"/>
  <c r="E736" i="12"/>
  <c r="C741" i="11"/>
  <c r="D737" i="12"/>
  <c r="E738" i="12"/>
  <c r="D742" i="11"/>
  <c r="AN763" i="1"/>
  <c r="L741" i="12"/>
  <c r="E741" i="12"/>
  <c r="D745" i="11"/>
  <c r="G747" i="11"/>
  <c r="K743" i="12"/>
  <c r="AN766" i="1"/>
  <c r="L744" i="12"/>
  <c r="D748" i="11"/>
  <c r="E744" i="12"/>
  <c r="G750" i="11"/>
  <c r="K746" i="12"/>
  <c r="AN769" i="1"/>
  <c r="L747" i="12"/>
  <c r="C752" i="11"/>
  <c r="D748" i="12"/>
  <c r="AN772" i="1"/>
  <c r="L750" i="12"/>
  <c r="G756" i="11"/>
  <c r="K752" i="12"/>
  <c r="AN775" i="1"/>
  <c r="L753" i="12"/>
  <c r="E753" i="12"/>
  <c r="D757" i="11"/>
  <c r="G733" i="11"/>
  <c r="K729" i="12"/>
  <c r="D735" i="11"/>
  <c r="E731" i="12"/>
  <c r="C737" i="11"/>
  <c r="D733" i="12"/>
  <c r="G740" i="11"/>
  <c r="K736" i="12"/>
  <c r="K728" i="12"/>
  <c r="G732" i="11"/>
  <c r="C734" i="11"/>
  <c r="D730" i="12"/>
  <c r="G737" i="11"/>
  <c r="K733" i="12"/>
  <c r="D741" i="11"/>
  <c r="E737" i="12"/>
  <c r="D744" i="11"/>
  <c r="E740" i="12"/>
  <c r="E726" i="12"/>
  <c r="D730" i="11"/>
  <c r="G734" i="11"/>
  <c r="K730" i="12"/>
  <c r="D738" i="11"/>
  <c r="E734" i="12"/>
  <c r="D736" i="12"/>
  <c r="C740" i="11"/>
  <c r="D743" i="11"/>
  <c r="E739" i="12"/>
  <c r="D723" i="12"/>
  <c r="C707" i="11"/>
  <c r="BB680" i="1"/>
  <c r="BB671" i="1"/>
  <c r="BB670" i="1"/>
  <c r="G729" i="11"/>
  <c r="K725" i="12"/>
  <c r="K726" i="12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D724" i="12"/>
  <c r="C708" i="11"/>
  <c r="AN748" i="1"/>
  <c r="L726" i="12"/>
  <c r="C731" i="11"/>
  <c r="D727" i="12"/>
  <c r="AN754" i="1"/>
  <c r="L732" i="12"/>
  <c r="AN757" i="1"/>
  <c r="L735" i="12"/>
  <c r="AN760" i="1"/>
  <c r="L738" i="12"/>
  <c r="AN761" i="1"/>
  <c r="L739" i="12"/>
  <c r="AN747" i="1"/>
  <c r="L725" i="12"/>
  <c r="D726" i="12"/>
  <c r="C730" i="11"/>
  <c r="AN750" i="1"/>
  <c r="L728" i="12"/>
  <c r="AN751" i="1"/>
  <c r="L729" i="12"/>
  <c r="AN752" i="1"/>
  <c r="L730" i="12"/>
  <c r="AN755" i="1"/>
  <c r="L733" i="12"/>
  <c r="AN758" i="1"/>
  <c r="L736" i="12"/>
  <c r="C743" i="11"/>
  <c r="D739" i="12"/>
  <c r="C729" i="11"/>
  <c r="D725" i="12"/>
  <c r="AN749" i="1"/>
  <c r="L727" i="12"/>
  <c r="C732" i="11"/>
  <c r="D728" i="12"/>
  <c r="D729" i="12"/>
  <c r="C733" i="11"/>
  <c r="AN753" i="1"/>
  <c r="L731" i="12"/>
  <c r="AN756" i="1"/>
  <c r="L734" i="12"/>
  <c r="AN759" i="1"/>
  <c r="L737" i="12"/>
  <c r="AN762" i="1"/>
  <c r="L740" i="12"/>
  <c r="D716" i="12"/>
  <c r="C700" i="11"/>
  <c r="D721" i="12"/>
  <c r="C705" i="11"/>
  <c r="D708" i="12"/>
  <c r="C692" i="11"/>
  <c r="D711" i="12"/>
  <c r="C695" i="11"/>
  <c r="D718" i="12"/>
  <c r="C702" i="11"/>
  <c r="F703" i="13"/>
  <c r="G688" i="11"/>
  <c r="D720" i="12"/>
  <c r="C704" i="11"/>
  <c r="K28" i="12"/>
  <c r="F28" i="13"/>
  <c r="K27" i="12"/>
  <c r="F27" i="13"/>
  <c r="K248" i="12"/>
  <c r="F248" i="13"/>
  <c r="K247" i="12"/>
  <c r="F247" i="13"/>
  <c r="K246" i="12"/>
  <c r="F246" i="13"/>
  <c r="K245" i="12"/>
  <c r="F245" i="13"/>
  <c r="K244" i="12"/>
  <c r="F244" i="13"/>
  <c r="K243" i="12"/>
  <c r="F243" i="13"/>
  <c r="K242" i="12"/>
  <c r="F242" i="13"/>
  <c r="K412" i="12"/>
  <c r="F412" i="13"/>
  <c r="K411" i="12"/>
  <c r="F411" i="13"/>
  <c r="K410" i="12"/>
  <c r="F410" i="13"/>
  <c r="K407" i="12"/>
  <c r="F407" i="13"/>
  <c r="K340" i="12"/>
  <c r="F340" i="13"/>
  <c r="K334" i="12"/>
  <c r="F334" i="13"/>
  <c r="K333" i="12"/>
  <c r="F333" i="13"/>
  <c r="K331" i="12"/>
  <c r="F331" i="13"/>
  <c r="K330" i="12"/>
  <c r="F330" i="13"/>
  <c r="K328" i="12"/>
  <c r="F328" i="13"/>
  <c r="K5" i="12"/>
  <c r="F5" i="13"/>
  <c r="K6" i="12"/>
  <c r="F6" i="13"/>
  <c r="K7" i="12"/>
  <c r="F7" i="13"/>
  <c r="K8" i="12"/>
  <c r="F8" i="13"/>
  <c r="K9" i="12"/>
  <c r="F9" i="13"/>
  <c r="K10" i="12"/>
  <c r="F10" i="13"/>
  <c r="K11" i="12"/>
  <c r="F11" i="13"/>
  <c r="K13" i="12"/>
  <c r="F13" i="13"/>
  <c r="K14" i="12"/>
  <c r="F14" i="13"/>
  <c r="K15" i="12"/>
  <c r="F15" i="13"/>
  <c r="K19" i="12"/>
  <c r="F19" i="13"/>
  <c r="K20" i="12"/>
  <c r="F20" i="13"/>
  <c r="K21" i="12"/>
  <c r="F21" i="13"/>
  <c r="K22" i="12"/>
  <c r="F22" i="13"/>
  <c r="K24" i="12"/>
  <c r="F24" i="13"/>
  <c r="K25" i="12"/>
  <c r="F25" i="13"/>
  <c r="K26" i="12"/>
  <c r="F26" i="13"/>
  <c r="K29" i="12"/>
  <c r="F29" i="13"/>
  <c r="K30" i="12"/>
  <c r="F30" i="13"/>
  <c r="K31" i="12"/>
  <c r="F31" i="13"/>
  <c r="K32" i="12"/>
  <c r="F32" i="13"/>
  <c r="K33" i="12"/>
  <c r="F33" i="13"/>
  <c r="K34" i="12"/>
  <c r="F34" i="13"/>
  <c r="K35" i="12"/>
  <c r="F35" i="13"/>
  <c r="K41" i="12"/>
  <c r="F41" i="13"/>
  <c r="K42" i="12"/>
  <c r="F42" i="13"/>
  <c r="K43" i="12"/>
  <c r="F43" i="13"/>
  <c r="K47" i="12"/>
  <c r="F47" i="13"/>
  <c r="K51" i="12"/>
  <c r="F51" i="13"/>
  <c r="K52" i="12"/>
  <c r="F52" i="13"/>
  <c r="K80" i="12"/>
  <c r="F80" i="13"/>
  <c r="K81" i="12"/>
  <c r="F81" i="13"/>
  <c r="K82" i="12"/>
  <c r="F82" i="13"/>
  <c r="K84" i="12"/>
  <c r="F84" i="13"/>
  <c r="K85" i="12"/>
  <c r="F85" i="13"/>
  <c r="K86" i="12"/>
  <c r="F86" i="13"/>
  <c r="K90" i="12"/>
  <c r="F90" i="13"/>
  <c r="K93" i="12"/>
  <c r="F93" i="13"/>
  <c r="K38" i="12"/>
  <c r="F38" i="13"/>
  <c r="K39" i="12"/>
  <c r="F39" i="13"/>
  <c r="K40" i="12"/>
  <c r="F40" i="13"/>
  <c r="K44" i="12"/>
  <c r="F44" i="13"/>
  <c r="K45" i="12"/>
  <c r="F45" i="13"/>
  <c r="K46" i="12"/>
  <c r="F46" i="13"/>
  <c r="K50" i="12"/>
  <c r="F50" i="13"/>
  <c r="K54" i="12"/>
  <c r="F54" i="13"/>
  <c r="K55" i="12"/>
  <c r="F55" i="13"/>
  <c r="K76" i="12"/>
  <c r="F76" i="13"/>
  <c r="K72" i="12"/>
  <c r="F72" i="13"/>
  <c r="K68" i="12"/>
  <c r="F68" i="13"/>
  <c r="K67" i="12"/>
  <c r="F67" i="13"/>
  <c r="K66" i="12"/>
  <c r="F66" i="13"/>
  <c r="K65" i="12"/>
  <c r="F65" i="13"/>
  <c r="K63" i="12"/>
  <c r="F63" i="13"/>
  <c r="K62" i="12"/>
  <c r="F62" i="13"/>
  <c r="K61" i="12"/>
  <c r="F61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I87" i="12"/>
  <c r="E87" i="13"/>
  <c r="I88" i="12"/>
  <c r="E88" i="13"/>
  <c r="I89" i="12"/>
  <c r="E89" i="13"/>
  <c r="K107" i="12"/>
  <c r="F107" i="13"/>
  <c r="K108" i="12"/>
  <c r="F108" i="13"/>
  <c r="K109" i="12"/>
  <c r="F109" i="13"/>
  <c r="K111" i="12"/>
  <c r="F111" i="13"/>
  <c r="K112" i="12"/>
  <c r="F112" i="13"/>
  <c r="K113" i="12"/>
  <c r="F113" i="13"/>
  <c r="K114" i="12"/>
  <c r="F114" i="13"/>
  <c r="K115" i="12"/>
  <c r="F115" i="13"/>
  <c r="K121" i="12"/>
  <c r="F121" i="13"/>
  <c r="K122" i="12"/>
  <c r="F122" i="13"/>
  <c r="K129" i="12"/>
  <c r="F129" i="13"/>
  <c r="K134" i="12"/>
  <c r="F134" i="13"/>
  <c r="K136" i="12"/>
  <c r="F136" i="13"/>
  <c r="K140" i="12"/>
  <c r="F140" i="13"/>
  <c r="K118" i="12"/>
  <c r="F118" i="13"/>
  <c r="K119" i="12"/>
  <c r="F119" i="13"/>
  <c r="K120" i="12"/>
  <c r="F120" i="13"/>
  <c r="K123" i="12"/>
  <c r="F123" i="13"/>
  <c r="K124" i="12"/>
  <c r="F124" i="13"/>
  <c r="K125" i="12"/>
  <c r="F125" i="13"/>
  <c r="K126" i="12"/>
  <c r="F126" i="13"/>
  <c r="K105" i="12"/>
  <c r="F105" i="13"/>
  <c r="K106" i="12"/>
  <c r="F106" i="13"/>
  <c r="K110" i="12"/>
  <c r="F110" i="13"/>
  <c r="K103" i="12"/>
  <c r="F103" i="13"/>
  <c r="K132" i="12"/>
  <c r="F132" i="13"/>
  <c r="K130" i="12"/>
  <c r="F130" i="13"/>
  <c r="K131" i="12"/>
  <c r="F131" i="13"/>
  <c r="K133" i="12"/>
  <c r="F133" i="13"/>
  <c r="I137" i="12"/>
  <c r="E137" i="13"/>
  <c r="K137" i="12"/>
  <c r="F137" i="13"/>
  <c r="I138" i="12"/>
  <c r="E138" i="13"/>
  <c r="K138" i="12"/>
  <c r="F138" i="13"/>
  <c r="I139" i="12"/>
  <c r="E139" i="13"/>
  <c r="K139" i="12"/>
  <c r="F139" i="13"/>
  <c r="K141" i="12"/>
  <c r="F141" i="13"/>
  <c r="K143" i="12"/>
  <c r="F143" i="13"/>
  <c r="K144" i="12"/>
  <c r="F144" i="13"/>
  <c r="K146" i="12"/>
  <c r="F146" i="13"/>
  <c r="K147" i="12"/>
  <c r="F147" i="13"/>
  <c r="K150" i="12"/>
  <c r="F150" i="13"/>
  <c r="K151" i="12"/>
  <c r="F151" i="13"/>
  <c r="K183" i="12"/>
  <c r="F183" i="13"/>
  <c r="K184" i="12"/>
  <c r="F184" i="13"/>
  <c r="I145" i="12"/>
  <c r="E145" i="13"/>
  <c r="K145" i="12"/>
  <c r="F145" i="13"/>
  <c r="K148" i="12"/>
  <c r="F148" i="13"/>
  <c r="K149" i="12"/>
  <c r="F149" i="13"/>
  <c r="K153" i="12"/>
  <c r="F153" i="13"/>
  <c r="K154" i="12"/>
  <c r="F154" i="13"/>
  <c r="K157" i="12"/>
  <c r="F157" i="13"/>
  <c r="K158" i="12"/>
  <c r="F158" i="13"/>
  <c r="K159" i="12"/>
  <c r="F159" i="13"/>
  <c r="K160" i="12"/>
  <c r="F160" i="13"/>
  <c r="K161" i="12"/>
  <c r="F161" i="13"/>
  <c r="K162" i="12"/>
  <c r="F162" i="13"/>
  <c r="K164" i="12"/>
  <c r="F164" i="13"/>
  <c r="K166" i="12"/>
  <c r="F166" i="13"/>
  <c r="K168" i="12"/>
  <c r="F168" i="13"/>
  <c r="K169" i="12"/>
  <c r="F169" i="13"/>
  <c r="K170" i="12"/>
  <c r="F170" i="13"/>
  <c r="K171" i="12"/>
  <c r="F171" i="13"/>
  <c r="K172" i="12"/>
  <c r="F172" i="13"/>
  <c r="K173" i="12"/>
  <c r="F173" i="13"/>
  <c r="K174" i="12"/>
  <c r="F174" i="13"/>
  <c r="K175" i="12"/>
  <c r="F175" i="13"/>
  <c r="K167" i="12"/>
  <c r="F167" i="13"/>
  <c r="K177" i="12"/>
  <c r="F177" i="13"/>
  <c r="K178" i="12"/>
  <c r="F178" i="13"/>
  <c r="I179" i="12"/>
  <c r="E179" i="13"/>
  <c r="K179" i="12"/>
  <c r="F179" i="13"/>
  <c r="K180" i="12"/>
  <c r="F180" i="13"/>
  <c r="K181" i="12"/>
  <c r="F181" i="13"/>
  <c r="K185" i="12"/>
  <c r="F185" i="13"/>
  <c r="K186" i="12"/>
  <c r="F186" i="13"/>
  <c r="K203" i="12"/>
  <c r="F203" i="13"/>
  <c r="K202" i="12"/>
  <c r="F202" i="13"/>
  <c r="K201" i="12"/>
  <c r="F201" i="13"/>
  <c r="K200" i="12"/>
  <c r="F200" i="13"/>
  <c r="K199" i="12"/>
  <c r="F199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2" i="12"/>
  <c r="F192" i="13"/>
  <c r="K191" i="12"/>
  <c r="F191" i="13"/>
  <c r="K187" i="12"/>
  <c r="F187" i="13"/>
  <c r="K205" i="12"/>
  <c r="F205" i="13"/>
  <c r="K206" i="12"/>
  <c r="F206" i="13"/>
  <c r="K224" i="12"/>
  <c r="F224" i="13"/>
  <c r="K223" i="12"/>
  <c r="F223" i="13"/>
  <c r="K215" i="12"/>
  <c r="F215" i="13"/>
  <c r="K214" i="12"/>
  <c r="F214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6" i="12"/>
  <c r="F216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27" i="12"/>
  <c r="F227" i="13"/>
  <c r="K228" i="12"/>
  <c r="F228" i="13"/>
  <c r="K238" i="12"/>
  <c r="F238" i="13"/>
  <c r="K233" i="12"/>
  <c r="F233" i="13"/>
  <c r="K232" i="12"/>
  <c r="F232" i="13"/>
  <c r="K234" i="12"/>
  <c r="F234" i="13"/>
  <c r="K235" i="12"/>
  <c r="F235" i="13"/>
  <c r="K236" i="12"/>
  <c r="F236" i="13"/>
  <c r="K239" i="12"/>
  <c r="F239" i="13"/>
  <c r="K229" i="12"/>
  <c r="F229" i="13"/>
  <c r="K221" i="12"/>
  <c r="F221" i="13"/>
  <c r="K249" i="12"/>
  <c r="F249" i="13"/>
  <c r="K250" i="12"/>
  <c r="F250" i="13"/>
  <c r="K251" i="12"/>
  <c r="F251" i="13"/>
  <c r="K252" i="12"/>
  <c r="F252" i="13"/>
  <c r="K257" i="12"/>
  <c r="F257" i="13"/>
  <c r="K258" i="12"/>
  <c r="F258" i="13"/>
  <c r="K260" i="12"/>
  <c r="F260" i="13"/>
  <c r="K256" i="12"/>
  <c r="F256" i="13"/>
  <c r="K255" i="12"/>
  <c r="F255" i="13"/>
  <c r="K254" i="12"/>
  <c r="F254" i="13"/>
  <c r="K259" i="12"/>
  <c r="F259" i="13"/>
  <c r="K261" i="12"/>
  <c r="F261" i="13"/>
  <c r="K262" i="12"/>
  <c r="F262" i="13"/>
  <c r="K263" i="12"/>
  <c r="F263" i="13"/>
  <c r="K264" i="12"/>
  <c r="F264" i="13"/>
  <c r="K265" i="12"/>
  <c r="F265" i="13"/>
  <c r="K266" i="12"/>
  <c r="F266" i="13"/>
  <c r="K267" i="12"/>
  <c r="F267" i="13"/>
  <c r="K268" i="12"/>
  <c r="F268" i="13"/>
  <c r="K272" i="12"/>
  <c r="F272" i="13"/>
  <c r="K271" i="12"/>
  <c r="F271" i="13"/>
  <c r="K279" i="12"/>
  <c r="F279" i="13"/>
  <c r="K280" i="12"/>
  <c r="F280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41" i="12"/>
  <c r="F341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362" i="12"/>
  <c r="F362" i="13"/>
  <c r="K363" i="12"/>
  <c r="F363" i="13"/>
  <c r="K364" i="12"/>
  <c r="F364" i="13"/>
  <c r="K365" i="12"/>
  <c r="F365" i="13"/>
  <c r="K366" i="12"/>
  <c r="F366" i="13"/>
  <c r="K383" i="12"/>
  <c r="F383" i="13"/>
  <c r="K387" i="12"/>
  <c r="F387" i="13"/>
  <c r="K386" i="12"/>
  <c r="F386" i="13"/>
  <c r="K385" i="12"/>
  <c r="F385" i="13"/>
  <c r="K384" i="12"/>
  <c r="F384" i="13"/>
  <c r="AM393" i="1"/>
  <c r="K391" i="12"/>
  <c r="F391" i="13"/>
  <c r="AM394" i="1"/>
  <c r="K392" i="12"/>
  <c r="F392" i="13"/>
  <c r="AM395" i="1"/>
  <c r="K393" i="12"/>
  <c r="F393" i="13"/>
  <c r="AM396" i="1"/>
  <c r="K394" i="12"/>
  <c r="F394" i="13"/>
  <c r="K400" i="12"/>
  <c r="F400" i="13"/>
  <c r="K401" i="12"/>
  <c r="F401" i="13"/>
  <c r="K404" i="12"/>
  <c r="F404" i="13"/>
  <c r="K405" i="12"/>
  <c r="F405" i="13"/>
  <c r="K406" i="12"/>
  <c r="F406" i="13"/>
  <c r="K398" i="12"/>
  <c r="F398" i="13"/>
  <c r="K397" i="12"/>
  <c r="F397" i="13"/>
  <c r="K396" i="12"/>
  <c r="F396" i="13"/>
  <c r="K402" i="12"/>
  <c r="F402" i="13"/>
  <c r="K403" i="12"/>
  <c r="F403" i="13"/>
  <c r="K409" i="12"/>
  <c r="F409" i="13"/>
  <c r="K413" i="12"/>
  <c r="F413" i="13"/>
  <c r="K414" i="12"/>
  <c r="F414" i="13"/>
  <c r="K415" i="12"/>
  <c r="F415" i="13"/>
  <c r="K416" i="12"/>
  <c r="F416" i="13"/>
  <c r="K417" i="12"/>
  <c r="F417" i="13"/>
  <c r="K419" i="12"/>
  <c r="F419" i="13"/>
  <c r="K420" i="12"/>
  <c r="F420" i="13"/>
  <c r="K429" i="12"/>
  <c r="F429" i="13"/>
  <c r="K428" i="12"/>
  <c r="F428" i="13"/>
  <c r="K427" i="12"/>
  <c r="F427" i="13"/>
  <c r="K426" i="12"/>
  <c r="F426" i="13"/>
  <c r="K425" i="12"/>
  <c r="F425" i="13"/>
  <c r="K423" i="12"/>
  <c r="F423" i="13"/>
  <c r="K422" i="12"/>
  <c r="F422" i="13"/>
  <c r="K424" i="12"/>
  <c r="F424" i="13"/>
  <c r="K430" i="12"/>
  <c r="F430" i="13"/>
  <c r="K434" i="12"/>
  <c r="F434" i="13"/>
  <c r="K433" i="12"/>
  <c r="F433" i="13"/>
  <c r="K432" i="12"/>
  <c r="F432" i="13"/>
  <c r="K431" i="12"/>
  <c r="F431" i="13"/>
  <c r="K435" i="12"/>
  <c r="F435" i="13"/>
  <c r="K459" i="12"/>
  <c r="F459" i="13"/>
  <c r="K455" i="12"/>
  <c r="F455" i="13"/>
  <c r="K452" i="12"/>
  <c r="F452" i="13"/>
  <c r="K443" i="12"/>
  <c r="F443" i="13"/>
  <c r="K438" i="12"/>
  <c r="F438" i="13"/>
  <c r="K436" i="12"/>
  <c r="F436" i="13"/>
  <c r="K437" i="12"/>
  <c r="F437" i="13"/>
  <c r="K442" i="12"/>
  <c r="F442" i="13"/>
  <c r="K441" i="12"/>
  <c r="F441" i="13"/>
  <c r="K440" i="12"/>
  <c r="F440" i="13"/>
  <c r="K439" i="12"/>
  <c r="F439" i="13"/>
  <c r="K454" i="12"/>
  <c r="F454" i="13"/>
  <c r="K457" i="12"/>
  <c r="F457" i="13"/>
  <c r="K458" i="12"/>
  <c r="F458" i="13"/>
  <c r="K461" i="12"/>
  <c r="F461" i="13"/>
  <c r="AM480" i="1"/>
  <c r="K478" i="12"/>
  <c r="F478" i="13"/>
  <c r="AM479" i="1"/>
  <c r="K477" i="12"/>
  <c r="F477" i="13"/>
  <c r="AM478" i="1"/>
  <c r="K476" i="12"/>
  <c r="F476" i="13"/>
  <c r="AM477" i="1"/>
  <c r="K475" i="12"/>
  <c r="F475" i="13"/>
  <c r="AM476" i="1"/>
  <c r="K474" i="12"/>
  <c r="F474" i="13"/>
  <c r="AM475" i="1"/>
  <c r="K473" i="12"/>
  <c r="F473" i="13"/>
  <c r="AM473" i="1"/>
  <c r="K471" i="12"/>
  <c r="F471" i="13"/>
  <c r="AM472" i="1"/>
  <c r="K470" i="12"/>
  <c r="F470" i="13"/>
  <c r="AM470" i="1"/>
  <c r="K468" i="12"/>
  <c r="F468" i="13"/>
  <c r="AM469" i="1"/>
  <c r="K467" i="12"/>
  <c r="F467" i="13"/>
  <c r="AM467" i="1"/>
  <c r="K465" i="12"/>
  <c r="F465" i="13"/>
  <c r="AM466" i="1"/>
  <c r="K464" i="12"/>
  <c r="F464" i="13"/>
  <c r="AM465" i="1"/>
  <c r="K463" i="12"/>
  <c r="F463" i="13"/>
  <c r="AM464" i="1"/>
  <c r="K462" i="12"/>
  <c r="F462" i="13"/>
  <c r="K469" i="12"/>
  <c r="F469" i="13"/>
  <c r="K444" i="12"/>
  <c r="F444" i="13"/>
  <c r="K445" i="12"/>
  <c r="F445" i="13"/>
  <c r="K451" i="12"/>
  <c r="F451" i="13"/>
  <c r="K450" i="12"/>
  <c r="F450" i="13"/>
  <c r="K449" i="12"/>
  <c r="F449" i="13"/>
  <c r="K448" i="12"/>
  <c r="F448" i="13"/>
  <c r="K447" i="12"/>
  <c r="F447" i="13"/>
  <c r="I452" i="12"/>
  <c r="E452" i="13"/>
  <c r="K472" i="12"/>
  <c r="F472" i="13"/>
  <c r="K486" i="12"/>
  <c r="F486" i="13"/>
  <c r="K497" i="12"/>
  <c r="F497" i="13"/>
  <c r="K479" i="12"/>
  <c r="F479" i="13"/>
  <c r="K485" i="12"/>
  <c r="F485" i="13"/>
  <c r="K484" i="12"/>
  <c r="F484" i="13"/>
  <c r="AM484" i="1"/>
  <c r="K482" i="12"/>
  <c r="F482" i="13"/>
  <c r="I482" i="12"/>
  <c r="E482" i="13"/>
  <c r="K489" i="12"/>
  <c r="F489" i="13"/>
  <c r="K492" i="12"/>
  <c r="F492" i="13"/>
  <c r="K493" i="12"/>
  <c r="F493" i="13"/>
  <c r="K494" i="12"/>
  <c r="F494" i="13"/>
  <c r="K495" i="12"/>
  <c r="F495" i="13"/>
  <c r="K496" i="12"/>
  <c r="F496" i="13"/>
  <c r="K498" i="12"/>
  <c r="F498" i="13"/>
  <c r="K499" i="12"/>
  <c r="F499" i="13"/>
  <c r="K500" i="12"/>
  <c r="F500" i="13"/>
  <c r="K501" i="12"/>
  <c r="F501" i="13"/>
  <c r="K502" i="12"/>
  <c r="F502" i="13"/>
  <c r="K503" i="12"/>
  <c r="F503" i="13"/>
  <c r="K504" i="12"/>
  <c r="F504" i="13"/>
  <c r="K505" i="12"/>
  <c r="F505" i="13"/>
  <c r="K506" i="12"/>
  <c r="F506" i="13"/>
  <c r="AM510" i="1"/>
  <c r="K508" i="12"/>
  <c r="F508" i="13"/>
  <c r="AM511" i="1"/>
  <c r="K509" i="12"/>
  <c r="F509" i="13"/>
  <c r="AM514" i="1"/>
  <c r="K512" i="12"/>
  <c r="F512" i="13"/>
  <c r="AM515" i="1"/>
  <c r="K513" i="12"/>
  <c r="F513" i="13"/>
  <c r="AM520" i="1"/>
  <c r="K518" i="12"/>
  <c r="F518" i="13"/>
  <c r="AM521" i="1"/>
  <c r="K519" i="12"/>
  <c r="F519" i="13"/>
  <c r="K521" i="12"/>
  <c r="F521" i="13"/>
  <c r="K522" i="12"/>
  <c r="F522" i="13"/>
  <c r="K523" i="12"/>
  <c r="F523" i="13"/>
  <c r="K525" i="12"/>
  <c r="F525" i="13"/>
  <c r="K526" i="12"/>
  <c r="F526" i="13"/>
  <c r="K527" i="12"/>
  <c r="F527" i="13"/>
  <c r="K529" i="12"/>
  <c r="F529" i="13"/>
  <c r="K531" i="12"/>
  <c r="F531" i="13"/>
  <c r="K532" i="12"/>
  <c r="F532" i="13"/>
  <c r="K533" i="12"/>
  <c r="F533" i="13"/>
  <c r="K534" i="12"/>
  <c r="F534" i="13"/>
  <c r="AM544" i="1"/>
  <c r="K542" i="12"/>
  <c r="F542" i="13"/>
  <c r="AM545" i="1"/>
  <c r="K543" i="12"/>
  <c r="F543" i="13"/>
  <c r="K547" i="12"/>
  <c r="F547" i="13"/>
  <c r="G536" i="11"/>
  <c r="K552" i="12"/>
  <c r="F552" i="13"/>
  <c r="I505" i="12"/>
  <c r="E505" i="13"/>
  <c r="I506" i="12"/>
  <c r="E506" i="13"/>
  <c r="I512" i="12"/>
  <c r="E512" i="13"/>
  <c r="I513" i="12"/>
  <c r="E513" i="13"/>
  <c r="AM518" i="1"/>
  <c r="K516" i="12"/>
  <c r="F516" i="13"/>
  <c r="AM519" i="1"/>
  <c r="K517" i="12"/>
  <c r="F517" i="13"/>
  <c r="AM455" i="1"/>
  <c r="K453" i="12"/>
  <c r="F453" i="13"/>
  <c r="K490" i="12"/>
  <c r="F490" i="13"/>
  <c r="K488" i="12"/>
  <c r="F488" i="13"/>
  <c r="I490" i="12"/>
  <c r="E490" i="13"/>
  <c r="I492" i="12"/>
  <c r="E492" i="13"/>
  <c r="I493" i="12"/>
  <c r="E493" i="13"/>
  <c r="I495" i="12"/>
  <c r="E495" i="13"/>
  <c r="I496" i="12"/>
  <c r="E496" i="13"/>
  <c r="K507" i="12"/>
  <c r="F507" i="13"/>
  <c r="I524" i="12"/>
  <c r="E524" i="13"/>
  <c r="K524" i="12"/>
  <c r="F524" i="13"/>
  <c r="K528" i="12"/>
  <c r="F528" i="13"/>
  <c r="K537" i="12"/>
  <c r="F537" i="13"/>
  <c r="K541" i="12"/>
  <c r="F541" i="13"/>
  <c r="K540" i="12"/>
  <c r="F540" i="13"/>
  <c r="K539" i="12"/>
  <c r="F539" i="13"/>
  <c r="AM546" i="1"/>
  <c r="K544" i="12"/>
  <c r="F544" i="13"/>
  <c r="AM547" i="1"/>
  <c r="K545" i="12"/>
  <c r="F545" i="13"/>
  <c r="I546" i="12"/>
  <c r="E546" i="13"/>
  <c r="AM548" i="1"/>
  <c r="K546" i="12"/>
  <c r="F546" i="13"/>
  <c r="AM552" i="1"/>
  <c r="K550" i="12"/>
  <c r="F550" i="13"/>
  <c r="K551" i="12"/>
  <c r="F551" i="13"/>
  <c r="AM551" i="1"/>
  <c r="K549" i="12"/>
  <c r="F549" i="13"/>
  <c r="G537" i="11"/>
  <c r="K553" i="12"/>
  <c r="F553" i="13"/>
  <c r="G538" i="11"/>
  <c r="K554" i="12"/>
  <c r="F554" i="13"/>
  <c r="G539" i="11"/>
  <c r="K555" i="12"/>
  <c r="F555" i="13"/>
  <c r="G540" i="11"/>
  <c r="K556" i="12"/>
  <c r="F556" i="13"/>
  <c r="G541" i="11"/>
  <c r="K557" i="12"/>
  <c r="F557" i="13"/>
  <c r="G548" i="11"/>
  <c r="K564" i="12"/>
  <c r="F564" i="13"/>
  <c r="G552" i="11"/>
  <c r="K568" i="12"/>
  <c r="F568" i="13"/>
  <c r="G558" i="11"/>
  <c r="F574" i="13"/>
  <c r="G559" i="11"/>
  <c r="F575" i="13"/>
  <c r="G560" i="11"/>
  <c r="F576" i="13"/>
  <c r="G542" i="11"/>
  <c r="K558" i="12"/>
  <c r="F558" i="13"/>
  <c r="G547" i="11"/>
  <c r="K563" i="12"/>
  <c r="F563" i="13"/>
  <c r="G544" i="11"/>
  <c r="K560" i="12"/>
  <c r="F560" i="13"/>
  <c r="G545" i="11"/>
  <c r="K561" i="12"/>
  <c r="F561" i="13"/>
  <c r="G546" i="11"/>
  <c r="K562" i="12"/>
  <c r="F562" i="13"/>
  <c r="AM550" i="1"/>
  <c r="K548" i="12"/>
  <c r="F548" i="13"/>
  <c r="G549" i="11"/>
  <c r="K565" i="12"/>
  <c r="F565" i="13"/>
  <c r="G550" i="11"/>
  <c r="K566" i="12"/>
  <c r="F566" i="13"/>
  <c r="G551" i="11"/>
  <c r="K567" i="12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K637" i="12"/>
  <c r="F636" i="13"/>
  <c r="K638" i="12"/>
  <c r="F637" i="13"/>
  <c r="K639" i="12"/>
  <c r="F638" i="13"/>
  <c r="K641" i="12"/>
  <c r="F640" i="13"/>
  <c r="K642" i="12"/>
  <c r="F641" i="13"/>
  <c r="K644" i="12"/>
  <c r="F643" i="13"/>
  <c r="K645" i="12"/>
  <c r="F644" i="13"/>
  <c r="K646" i="12"/>
  <c r="F645" i="13"/>
  <c r="K648" i="12"/>
  <c r="F647" i="13"/>
  <c r="K649" i="12"/>
  <c r="F648" i="13"/>
  <c r="K650" i="12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K613" i="12"/>
  <c r="F612" i="13"/>
  <c r="K616" i="12"/>
  <c r="F615" i="13"/>
  <c r="K617" i="12"/>
  <c r="F616" i="13"/>
  <c r="K619" i="12"/>
  <c r="F618" i="13"/>
  <c r="K620" i="12"/>
  <c r="F619" i="13"/>
  <c r="K627" i="12"/>
  <c r="F626" i="13"/>
  <c r="K628" i="12"/>
  <c r="F627" i="13"/>
  <c r="K629" i="12"/>
  <c r="F628" i="13"/>
  <c r="K632" i="12"/>
  <c r="F631" i="13"/>
  <c r="BB641" i="1"/>
  <c r="BB655" i="1"/>
  <c r="D691" i="12"/>
  <c r="C675" i="11"/>
  <c r="D695" i="12"/>
  <c r="C679" i="11"/>
  <c r="E709" i="12"/>
  <c r="D693" i="11"/>
  <c r="D715" i="12"/>
  <c r="C699" i="11"/>
  <c r="AM735" i="1"/>
  <c r="G717" i="11"/>
  <c r="G679" i="11"/>
  <c r="E699" i="12"/>
  <c r="D683" i="11"/>
  <c r="D713" i="12"/>
  <c r="C697" i="11"/>
  <c r="D719" i="12"/>
  <c r="C703" i="11"/>
  <c r="D722" i="12"/>
  <c r="C706" i="11"/>
  <c r="AM736" i="1"/>
  <c r="G718" i="11"/>
  <c r="BB654" i="1"/>
  <c r="BB652" i="1"/>
  <c r="D692" i="12"/>
  <c r="C676" i="11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G694" i="11"/>
  <c r="E710" i="12"/>
  <c r="D694" i="11"/>
  <c r="D714" i="12"/>
  <c r="C698" i="11"/>
  <c r="D689" i="12"/>
  <c r="C673" i="11"/>
  <c r="G681" i="11"/>
  <c r="G682" i="11"/>
  <c r="E698" i="12"/>
  <c r="D682" i="11"/>
  <c r="E708" i="12"/>
  <c r="D692" i="11"/>
  <c r="G693" i="11"/>
  <c r="D717" i="12"/>
  <c r="C701" i="11"/>
  <c r="D690" i="12"/>
  <c r="C674" i="11"/>
  <c r="E701" i="12"/>
  <c r="D685" i="11"/>
  <c r="G686" i="11"/>
  <c r="G690" i="11"/>
  <c r="D687" i="12"/>
  <c r="C671" i="11"/>
  <c r="D693" i="12"/>
  <c r="C677" i="11"/>
  <c r="D696" i="12"/>
  <c r="C680" i="11"/>
  <c r="G683" i="11"/>
  <c r="G687" i="11"/>
  <c r="E703" i="12"/>
  <c r="D687" i="11"/>
  <c r="D707" i="12"/>
  <c r="C691" i="11"/>
  <c r="D688" i="12"/>
  <c r="C672" i="11"/>
  <c r="G680" i="11"/>
  <c r="E696" i="12"/>
  <c r="D680" i="11"/>
  <c r="E697" i="12"/>
  <c r="D681" i="11"/>
  <c r="G684" i="11"/>
  <c r="E700" i="12"/>
  <c r="D684" i="11"/>
  <c r="E704" i="12"/>
  <c r="D688" i="11"/>
  <c r="G689" i="11"/>
  <c r="D706" i="12"/>
  <c r="C690" i="11"/>
  <c r="G691" i="11"/>
  <c r="E707" i="12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D670" i="12"/>
  <c r="C654" i="11"/>
  <c r="D675" i="12"/>
  <c r="C659" i="11"/>
  <c r="G668" i="11"/>
  <c r="E685" i="12"/>
  <c r="D669" i="11"/>
  <c r="G671" i="11"/>
  <c r="D673" i="12"/>
  <c r="C657" i="11"/>
  <c r="D678" i="12"/>
  <c r="C662" i="11"/>
  <c r="G669" i="11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9" i="1"/>
  <c r="K667" i="12"/>
  <c r="AN669" i="1"/>
  <c r="L667" i="12"/>
  <c r="AM670" i="1"/>
  <c r="K668" i="12"/>
  <c r="AN670" i="1"/>
  <c r="L668" i="12"/>
  <c r="AM671" i="1"/>
  <c r="K669" i="12"/>
  <c r="AN671" i="1"/>
  <c r="L669" i="12"/>
  <c r="AM672" i="1"/>
  <c r="K670" i="12"/>
  <c r="AN672" i="1"/>
  <c r="L670" i="12"/>
  <c r="AM673" i="1"/>
  <c r="K671" i="12"/>
  <c r="AN673" i="1"/>
  <c r="L671" i="12"/>
  <c r="AM674" i="1"/>
  <c r="K672" i="12"/>
  <c r="AN674" i="1"/>
  <c r="L672" i="12"/>
  <c r="AM675" i="1"/>
  <c r="K673" i="12"/>
  <c r="AN675" i="1"/>
  <c r="L673" i="12"/>
  <c r="AM676" i="1"/>
  <c r="K674" i="12"/>
  <c r="AN676" i="1"/>
  <c r="L674" i="12"/>
  <c r="AM677" i="1"/>
  <c r="K675" i="12"/>
  <c r="AN677" i="1"/>
  <c r="L675" i="12"/>
  <c r="AM678" i="1"/>
  <c r="K676" i="12"/>
  <c r="AN678" i="1"/>
  <c r="L676" i="12"/>
  <c r="AM679" i="1"/>
  <c r="K677" i="12"/>
  <c r="AN679" i="1"/>
  <c r="L677" i="12"/>
  <c r="AM680" i="1"/>
  <c r="K678" i="12"/>
  <c r="AN680" i="1"/>
  <c r="L678" i="12"/>
  <c r="AM681" i="1"/>
  <c r="K679" i="12"/>
  <c r="AN681" i="1"/>
  <c r="L679" i="12"/>
  <c r="AM682" i="1"/>
  <c r="K680" i="12"/>
  <c r="AN682" i="1"/>
  <c r="L680" i="12"/>
  <c r="AM683" i="1"/>
  <c r="K681" i="12"/>
  <c r="AN683" i="1"/>
  <c r="L681" i="12"/>
  <c r="AM684" i="1"/>
  <c r="K682" i="12"/>
  <c r="AN684" i="1"/>
  <c r="L682" i="12"/>
  <c r="AM685" i="1"/>
  <c r="K683" i="12"/>
  <c r="AN685" i="1"/>
  <c r="L683" i="12"/>
  <c r="AM686" i="1"/>
  <c r="K684" i="12"/>
  <c r="AN686" i="1"/>
  <c r="L684" i="12"/>
  <c r="AM687" i="1"/>
  <c r="K685" i="12"/>
  <c r="AN687" i="1"/>
  <c r="L685" i="12"/>
  <c r="AM688" i="1"/>
  <c r="K686" i="12"/>
  <c r="AN688" i="1"/>
  <c r="L686" i="12"/>
  <c r="AM689" i="1"/>
  <c r="K687" i="12"/>
  <c r="AN689" i="1"/>
  <c r="L687" i="12"/>
  <c r="AM690" i="1"/>
  <c r="K688" i="12"/>
  <c r="AN690" i="1"/>
  <c r="L688" i="12"/>
  <c r="AM691" i="1"/>
  <c r="K689" i="12"/>
  <c r="AN691" i="1"/>
  <c r="L689" i="12"/>
  <c r="AM692" i="1"/>
  <c r="K690" i="12"/>
  <c r="AN692" i="1"/>
  <c r="L690" i="12"/>
  <c r="AM693" i="1"/>
  <c r="K691" i="12"/>
  <c r="AN693" i="1"/>
  <c r="L691" i="12"/>
  <c r="AM694" i="1"/>
  <c r="K692" i="12"/>
  <c r="AN694" i="1"/>
  <c r="L692" i="12"/>
  <c r="AM695" i="1"/>
  <c r="K693" i="12"/>
  <c r="AN695" i="1"/>
  <c r="L693" i="12"/>
  <c r="AM696" i="1"/>
  <c r="K694" i="12"/>
  <c r="AN696" i="1"/>
  <c r="L694" i="12"/>
  <c r="AM697" i="1"/>
  <c r="K695" i="12"/>
  <c r="AN697" i="1"/>
  <c r="L695" i="12"/>
  <c r="AM698" i="1"/>
  <c r="K696" i="12"/>
  <c r="AN698" i="1"/>
  <c r="L696" i="12"/>
  <c r="AM699" i="1"/>
  <c r="K697" i="12"/>
  <c r="AN699" i="1"/>
  <c r="L697" i="12"/>
  <c r="AM700" i="1"/>
  <c r="K698" i="12"/>
  <c r="AN700" i="1"/>
  <c r="L698" i="12"/>
  <c r="AM701" i="1"/>
  <c r="K699" i="12"/>
  <c r="AN701" i="1"/>
  <c r="L699" i="12"/>
  <c r="AM702" i="1"/>
  <c r="K700" i="12"/>
  <c r="AN702" i="1"/>
  <c r="L700" i="12"/>
  <c r="AM703" i="1"/>
  <c r="K701" i="12"/>
  <c r="AN703" i="1"/>
  <c r="L701" i="12"/>
  <c r="AM704" i="1"/>
  <c r="K702" i="12"/>
  <c r="AN704" i="1"/>
  <c r="L702" i="12"/>
  <c r="AM705" i="1"/>
  <c r="K703" i="12"/>
  <c r="AN705" i="1"/>
  <c r="L703" i="12"/>
  <c r="AM706" i="1"/>
  <c r="K704" i="12"/>
  <c r="AN706" i="1"/>
  <c r="L704" i="12"/>
  <c r="AM707" i="1"/>
  <c r="K705" i="12"/>
  <c r="AN707" i="1"/>
  <c r="L705" i="12"/>
  <c r="AM708" i="1"/>
  <c r="K706" i="12"/>
  <c r="AN708" i="1"/>
  <c r="L706" i="12"/>
  <c r="AM709" i="1"/>
  <c r="K707" i="12"/>
  <c r="AN709" i="1"/>
  <c r="L707" i="12"/>
  <c r="AM710" i="1"/>
  <c r="K708" i="12"/>
  <c r="AN710" i="1"/>
  <c r="L708" i="12"/>
  <c r="AM711" i="1"/>
  <c r="K709" i="12"/>
  <c r="AN711" i="1"/>
  <c r="L709" i="12"/>
  <c r="AM712" i="1"/>
  <c r="K710" i="12"/>
  <c r="AN712" i="1"/>
  <c r="L710" i="12"/>
  <c r="AM713" i="1"/>
  <c r="K711" i="12"/>
  <c r="AN713" i="1"/>
  <c r="L711" i="12"/>
  <c r="AM714" i="1"/>
  <c r="K712" i="12"/>
  <c r="AN714" i="1"/>
  <c r="L712" i="12"/>
  <c r="AM715" i="1"/>
  <c r="K713" i="12"/>
  <c r="AN715" i="1"/>
  <c r="L713" i="12"/>
  <c r="AM716" i="1"/>
  <c r="K714" i="12"/>
  <c r="AN716" i="1"/>
  <c r="L714" i="12"/>
  <c r="AM717" i="1"/>
  <c r="K715" i="12"/>
  <c r="AN717" i="1"/>
  <c r="L715" i="12"/>
  <c r="AM718" i="1"/>
  <c r="K716" i="12"/>
  <c r="AN718" i="1"/>
  <c r="L716" i="12"/>
  <c r="AM719" i="1"/>
  <c r="K717" i="12"/>
  <c r="AN719" i="1"/>
  <c r="L717" i="12"/>
  <c r="AM720" i="1"/>
  <c r="K718" i="12"/>
  <c r="AN720" i="1"/>
  <c r="L718" i="12"/>
  <c r="AM721" i="1"/>
  <c r="K719" i="12"/>
  <c r="AN721" i="1"/>
  <c r="L719" i="12"/>
  <c r="AM722" i="1"/>
  <c r="K720" i="12"/>
  <c r="AN722" i="1"/>
  <c r="L720" i="12"/>
  <c r="AM723" i="1"/>
  <c r="K721" i="12"/>
  <c r="AN723" i="1"/>
  <c r="L721" i="12"/>
  <c r="AM724" i="1"/>
  <c r="K722" i="12"/>
  <c r="AN724" i="1"/>
  <c r="L722" i="12"/>
  <c r="AM725" i="1"/>
  <c r="K723" i="12"/>
  <c r="AN725" i="1"/>
  <c r="L723" i="12"/>
  <c r="AM726" i="1"/>
  <c r="K724" i="12"/>
  <c r="AN726" i="1"/>
  <c r="L724" i="12"/>
  <c r="AN614" i="1"/>
  <c r="L613" i="12"/>
  <c r="AN617" i="1"/>
  <c r="L616" i="12"/>
  <c r="AN618" i="1"/>
  <c r="L617" i="12"/>
  <c r="AN620" i="1"/>
  <c r="L619" i="12"/>
  <c r="AN621" i="1"/>
  <c r="L620" i="12"/>
  <c r="K612" i="12"/>
  <c r="K614" i="12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AM536" i="1"/>
  <c r="AN543" i="1"/>
  <c r="D573" i="12"/>
  <c r="C557" i="11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D539" i="11"/>
  <c r="C544" i="11"/>
  <c r="AN523" i="1"/>
  <c r="AM542" i="1"/>
  <c r="D536" i="11"/>
  <c r="C538" i="11"/>
  <c r="C550" i="11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AN477" i="1"/>
  <c r="C541" i="11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AM535" i="1"/>
  <c r="AN526" i="1"/>
  <c r="D545" i="11"/>
  <c r="C547" i="11"/>
  <c r="E572" i="12"/>
  <c r="D556" i="11"/>
  <c r="E573" i="12"/>
  <c r="D557" i="11"/>
  <c r="D577" i="12"/>
  <c r="C561" i="11"/>
  <c r="D578" i="12"/>
  <c r="C562" i="11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D570" i="12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E571" i="12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69" i="12"/>
  <c r="K574" i="12"/>
  <c r="K575" i="12"/>
  <c r="K576" i="12"/>
  <c r="K581" i="12"/>
  <c r="K582" i="12"/>
  <c r="K588" i="12"/>
  <c r="K589" i="12"/>
  <c r="K590" i="12"/>
  <c r="K591" i="12"/>
  <c r="K592" i="12"/>
  <c r="K593" i="12"/>
  <c r="K594" i="12"/>
  <c r="K595" i="12"/>
  <c r="K596" i="12"/>
  <c r="K597" i="12"/>
  <c r="K598" i="12"/>
  <c r="K570" i="12"/>
  <c r="K571" i="12"/>
  <c r="K572" i="12"/>
  <c r="I573" i="12"/>
  <c r="K573" i="12"/>
  <c r="K577" i="12"/>
  <c r="K578" i="12"/>
  <c r="K579" i="12"/>
  <c r="K583" i="12"/>
  <c r="K584" i="12"/>
  <c r="K585" i="12"/>
  <c r="K586" i="12"/>
  <c r="K587" i="12"/>
  <c r="K580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<sst xmlns="http://schemas.openxmlformats.org/spreadsheetml/2006/main" count="14486" uniqueCount="2003">
  <si>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</si>
  <si>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</si>
  <si>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</si>
  <si>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</si>
  <si>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</si>
  <si>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</si>
  <si>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</si>
  <si>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</si>
  <si>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</si>
  <si>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</si>
  <si>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</si>
  <si>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</si>
  <si>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</si>
  <si>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</si>
  <si>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</si>
  <si>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</si>
  <si>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</si>
  <si>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</si>
  <si>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</si>
  <si>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</si>
  <si>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</si>
  <si>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</si>
  <si>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</si>
  <si>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</si>
  <si>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</si>
  <si>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</si>
  <si>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</si>
  <si>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</si>
  <si>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</si>
  <si>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</si>
  <si>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</si>
  <si>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</si>
  <si>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</si>
  <si>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</si>
  <si>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</si>
  <si>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</si>
  <si>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</si>
  <si>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</si>
  <si>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</si>
  <si>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</si>
  <si>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</si>
  <si>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</si>
  <si>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</si>
  <si>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</si>
  <si>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</si>
  <si>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</si>
  <si>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</si>
  <si>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</si>
  <si>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</si>
  <si>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</si>
  <si>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</si>
  <si>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</si>
  <si>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</si>
  <si>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</si>
  <si>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</si>
  <si>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</si>
  <si>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</si>
  <si>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</si>
  <si>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</si>
  <si>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</si>
  <si>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</si>
  <si>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</si>
  <si>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</si>
  <si>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</si>
  <si>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</si>
  <si>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</si>
  <si>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</si>
  <si>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</si>
  <si>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</si>
  <si>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</si>
  <si>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</si>
  <si>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</si>
  <si>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</si>
  <si>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</si>
  <si>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</si>
  <si>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</si>
  <si>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</si>
  <si>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</si>
  <si>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</si>
  <si>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</si>
  <si>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</si>
  <si>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</si>
  <si>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</si>
  <si>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</si>
  <si>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</si>
  <si>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</si>
  <si>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</si>
  <si>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</si>
  <si>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</si>
  <si>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</si>
  <si>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</si>
  <si>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</si>
  <si>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</si>
  <si>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</si>
  <si>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</si>
  <si>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</si>
  <si>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</si>
  <si>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</si>
  <si>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</si>
  <si>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</si>
  <si>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</si>
  <si>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</si>
  <si>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</si>
  <si>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</si>
  <si>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</si>
  <si>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</si>
  <si>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</si>
  <si>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</si>
  <si>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</si>
  <si>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</si>
  <si>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</si>
  <si>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</si>
  <si>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</si>
  <si>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</si>
  <si>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</si>
  <si>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</si>
  <si>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</si>
  <si>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</si>
  <si>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</si>
  <si>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</si>
  <si>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</si>
  <si>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</si>
  <si>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</si>
  <si>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</si>
  <si>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</si>
  <si>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</si>
  <si>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</si>
  <si>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</si>
  <si>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</si>
  <si>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</si>
  <si>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</si>
  <si>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</si>
  <si>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</si>
  <si>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</si>
  <si>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</si>
  <si>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</si>
  <si>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</si>
  <si>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</si>
  <si>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</si>
  <si>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</si>
  <si>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</si>
  <si>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</si>
  <si>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</si>
  <si>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</si>
  <si>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</si>
  <si>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</si>
  <si>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</si>
  <si>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</si>
  <si>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</si>
  <si>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</si>
  <si>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</si>
  <si>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</si>
  <si>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</si>
  <si>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</si>
  <si>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</si>
  <si>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</si>
  <si>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</si>
  <si>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</si>
  <si>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</si>
  <si>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</si>
  <si>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</si>
  <si>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</si>
  <si>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</si>
  <si>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</si>
  <si>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</si>
  <si>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</si>
  <si>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</si>
  <si>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</si>
  <si>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</si>
  <si>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</si>
  <si>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</si>
  <si>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</si>
  <si>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</si>
  <si>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</si>
  <si>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</si>
  <si>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</si>
  <si>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</si>
  <si>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</si>
  <si>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</si>
  <si>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</si>
  <si>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</si>
  <si>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</si>
  <si>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</si>
  <si>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</si>
  <si>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</si>
  <si>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</si>
  <si>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</si>
  <si>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</si>
  <si>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</si>
  <si>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</si>
  <si>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</si>
  <si>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</si>
  <si>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</si>
  <si>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</si>
  <si>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</si>
  <si>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</si>
  <si>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</si>
  <si>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</si>
  <si>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</si>
  <si>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</si>
  <si>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</si>
  <si>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</si>
  <si>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</si>
  <si>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</si>
  <si>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</si>
  <si>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</si>
  <si>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</si>
  <si>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</si>
  <si>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</si>
  <si>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</si>
  <si>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</si>
  <si>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</si>
  <si>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</si>
  <si>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</si>
  <si>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</si>
  <si>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</si>
  <si>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</si>
  <si>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</si>
  <si>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</si>
  <si>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</si>
  <si>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</si>
  <si>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</si>
  <si>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</si>
  <si>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</si>
  <si>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</si>
  <si>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</si>
  <si>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</si>
  <si>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</si>
  <si>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</si>
  <si>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</si>
  <si>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</si>
  <si>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</si>
  <si>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</si>
  <si>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</si>
  <si>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</si>
  <si>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</si>
  <si>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</si>
  <si>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</si>
  <si>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</si>
  <si>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</si>
  <si>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</si>
  <si>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</si>
  <si>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</si>
  <si>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</si>
  <si>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</si>
  <si>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</si>
  <si>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</si>
  <si>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</si>
  <si>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</si>
  <si>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</si>
  <si>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</si>
  <si>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</si>
  <si>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</si>
  <si>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</si>
  <si>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</si>
  <si>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</si>
  <si>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</si>
  <si>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</si>
  <si>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</si>
  <si>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</si>
  <si>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</si>
  <si>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</si>
  <si>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</si>
  <si>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</si>
  <si>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</si>
  <si>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</si>
  <si>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</si>
  <si>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</si>
  <si>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</si>
  <si>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</si>
  <si>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</si>
  <si>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</si>
  <si>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</si>
  <si>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</si>
  <si>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</si>
  <si>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</si>
  <si>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</si>
  <si>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</si>
  <si>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</si>
  <si>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</si>
  <si>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</si>
  <si>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</si>
  <si>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</si>
  <si>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</si>
  <si>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</si>
  <si>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</si>
  <si>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</si>
  <si>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</si>
  <si>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</si>
  <si>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</si>
  <si>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</si>
  <si>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</si>
  <si>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</si>
  <si>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</si>
  <si>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</si>
  <si>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</si>
  <si>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</si>
  <si>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</si>
  <si>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</si>
  <si>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</si>
  <si>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</si>
  <si>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</si>
  <si>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</si>
  <si>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</si>
  <si>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</si>
  <si>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</si>
  <si>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</si>
  <si>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</si>
  <si>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</si>
  <si>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</si>
  <si>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</si>
  <si>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</si>
  <si>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</si>
  <si>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</si>
  <si>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</si>
  <si>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</si>
  <si>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</si>
  <si>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</si>
  <si>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</si>
  <si>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</si>
  <si>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</si>
  <si>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</si>
  <si>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</si>
  <si>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</si>
  <si>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</si>
  <si>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</si>
  <si>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</si>
  <si>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</si>
  <si>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</si>
  <si>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</si>
  <si>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</si>
  <si>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</si>
  <si>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</si>
  <si>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</si>
  <si>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</si>
  <si>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</si>
  <si>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</si>
  <si>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</si>
  <si>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</si>
  <si>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</si>
  <si>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</si>
  <si>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</si>
  <si>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</si>
  <si>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</si>
  <si>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</si>
  <si>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</si>
  <si>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</si>
  <si>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</si>
  <si>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</si>
  <si>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</si>
  <si>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</si>
  <si>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</si>
  <si>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</si>
  <si>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</si>
  <si>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</si>
  <si>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</si>
  <si>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</si>
  <si>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</si>
  <si>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</si>
  <si>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</si>
  <si>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</si>
  <si>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</si>
  <si>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</si>
  <si>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</si>
  <si>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</si>
  <si>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</si>
  <si>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</si>
  <si>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</si>
  <si>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</si>
  <si>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</si>
  <si>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</si>
  <si>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</si>
  <si>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</si>
  <si>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</si>
  <si>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</si>
  <si>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</si>
  <si>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</si>
  <si>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</si>
  <si>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</si>
  <si>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</si>
  <si>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</si>
  <si>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</si>
  <si>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</si>
  <si>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</si>
  <si>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</si>
  <si>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</si>
  <si>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</si>
  <si>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</si>
  <si>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</si>
  <si>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</si>
  <si>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</si>
  <si>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</si>
  <si>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</si>
  <si>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</si>
  <si>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</si>
  <si>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</si>
  <si>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</si>
  <si>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</si>
  <si>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</si>
  <si>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</si>
  <si>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</si>
  <si>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</si>
  <si>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</si>
  <si>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</si>
  <si>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</si>
  <si>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</si>
  <si>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</si>
  <si>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</si>
  <si>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</si>
  <si>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</si>
  <si>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</si>
  <si>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</si>
  <si>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</si>
  <si>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</si>
  <si>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</si>
  <si>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</si>
  <si>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</si>
  <si>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</si>
  <si>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</si>
  <si>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</si>
  <si>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</si>
  <si>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</si>
  <si>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</si>
  <si>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</si>
  <si>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</si>
  <si>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</si>
  <si>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</si>
  <si>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</si>
  <si>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</si>
  <si>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</si>
  <si>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</si>
  <si>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</si>
  <si>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</si>
  <si>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</si>
  <si>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</si>
  <si>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</si>
  <si>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</si>
  <si>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</si>
  <si>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</si>
  <si>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</si>
  <si>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</si>
  <si>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</si>
  <si>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</si>
  <si>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</si>
  <si>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</si>
  <si>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</si>
  <si>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</si>
  <si>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</si>
  <si>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</si>
  <si>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</si>
  <si>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</si>
  <si>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</si>
  <si>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</si>
  <si>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</si>
  <si>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</si>
  <si>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</si>
  <si>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</si>
  <si>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</si>
  <si>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</si>
  <si>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</si>
  <si>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</si>
  <si>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</si>
  <si>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</si>
  <si>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</si>
  <si>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</si>
  <si>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</si>
  <si>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</si>
  <si>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</si>
  <si>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</si>
  <si>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</si>
  <si>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</si>
  <si>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</si>
  <si>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</si>
  <si>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</si>
  <si>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</si>
  <si>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</si>
  <si>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</si>
  <si>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</si>
  <si>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</si>
  <si>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</si>
  <si>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</si>
  <si>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</si>
  <si>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</si>
  <si>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</si>
  <si>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</si>
  <si>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</si>
  <si>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</si>
  <si>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</si>
  <si>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</si>
  <si>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</si>
  <si>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</si>
  <si>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</si>
  <si>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</si>
  <si>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</si>
  <si>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</si>
  <si>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</si>
  <si>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</si>
  <si>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</si>
  <si>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</si>
  <si>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</si>
  <si>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</si>
  <si>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</si>
  <si>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</si>
  <si>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</si>
  <si>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</si>
  <si>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</si>
  <si>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</si>
  <si>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</si>
  <si>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</si>
  <si>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</si>
  <si>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</si>
  <si>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</si>
  <si>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</si>
  <si>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</si>
  <si>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</si>
  <si>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</si>
  <si>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</si>
  <si>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</si>
  <si>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</si>
  <si>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</si>
  <si>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</si>
  <si>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</si>
  <si>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</si>
  <si>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</si>
  <si>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</si>
  <si>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</si>
  <si>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</si>
  <si>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</si>
  <si>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</si>
  <si>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</si>
  <si>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</si>
  <si>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</si>
  <si>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</si>
  <si>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</si>
  <si>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</si>
  <si>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</si>
  <si>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</si>
  <si>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</si>
  <si>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</si>
  <si>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</si>
  <si>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</si>
  <si>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</si>
  <si>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</si>
  <si>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</si>
  <si>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</si>
  <si>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</si>
  <si>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</si>
  <si>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</si>
  <si>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</si>
  <si>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</si>
  <si>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</si>
  <si>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</si>
  <si>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</si>
  <si>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</si>
  <si>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</si>
  <si>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</si>
  <si>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</si>
  <si>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</si>
  <si>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</si>
  <si>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</si>
  <si>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</si>
  <si>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</si>
  <si>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</si>
  <si>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</si>
  <si>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</si>
  <si>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</si>
  <si>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</si>
  <si>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</si>
  <si>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</si>
  <si>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</si>
  <si>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</si>
  <si>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</si>
  <si>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</si>
  <si>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</si>
  <si>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</si>
  <si>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</si>
  <si>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</si>
  <si>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</si>
  <si>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</si>
  <si>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</si>
  <si>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</si>
  <si>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</si>
  <si>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</si>
  <si>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</si>
  <si>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</si>
  <si>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</si>
  <si>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</si>
  <si>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</si>
  <si>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</si>
  <si>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</si>
  <si>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</si>
  <si>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</si>
  <si>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</si>
  <si>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</si>
  <si>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</si>
  <si>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</si>
  <si>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</si>
  <si>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</si>
  <si>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</si>
  <si>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</si>
  <si>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</si>
  <si>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</si>
  <si>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</si>
  <si>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</si>
  <si>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</si>
  <si>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</si>
  <si>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</si>
  <si>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</si>
  <si>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</si>
  <si>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</si>
  <si>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</si>
  <si>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</si>
  <si>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</si>
  <si>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</si>
  <si>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</si>
  <si>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</si>
  <si>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</si>
  <si>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</si>
  <si>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</si>
  <si>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</si>
  <si>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</si>
  <si>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</si>
  <si>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</si>
  <si>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</si>
  <si>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</si>
  <si>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</si>
  <si>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</si>
  <si>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</si>
  <si>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</si>
  <si>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</si>
  <si>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</si>
  <si>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</si>
  <si>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</si>
  <si>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</si>
  <si>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</si>
  <si>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</si>
  <si>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</si>
  <si>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</si>
  <si>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</si>
  <si>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</si>
  <si>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</si>
  <si>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</si>
  <si>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</si>
  <si>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</si>
  <si>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</si>
  <si>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</si>
  <si>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</si>
  <si>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</si>
  <si>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</si>
  <si>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</si>
  <si>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</si>
  <si>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</si>
  <si>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</si>
  <si>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</si>
  <si>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</si>
  <si>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</si>
  <si>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</si>
  <si>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</si>
  <si>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</si>
  <si>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</si>
  <si>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</si>
  <si>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</si>
  <si>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</si>
  <si>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</si>
  <si>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</si>
  <si>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</si>
  <si>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</si>
  <si>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</si>
  <si>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</si>
  <si>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</si>
  <si>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</si>
  <si>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</si>
  <si>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</si>
  <si>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</si>
  <si>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</si>
  <si>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</si>
  <si>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</si>
  <si>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</si>
  <si>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</si>
  <si>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</si>
  <si>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</si>
  <si>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</si>
  <si>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</si>
  <si>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</si>
  <si>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</si>
  <si>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</si>
  <si>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</si>
  <si>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</si>
  <si>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</si>
  <si>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</si>
  <si>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</si>
  <si>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</si>
  <si>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</si>
  <si>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</si>
  <si>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</si>
  <si>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</si>
  <si>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</si>
  <si>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</si>
  <si>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</si>
  <si>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</si>
  <si>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</si>
  <si>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</si>
  <si>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</si>
  <si>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</si>
  <si>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</si>
  <si>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</si>
  <si>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</si>
  <si>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</si>
  <si>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</si>
  <si>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</si>
  <si>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</si>
  <si>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</si>
  <si>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</si>
  <si>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</si>
  <si>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</si>
  <si>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</si>
  <si>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</si>
  <si>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</si>
  <si>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</si>
  <si>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</si>
  <si>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</si>
  <si>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</si>
  <si>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</si>
  <si>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</si>
  <si>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</si>
  <si>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</si>
  <si>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</si>
  <si>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</si>
  <si>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</si>
  <si>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</si>
  <si>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</si>
  <si>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</si>
  <si>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</si>
  <si>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</si>
  <si>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</si>
  <si>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</si>
  <si>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</si>
  <si>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</si>
  <si>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</si>
  <si>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</si>
  <si>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</si>
  <si>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</si>
  <si>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</si>
  <si>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</si>
  <si>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</si>
  <si>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</si>
  <si>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</si>
  <si>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</si>
  <si>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</si>
  <si>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</si>
  <si>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</si>
  <si>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</si>
  <si>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</si>
  <si>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</si>
  <si>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</si>
  <si>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</si>
  <si>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</si>
  <si>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</si>
  <si>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</si>
  <si>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</si>
  <si>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</si>
  <si>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</si>
  <si>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</si>
  <si>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</si>
  <si>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</si>
  <si>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</si>
  <si>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</si>
  <si>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</si>
  <si>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</si>
  <si>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</si>
  <si>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</si>
  <si>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</si>
  <si>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</si>
  <si>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</si>
  <si>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</si>
  <si>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</si>
  <si>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</si>
  <si>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</si>
  <si>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</si>
  <si>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</si>
  <si>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</si>
  <si>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</si>
  <si>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</si>
  <si>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</si>
  <si>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</si>
  <si>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</si>
  <si>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</si>
  <si>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</si>
  <si>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</si>
  <si>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</si>
  <si>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</si>
  <si>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</si>
  <si>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</si>
  <si>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</si>
  <si>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</si>
  <si>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</si>
  <si>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</si>
  <si>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</si>
  <si>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</si>
  <si>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</si>
  <si>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</si>
  <si>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</si>
  <si>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</si>
  <si>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</si>
  <si>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</si>
  <si>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</si>
  <si>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</si>
  <si>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</si>
  <si>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</si>
  <si>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</si>
  <si>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</si>
  <si>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</si>
  <si>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</si>
  <si>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</si>
  <si>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</si>
  <si>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</si>
  <si>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</si>
  <si>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</si>
  <si>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</si>
  <si>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</si>
  <si>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</si>
  <si>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</si>
  <si>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</si>
  <si>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</si>
  <si>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</si>
  <si>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</si>
  <si>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</si>
  <si>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</si>
  <si>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</si>
  <si>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</si>
  <si>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</si>
  <si>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</si>
  <si>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</si>
  <si>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</si>
  <si>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</si>
  <si>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</si>
  <si>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</si>
  <si>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</si>
  <si>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</si>
  <si>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</si>
  <si>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</si>
  <si>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</si>
  <si>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</si>
  <si>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</si>
  <si>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</si>
  <si>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</si>
  <si>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</si>
  <si>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</si>
  <si>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</si>
  <si>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</si>
  <si>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</si>
  <si>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</si>
  <si>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</si>
  <si>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</si>
  <si>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</si>
  <si>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</si>
  <si>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</si>
  <si>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</si>
  <si>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</si>
  <si>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</si>
  <si>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</si>
  <si>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</si>
  <si>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</si>
  <si>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</si>
  <si>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</si>
  <si>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</si>
  <si>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</si>
  <si>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</si>
  <si>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</si>
  <si>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</si>
  <si>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</si>
  <si>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</si>
  <si>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</si>
  <si>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</si>
  <si>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</si>
  <si>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</si>
  <si>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</si>
  <si>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</si>
  <si>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</si>
  <si>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</si>
  <si>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</si>
  <si>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</si>
  <si>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</si>
  <si>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</si>
  <si>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</si>
  <si>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</si>
  <si>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</si>
  <si>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</si>
  <si>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</si>
  <si>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</si>
  <si>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</si>
  <si>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</si>
  <si>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</si>
  <si>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</si>
  <si>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</si>
  <si>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</si>
  <si>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</si>
  <si>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</si>
  <si>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</si>
  <si>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</si>
  <si>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</si>
  <si>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</si>
  <si>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</si>
  <si>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</si>
  <si>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</si>
  <si>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</si>
  <si>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</si>
  <si>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</si>
  <si>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</si>
  <si>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</si>
  <si>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</si>
  <si>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</si>
  <si>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</si>
  <si>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</si>
  <si>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</si>
  <si>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</si>
  <si>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</si>
  <si>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</si>
  <si>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</si>
  <si>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</si>
  <si>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</si>
  <si>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</si>
  <si>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</si>
  <si>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</si>
  <si>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</si>
  <si>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</si>
  <si>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</si>
  <si>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</si>
  <si>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</si>
  <si>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</si>
  <si>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</si>
  <si>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</si>
  <si>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</si>
  <si>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</si>
  <si>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</si>
  <si>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</si>
  <si>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</si>
  <si>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</si>
  <si>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</si>
  <si>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</si>
  <si>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</si>
  <si>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</si>
  <si>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</si>
  <si>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</si>
  <si>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</si>
  <si>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</si>
  <si>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</si>
  <si>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</si>
  <si>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</si>
  <si>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</si>
  <si>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</si>
  <si>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</si>
  <si>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</si>
  <si>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</si>
  <si>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</si>
  <si>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</si>
  <si>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</si>
  <si>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</si>
  <si>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</si>
  <si>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</si>
  <si>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</si>
  <si>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</si>
  <si>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</si>
  <si>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</si>
  <si>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</si>
  <si>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</si>
  <si>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</si>
  <si>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</si>
  <si>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</si>
  <si>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</si>
  <si>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</si>
  <si>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</si>
  <si>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</si>
  <si>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</si>
  <si>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</si>
  <si>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</si>
  <si>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</si>
  <si>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</si>
  <si>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</si>
  <si>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</si>
  <si>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</si>
  <si>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</si>
  <si>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</si>
  <si>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</si>
  <si>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</si>
  <si>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</si>
  <si>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</si>
  <si>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</si>
  <si>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</si>
  <si>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</si>
  <si>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</si>
  <si>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</si>
  <si>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</si>
  <si>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</si>
  <si>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</si>
  <si>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</si>
  <si>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</si>
  <si>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</si>
  <si>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</si>
  <si>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</si>
  <si>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</si>
  <si>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</si>
  <si>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</si>
  <si>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</si>
  <si>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</si>
  <si>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</si>
  <si>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</si>
  <si>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</si>
  <si>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</si>
  <si>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</si>
  <si>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</si>
  <si>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</si>
  <si>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</si>
  <si>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</si>
  <si>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</si>
  <si>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</si>
  <si>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</si>
  <si>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</si>
  <si>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</si>
  <si>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</si>
  <si>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</si>
  <si>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</si>
  <si>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</si>
  <si>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</si>
  <si>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</si>
  <si>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</si>
  <si>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</si>
  <si>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</si>
  <si>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</si>
  <si>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</si>
  <si>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</si>
  <si>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</si>
  <si>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</si>
  <si>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</si>
  <si>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</si>
  <si>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</si>
  <si>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</si>
  <si>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</si>
  <si>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</si>
  <si>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</si>
  <si>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</si>
  <si>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</si>
  <si>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</si>
  <si>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</si>
  <si>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</si>
  <si>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</si>
  <si>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</si>
  <si>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</si>
  <si>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</si>
  <si>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</si>
  <si>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</si>
  <si>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</si>
  <si>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</si>
  <si>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</si>
  <si>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</si>
  <si>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</si>
  <si>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</si>
  <si>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</si>
  <si>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</si>
  <si>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</si>
  <si>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</si>
  <si>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</si>
  <si>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</si>
  <si>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</si>
  <si>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</si>
  <si>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</si>
  <si>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</si>
  <si>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</si>
  <si>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</si>
  <si>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</si>
  <si>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</si>
  <si>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</si>
  <si>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</si>
  <si>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</si>
  <si>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</si>
  <si>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</si>
  <si>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</si>
  <si>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</si>
  <si>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</si>
  <si>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</si>
  <si>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</si>
  <si>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</si>
  <si>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</si>
  <si>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</si>
  <si>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</si>
  <si>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</si>
  <si>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</si>
  <si>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</si>
  <si>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</si>
  <si>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</si>
  <si>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</si>
  <si>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</si>
  <si>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</si>
  <si>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</si>
  <si>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</si>
  <si>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</si>
  <si>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</si>
  <si>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</si>
  <si>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</si>
  <si>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</si>
  <si>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</si>
  <si>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</si>
  <si>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</si>
  <si>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</si>
  <si>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</si>
  <si>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</si>
  <si>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</si>
  <si>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</si>
  <si>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</si>
  <si>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</si>
  <si>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</si>
  <si>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</si>
  <si>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</si>
  <si>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</si>
  <si>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</si>
  <si>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</si>
  <si>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</si>
  <si>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</si>
  <si>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</si>
  <si>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</si>
  <si>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</si>
  <si>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</si>
  <si>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</si>
  <si>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</si>
  <si>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</si>
  <si>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</si>
  <si>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</si>
  <si>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</si>
  <si>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</si>
  <si>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</si>
  <si>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</si>
  <si>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</si>
  <si>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</si>
  <si>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</si>
  <si>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</si>
  <si>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</si>
  <si>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</si>
  <si>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</si>
  <si>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</si>
  <si>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</si>
  <si>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</si>
  <si>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</si>
  <si>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</si>
  <si>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</si>
  <si>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</si>
  <si>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</si>
  <si>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</si>
  <si>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</si>
  <si>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</si>
  <si>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</si>
  <si>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</si>
  <si>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</si>
  <si>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</si>
  <si>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</si>
  <si>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</si>
  <si>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</si>
  <si>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</si>
  <si>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</si>
  <si>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</si>
  <si>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</si>
  <si>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</si>
  <si>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</si>
  <si>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</si>
  <si>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</si>
  <si>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</si>
  <si>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</si>
  <si>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</si>
  <si>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</si>
  <si>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</si>
  <si>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</si>
  <si>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</si>
  <si>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</si>
  <si>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</si>
  <si>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</si>
  <si>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</si>
  <si>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</si>
  <si>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</si>
  <si>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</si>
  <si>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</si>
  <si>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</si>
  <si>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</si>
  <si>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</si>
  <si>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</si>
  <si>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</si>
  <si>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</si>
  <si>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</si>
  <si>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</si>
  <si>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</si>
  <si>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</si>
  <si>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</si>
  <si>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</si>
  <si>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</si>
  <si>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</si>
  <si>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</si>
  <si>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</si>
  <si>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</si>
  <si>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</si>
  <si>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</si>
  <si>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</si>
  <si>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</si>
  <si>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</si>
  <si>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</si>
  <si>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</si>
  <si>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</si>
  <si>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</si>
  <si>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</si>
  <si>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</si>
  <si>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</si>
  <si>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</si>
  <si>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</si>
  <si>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</si>
  <si>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</si>
  <si>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</si>
  <si>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</si>
  <si>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</si>
  <si>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</si>
  <si>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</si>
  <si>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</si>
  <si>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</si>
  <si>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</si>
  <si>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</si>
  <si>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</si>
  <si>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</si>
  <si>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</si>
  <si>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</si>
  <si>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</si>
  <si>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</si>
  <si>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</si>
  <si>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</si>
  <si>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</si>
  <si>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</si>
  <si>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</si>
  <si>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</si>
  <si>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</si>
  <si>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</si>
  <si>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</si>
  <si>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</si>
  <si>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</si>
  <si>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</si>
  <si>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</si>
  <si>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</si>
  <si>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</si>
  <si>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</si>
  <si>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</si>
  <si>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</si>
  <si>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</si>
  <si>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</si>
  <si>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</si>
  <si>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</si>
  <si>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</si>
  <si>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</si>
  <si>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</si>
  <si>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</si>
  <si>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</si>
  <si>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</si>
  <si>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</si>
  <si>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</si>
  <si>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</si>
  <si>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</si>
  <si>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</si>
  <si>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</si>
  <si>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</si>
  <si>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</si>
  <si>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</si>
  <si>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</si>
  <si>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</si>
  <si>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</si>
  <si>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</si>
  <si>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</si>
  <si>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</si>
  <si>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</si>
  <si>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</si>
  <si>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</si>
  <si>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</si>
  <si>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</si>
  <si>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</si>
  <si>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</si>
  <si>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</si>
  <si>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</si>
  <si>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</si>
  <si>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</si>
  <si>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</si>
  <si>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</si>
  <si>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</si>
  <si>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</si>
  <si>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</si>
  <si>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</si>
  <si>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</si>
  <si>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</si>
  <si>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</si>
  <si>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</si>
  <si>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</si>
  <si>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</si>
  <si>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</si>
  <si>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</si>
  <si>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</si>
  <si>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</si>
  <si>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</si>
  <si>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</si>
  <si>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</si>
  <si>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</si>
  <si>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</si>
  <si>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</si>
  <si>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</si>
  <si>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</si>
  <si>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</si>
  <si>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</si>
  <si>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</si>
  <si>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</si>
  <si>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</si>
  <si>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</si>
  <si>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</si>
  <si>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</si>
  <si>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</si>
  <si>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</si>
  <si>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</si>
  <si>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</si>
  <si>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</si>
  <si>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</si>
  <si>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</si>
  <si>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</si>
  <si>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</si>
  <si>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</si>
  <si>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</si>
  <si>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</si>
  <si>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</si>
  <si>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</si>
  <si>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</si>
  <si>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</si>
  <si>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</si>
  <si>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</si>
  <si>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</si>
  <si>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</si>
  <si>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</si>
  <si>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</si>
  <si>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</si>
  <si>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</si>
  <si>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</si>
  <si>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</si>
  <si>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</si>
  <si>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</si>
  <si>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</si>
  <si>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</si>
  <si>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</si>
  <si>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</si>
  <si>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</si>
  <si>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</si>
  <si>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</si>
  <si>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</si>
  <si>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</si>
  <si>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</si>
  <si>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</si>
  <si>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</si>
  <si>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</si>
  <si>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</si>
  <si>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</si>
  <si>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</si>
  <si>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</si>
  <si>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</si>
  <si>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</si>
  <si>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</si>
  <si>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</si>
  <si>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</si>
  <si>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</si>
  <si>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</si>
  <si>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</si>
  <si>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</si>
  <si>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</si>
  <si>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</si>
  <si>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</si>
  <si>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</si>
  <si>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</si>
  <si>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</si>
  <si>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</si>
  <si>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</si>
  <si>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</si>
  <si>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</si>
  <si>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</si>
  <si>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</si>
  <si>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</si>
  <si>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</si>
  <si>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</si>
  <si>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</si>
  <si>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</si>
  <si>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</si>
  <si>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</si>
  <si>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</si>
  <si>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</si>
  <si>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</si>
  <si>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</si>
  <si>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</si>
  <si>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</si>
  <si>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</si>
  <si>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</si>
  <si>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</si>
  <si>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</si>
  <si>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</si>
  <si>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</si>
  <si>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</si>
  <si>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</si>
  <si>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</si>
  <si>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</si>
  <si>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</si>
  <si>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</si>
  <si>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</si>
  <si>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</si>
  <si>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</si>
  <si>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</si>
  <si>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</si>
  <si>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</si>
  <si>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</si>
  <si>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</si>
  <si>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</si>
  <si>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</si>
  <si>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</si>
  <si>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</si>
  <si>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</si>
  <si>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</si>
  <si>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</si>
  <si>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</si>
  <si>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</si>
  <si>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</si>
  <si>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</si>
  <si>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</si>
  <si>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</si>
  <si>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</si>
  <si>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</si>
  <si>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</si>
  <si>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</si>
  <si>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</si>
  <si>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</si>
  <si>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</si>
  <si>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</si>
  <si>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</si>
  <si>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</si>
  <si>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</si>
  <si>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</si>
  <si>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</si>
  <si>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</si>
  <si>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</si>
  <si>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</si>
  <si>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</si>
  <si>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</si>
  <si>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</si>
  <si>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</si>
  <si>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</si>
  <si>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</si>
  <si>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</si>
  <si>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</si>
  <si>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</si>
  <si>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</si>
  <si>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</si>
  <si>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</si>
  <si>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</si>
  <si>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</si>
  <si>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</si>
  <si>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</si>
  <si>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</si>
  <si>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</si>
  <si>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</si>
  <si>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</si>
  <si>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</si>
  <si>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</si>
  <si>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</si>
  <si>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</si>
  <si>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</si>
  <si>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</si>
  <si>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</si>
  <si>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</si>
  <si>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</si>
  <si>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</si>
  <si>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</si>
  <si>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</si>
  <si>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</si>
  <si>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</si>
  <si>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</si>
  <si>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</si>
  <si>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</si>
  <si>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</si>
  <si>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</si>
  <si>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</si>
  <si>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</si>
  <si>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</si>
  <si>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</si>
  <si>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</si>
  <si>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</si>
  <si>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</si>
  <si>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</si>
  <si>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</si>
  <si>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</si>
  <si>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</si>
  <si>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</si>
  <si>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</si>
  <si>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</si>
  <si>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</si>
  <si>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</si>
  <si>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</si>
  <si>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</si>
  <si>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</si>
  <si>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</si>
  <si>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</si>
  <si>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</si>
  <si>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</si>
  <si>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</si>
  <si>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</si>
  <si>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</si>
  <si>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</si>
  <si>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</si>
  <si>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</si>
  <si>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</si>
  <si>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</si>
  <si>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</si>
  <si>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</si>
  <si>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</si>
  <si>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</si>
  <si>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</si>
  <si>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</si>
  <si>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</si>
  <si>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</si>
  <si>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</si>
  <si>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</si>
  <si>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</si>
  <si>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</si>
  <si>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</si>
  <si>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</si>
  <si>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</si>
  <si>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</si>
  <si>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</si>
  <si>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</si>
  <si>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</si>
  <si>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</si>
  <si>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</si>
  <si>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</si>
  <si>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</si>
  <si>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</si>
  <si>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</si>
  <si>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</si>
  <si>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</si>
  <si>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</si>
  <si>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</si>
  <si>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</si>
  <si>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</si>
  <si>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</si>
  <si>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</si>
  <si>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</si>
  <si>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</si>
  <si>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</si>
  <si>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</si>
  <si>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</si>
  <si>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</si>
  <si>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</si>
  <si>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</si>
  <si>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</si>
  <si>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</si>
  <si>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</si>
  <si>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</si>
  <si>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</si>
  <si>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</si>
  <si>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</si>
  <si>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</si>
  <si>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</si>
  <si>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</si>
  <si>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</si>
  <si>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</si>
  <si>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</si>
  <si>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</si>
  <si>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</si>
  <si>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</si>
  <si>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</si>
  <si>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</si>
  <si>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</si>
  <si>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</si>
  <si>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</si>
  <si>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</si>
  <si>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</si>
  <si>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</si>
  <si>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</si>
  <si>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</si>
  <si>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</si>
  <si>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</si>
  <si>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</si>
  <si>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</si>
  <si>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</si>
  <si>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</si>
  <si>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</si>
  <si>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</si>
  <si>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</si>
  <si>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</si>
  <si>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</si>
  <si>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</si>
  <si>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</si>
  <si>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</si>
  <si>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</si>
  <si>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</si>
  <si>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</si>
  <si>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</si>
  <si>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</si>
  <si>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</si>
  <si>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</si>
  <si>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</si>
  <si>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</si>
  <si>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</si>
  <si>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</si>
  <si>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</si>
  <si>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</si>
  <si>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</si>
  <si>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</si>
  <si>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</si>
  <si>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</si>
  <si>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</si>
  <si>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</si>
  <si>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</si>
  <si>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</si>
  <si>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</si>
  <si>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</si>
  <si>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</si>
  <si>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</si>
  <si>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</si>
  <si>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</si>
  <si>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</si>
  <si>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</si>
  <si>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</si>
  <si>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</si>
  <si>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</si>
  <si>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</si>
  <si>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</si>
  <si>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</si>
  <si>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</si>
  <si>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</si>
  <si>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</si>
  <si>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</si>
  <si>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</si>
  <si>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</si>
  <si>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</si>
  <si>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</si>
  <si>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</si>
  <si>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</si>
  <si>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</si>
  <si>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</si>
  <si>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</si>
  <si>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</si>
  <si>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</si>
  <si>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</si>
  <si>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</si>
  <si>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</si>
  <si>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</si>
  <si>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</si>
  <si>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</si>
  <si>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</si>
  <si>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</si>
  <si>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</si>
  <si>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</si>
  <si>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</si>
  <si>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</si>
  <si>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</si>
  <si>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</si>
  <si>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</si>
  <si>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</si>
  <si>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</si>
  <si>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</si>
  <si>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</si>
  <si>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</si>
  <si>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</si>
  <si>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</si>
  <si>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</si>
  <si>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</si>
  <si>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</si>
  <si>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</si>
  <si>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</si>
  <si>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</si>
  <si>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</si>
  <si>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</si>
  <si>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</si>
  <si>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</si>
  <si>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</si>
  <si>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</si>
  <si>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</si>
  <si>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</si>
  <si>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</si>
  <si>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</si>
  <si>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</si>
  <si>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</si>
  <si>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</si>
  <si>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</si>
  <si>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</si>
  <si>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</si>
  <si>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</si>
  <si>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</si>
  <si>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</si>
  <si>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</si>
  <si>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</si>
  <si>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</si>
  <si>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</si>
  <si>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</si>
  <si>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</si>
  <si>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</si>
  <si>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</si>
  <si>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</si>
  <si>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</si>
  <si>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</si>
  <si>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</si>
  <si>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</si>
  <si>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</si>
  <si>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</si>
  <si>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</si>
  <si>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</si>
  <si>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</si>
  <si>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</si>
  <si>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</si>
  <si>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</si>
  <si>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</si>
  <si>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</si>
  <si>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</si>
  <si>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</si>
  <si>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</si>
  <si>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</si>
  <si>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</si>
  <si>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</si>
  <si>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</si>
  <si>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</si>
  <si>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</si>
  <si>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</si>
  <si>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</si>
  <si>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</si>
  <si>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</si>
  <si>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</si>
  <si>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</si>
  <si>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</si>
  <si>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</si>
  <si>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</si>
  <si>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</si>
  <si>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</si>
  <si>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</si>
  <si>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</si>
  <si>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</si>
  <si>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</si>
  <si>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</si>
  <si>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</si>
  <si>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</si>
  <si>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</si>
  <si>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</si>
  <si>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</si>
  <si>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</si>
  <si>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</si>
  <si>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</si>
  <si>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</si>
  <si>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</si>
  <si>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</si>
  <si>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</si>
  <si>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</si>
  <si>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</si>
  <si>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</si>
  <si>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</si>
  <si>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</si>
  <si>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</si>
  <si>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</si>
  <si>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</si>
  <si>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</si>
  <si>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</si>
  <si>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</si>
  <si>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</si>
  <si>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</si>
  <si>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</si>
  <si>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</si>
  <si>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</si>
  <si>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</si>
  <si>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</si>
  <si>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</si>
  <si>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</si>
  <si>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</si>
  <si>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</si>
  <si>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</si>
  <si>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</si>
  <si>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</si>
  <si>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</si>
  <si>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</si>
  <si>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</si>
  <si>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</si>
  <si>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</si>
  <si>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</si>
  <si>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</si>
  <si>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</si>
  <si>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</si>
  <si>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</si>
  <si>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</si>
  <si>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</si>
  <si>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</si>
  <si>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</si>
  <si>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</si>
  <si>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</si>
  <si>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</si>
  <si>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</si>
  <si>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</si>
  <si>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</si>
  <si>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</si>
  <si>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</si>
  <si>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</si>
  <si>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</si>
  <si>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</si>
  <si>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</si>
  <si>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</si>
  <si>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</si>
  <si>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</si>
  <si>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</si>
  <si>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</si>
  <si>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</si>
  <si>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</si>
  <si>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</si>
  <si>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</si>
  <si>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</si>
  <si>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</si>
  <si>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</si>
  <si>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</si>
  <si>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</si>
  <si>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</si>
  <si>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</si>
  <si>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</si>
  <si>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</si>
  <si>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</si>
  <si>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</si>
  <si>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</si>
  <si>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</si>
  <si>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</si>
  <si>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</si>
  <si>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</si>
  <si>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</si>
  <si>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</si>
  <si>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</si>
  <si>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</si>
  <si>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</si>
  <si>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</si>
  <si>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</si>
  <si>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</si>
  <si>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</si>
  <si>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</si>
  <si>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</si>
  <si>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</si>
  <si>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</si>
  <si>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</si>
  <si>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</si>
  <si>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</si>
  <si>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</si>
  <si>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</si>
  <si>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</si>
  <si>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</si>
  <si>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</si>
  <si>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</si>
  <si>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</si>
  <si>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</si>
  <si>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</si>
  <si>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</si>
  <si>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</si>
  <si>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</si>
  <si>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</si>
  <si>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</si>
  <si>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</si>
  <si>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</si>
  <si>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</si>
  <si>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</si>
  <si>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</si>
  <si>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</si>
  <si>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</si>
  <si>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</si>
  <si>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</si>
  <si>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</si>
  <si>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</si>
  <si>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</si>
  <si>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</si>
  <si>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</si>
  <si>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</si>
  <si>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</si>
  <si>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</si>
  <si>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</si>
  <si>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</si>
  <si>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</si>
  <si>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</si>
  <si>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</si>
  <si>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</si>
  <si>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</si>
  <si>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</si>
  <si>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</si>
  <si>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</si>
  <si>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</si>
  <si>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</si>
  <si>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</si>
  <si>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</si>
  <si>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</si>
  <si>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</si>
  <si>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</si>
  <si>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</si>
  <si>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</si>
  <si>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</si>
  <si>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</si>
  <si>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</si>
  <si>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</si>
  <si>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</si>
  <si>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</si>
  <si>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</si>
  <si>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</si>
  <si>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</si>
  <si>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</si>
  <si>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</si>
  <si>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</si>
  <si>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</si>
  <si>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</si>
  <si>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</si>
  <si>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</si>
  <si>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</si>
  <si>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</si>
  <si>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</si>
  <si>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</si>
  <si>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</si>
  <si>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</si>
  <si>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</si>
  <si>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</si>
  <si>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</si>
  <si>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</si>
  <si>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</si>
  <si>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</si>
  <si>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</si>
  <si>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</si>
  <si>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</si>
  <si>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</si>
  <si>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</si>
  <si>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>ZWI2/121ZWI2/1231212/1241232/1251242/ZYQ1262</t>
  </si>
  <si>
    <t xml:space="preserve">Intervalo modernização </t>
  </si>
  <si>
    <t xml:space="preserve">Execução de solda - condicionado a temperatura </t>
  </si>
  <si>
    <t>Willian</t>
  </si>
  <si>
    <t>1571562/ZEV1572/ZEV2</t>
  </si>
  <si>
    <t xml:space="preserve">Felipe </t>
  </si>
  <si>
    <t>1 Allan e Danilo</t>
  </si>
  <si>
    <t>Deslocamento de turmas nas serra (NÃO ENTRA NO BLACKOUT SÓ SEGUE A ZXW E RETORNA)</t>
  </si>
  <si>
    <t>Antoni</t>
  </si>
  <si>
    <t xml:space="preserve">Substituição de dormentes </t>
  </si>
  <si>
    <t xml:space="preserve">Jaciano </t>
  </si>
  <si>
    <t>Deslocamento para ZEV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</si>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</sst>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85" tableBorderDxfId="28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83"/>
    <tableColumn id="8" xr3:uid="{69D5AC3B-4F64-4F8F-AD2A-0AD158918DDD}" name="CORRELATO" dataDxfId="2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O669" activePane="bottomRight" state="frozen"/>
      <selection pane="bottomRight" activeCell="O681" sqref="O68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1" t="s">
        <v>835</v>
      </c>
      <c r="AJ1" s="372"/>
      <c r="AK1" s="372"/>
      <c r="AL1" s="372"/>
      <c r="AM1" s="372"/>
      <c r="AN1" s="372"/>
      <c r="AO1" s="372"/>
      <c r="AP1" s="372"/>
      <c r="AQ1" s="372"/>
      <c r="AR1" s="373"/>
      <c r="AS1" s="373"/>
      <c r="AT1" s="373"/>
      <c r="AU1" s="373"/>
      <c r="AV1" s="373"/>
      <c r="AW1" s="373"/>
      <c r="AX1" s="372"/>
      <c r="AY1" s="372"/>
      <c r="AZ1" s="372"/>
      <c r="BA1" s="372"/>
      <c r="BB1" s="372"/>
      <c r="BC1" s="372"/>
      <c r="BD1" s="372"/>
      <c r="BE1" s="372"/>
      <c r="BF1" s="374"/>
      <c r="BG1" s="3"/>
      <c r="BH1" s="375" t="s">
        <v>836</v>
      </c>
      <c r="BI1" s="376"/>
      <c r="BJ1" s="377"/>
      <c r="BK1" s="378"/>
      <c r="BL1" s="50"/>
      <c r="BM1" s="368" t="s">
        <v>837</v>
      </c>
      <c r="BN1" s="369"/>
      <c r="BO1" s="369"/>
      <c r="BP1" s="369"/>
      <c r="BQ1" s="369"/>
      <c r="BR1" s="369"/>
      <c r="BS1" s="370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1" t="s">
        <v>838</v>
      </c>
      <c r="AJ2" s="372"/>
      <c r="AK2" s="372"/>
      <c r="AL2" s="372"/>
      <c r="AM2" s="372"/>
      <c r="AN2" s="372"/>
      <c r="AO2" s="372"/>
      <c r="AP2" s="372"/>
      <c r="AQ2" s="374"/>
      <c r="AR2" s="225"/>
      <c r="AS2" s="386" t="s">
        <v>841</v>
      </c>
      <c r="AT2" s="373"/>
      <c r="AU2" s="373"/>
      <c r="AV2" s="373"/>
      <c r="AW2" s="373"/>
      <c r="AX2" s="372"/>
      <c r="AY2" s="374"/>
      <c r="AZ2" s="4"/>
      <c r="BA2" s="365" t="s">
        <v>842</v>
      </c>
      <c r="BB2" s="367"/>
      <c r="BC2" s="371" t="s">
        <v>839</v>
      </c>
      <c r="BD2" s="372"/>
      <c r="BE2" s="372"/>
      <c r="BF2" s="374"/>
      <c r="BG2" s="3"/>
      <c r="BH2" s="379"/>
      <c r="BI2" s="380"/>
      <c r="BJ2" s="381"/>
      <c r="BK2" s="382"/>
      <c r="BL2" s="50"/>
      <c r="BM2" s="383"/>
      <c r="BN2" s="384"/>
      <c r="BO2" s="384"/>
      <c r="BP2" s="384"/>
      <c r="BQ2" s="384"/>
      <c r="BR2" s="384"/>
      <c r="BS2" s="385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5" t="s">
        <v>843</v>
      </c>
      <c r="AJ3" s="367"/>
      <c r="AK3" s="365" t="s">
        <v>844</v>
      </c>
      <c r="AL3" s="366"/>
      <c r="AM3" s="366"/>
      <c r="AN3" s="366"/>
      <c r="AO3" s="366"/>
      <c r="AP3" s="366"/>
      <c r="AQ3" s="367"/>
      <c r="AR3" s="226"/>
      <c r="AS3" s="389" t="s">
        <v>850</v>
      </c>
      <c r="AT3" s="390"/>
      <c r="AU3" s="389" t="s">
        <v>851</v>
      </c>
      <c r="AV3" s="390"/>
      <c r="AW3" s="389" t="s">
        <v>852</v>
      </c>
      <c r="AX3" s="391"/>
      <c r="AY3" s="64" t="s">
        <v>853</v>
      </c>
      <c r="AZ3" s="64"/>
      <c r="BA3" s="387"/>
      <c r="BB3" s="388"/>
      <c r="BC3" s="365" t="s">
        <v>846</v>
      </c>
      <c r="BD3" s="366"/>
      <c r="BE3" s="366"/>
      <c r="BF3" s="367"/>
      <c r="BG3" s="63"/>
      <c r="BH3" s="379"/>
      <c r="BI3" s="380"/>
      <c r="BJ3" s="381"/>
      <c r="BK3" s="382"/>
      <c r="BL3" s="50"/>
      <c r="BM3" s="368" t="s">
        <v>854</v>
      </c>
      <c r="BN3" s="369"/>
      <c r="BO3" s="369"/>
      <c r="BP3" s="370"/>
      <c r="BQ3" s="368" t="s">
        <v>465</v>
      </c>
      <c r="BR3" s="369"/>
      <c r="BS3" s="370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 t="str">
        <f>IF(D6="","*",IFERROR(IF(ISODD(COUNT(AS6:AX801)),"ERRO",SUM((AT6-AS6),(AV6-AU6),(AX6-AW6))),"ERRO"))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 t="str">
        <f>IF(D74="","*",IFERROR(IF(ISODD(COUNT(AS74:AX669)),"ERRO",SUM((AT74-AS74),(AV74-AU74),(AX74-AW74))),"ERRO"))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 t="str">
        <f>IF(D75="","*",IFERROR(IF(ISODD(COUNT(AS75:AX670)),"ERRO",SUM((AT75-AS75),(AV75-AU75),(AX75-AW75))),"ERRO"))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 t="str">
        <f>IF(D76="","*",IFERROR(IF(ISODD(COUNT(AS76:AX671)),"ERRO",SUM((AT76-AS76),(AV76-AU76),(AX76-AW76))),"ERRO"))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 t="str">
        <f>IF(D77="","*",IFERROR(IF(ISODD(COUNT(AS77:AX672)),"ERRO",SUM((AT77-AS77),(AV77-AU77),(AX77-AW77))),"ERRO"))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 t="str">
        <f>IF(D80="","*",IFERROR(IF(ISODD(COUNT(AS80:AX675)),"ERRO",SUM((AT80-AS80),(AV80-AU80),(AX80-AW80))),"ERRO"))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 t="str">
        <f>IF(D81="","*",IFERROR(IF(ISODD(COUNT(AS81:AX676)),"ERRO",SUM((AT81-AS81),(AV81-AU81),(AX81-AW81))),"ERRO"))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 t="str">
        <f>IF(D83="","*",IFERROR(IF(ISODD(COUNT(AS83:AX678)),"ERRO",SUM((AT83-AS83),(AV83-AU83),(AX83-AW83))),"ERRO"))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 t="str">
        <f>IF(D85="","*",IFERROR(IF(ISODD(COUNT(AS85:AX680)),"ERRO",SUM((AT85-AS85),(AV85-AU85),(AX85-AW85))),"ERRO"))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 t="str">
        <f>IF(D87="","*",IFERROR(IF(ISODD(COUNT(AS87:AX682)),"ERRO",SUM((AT87-AS87),(AV87-AU87),(AX87-AW87))),"ERRO"))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 t="str">
        <f>IF(D89="","*",IFERROR(IF(ISODD(COUNT(AS89:AX684)),"ERRO",SUM((AT89-AS89),(AV89-AU89),(AX89-AW89))),"ERRO"))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 t="str">
        <f>IF(D90="","*",IFERROR(IF(ISODD(COUNT(AS90:AX685)),"ERRO",SUM((AT90-AS90),(AV90-AU90),(AX90-AW90))),"ERRO"))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 t="str">
        <f>IF(D91="","*",IFERROR(IF(ISODD(COUNT(AS91:AX686)),"ERRO",SUM((AT91-AS91),(AV91-AU91),(AX91-AW91))),"ERRO"))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 t="str">
        <f>IF(D93="","*",IFERROR(IF(ISODD(COUNT(AS93:AX688)),"ERRO",SUM((AT93-AS93),(AV93-AU93),(AX93-AW93))),"ERRO"))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 t="str">
        <f>IF(D94="","*",IFERROR(IF(ISODD(COUNT(AS94:AX689)),"ERRO",SUM((AT94-AS94),(AV94-AU94),(AX94-AW94))),"ERRO"))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 t="str">
        <f>IF(D96="","*",IFERROR(IF(ISODD(COUNT(AS96:AX691)),"ERRO",SUM((AT96-AS96),(AV96-AU96),(AX96-AW96))),"ERRO"))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 t="str">
        <f>IF(D97="","*",IFERROR(IF(ISODD(COUNT(AS97:AX692)),"ERRO",SUM((AT97-AS97),(AV97-AU97),(AX97-AW97))),"ERRO"))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 t="str">
        <f>IF(D98="","*",IFERROR(IF(ISODD(COUNT(AS98:AX693)),"ERRO",SUM((AT98-AS98),(AV98-AU98),(AX98-AW98))),"ERRO"))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 t="str">
        <f>IF(D99="","*",IFERROR(IF(ISODD(COUNT(AS99:AX694)),"ERRO",SUM((AT99-AS99),(AV99-AU99),(AX99-AW99))),"ERRO"))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 t="str">
        <f>IF(D101="","*",IFERROR(IF(ISODD(COUNT(AS101:AX696)),"ERRO",SUM((AT101-AS101),(AV101-AU101),(AX101-AW101))),"ERRO"))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e">
        <f t="shared" si="7"/>
        <v>#VALUE!</v>
      </c>
      <c r="BR101" s="19" t="e">
        <f t="shared" si="8"/>
        <v>#VALUE!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 t="str">
        <f>IF(D103="","*",IFERROR(IF(ISODD(COUNT(AS103:AX698)),"ERRO",SUM((AT103-AS103),(AV103-AU103),(AX103-AW103))),"ERRO"))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e">
        <f t="shared" si="7"/>
        <v>#VALUE!</v>
      </c>
      <c r="BR103" s="19" t="e">
        <f t="shared" si="8"/>
        <v>#VALUE!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 t="str">
        <f>IF(D104="","*",IFERROR(IF(ISODD(COUNT(AS104:AX699)),"ERRO",SUM((AT104-AS104),(AV104-AU104),(AX104-AW104))),"ERRO"))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e">
        <f t="shared" si="7"/>
        <v>#VALUE!</v>
      </c>
      <c r="BR104" s="19" t="e">
        <f t="shared" si="8"/>
        <v>#VALUE!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 t="str">
        <f>IF(D105="","*",IFERROR(IF(ISODD(COUNT(AS105:AX700)),"ERRO",SUM((AT105-AS105),(AV105-AU105),(AX105-AW105))),"ERRO"))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e">
        <f t="shared" si="7"/>
        <v>#VALUE!</v>
      </c>
      <c r="BR105" s="19" t="e">
        <f t="shared" si="8"/>
        <v>#VALUE!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 t="str">
        <f>IF(D106="","*",IFERROR(IF(ISODD(COUNT(AS106:AX701)),"ERRO",SUM((AT106-AS106),(AV106-AU106),(AX106-AW106))),"ERRO"))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e">
        <f t="shared" si="7"/>
        <v>#VALUE!</v>
      </c>
      <c r="BR106" s="19" t="e">
        <f t="shared" si="8"/>
        <v>#VALUE!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 t="str">
        <f>IF(D107="","*",IFERROR(IF(ISODD(COUNT(AS107:AX702)),"ERRO",SUM((AT107-AS107),(AV107-AU107),(AX107-AW107))),"ERRO"))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e">
        <f t="shared" si="7"/>
        <v>#VALUE!</v>
      </c>
      <c r="BR107" s="19" t="e">
        <f t="shared" si="8"/>
        <v>#VALUE!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 t="str">
        <f>IF(D108="","*",IFERROR(IF(ISODD(COUNT(AS108:AX703)),"ERRO",SUM((AT108-AS108),(AV108-AU108),(AX108-AW108))),"ERRO"))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e">
        <f t="shared" si="7"/>
        <v>#VALUE!</v>
      </c>
      <c r="BR108" s="19" t="e">
        <f t="shared" si="8"/>
        <v>#VALUE!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 t="str">
        <f>IF(D109="","*",IFERROR(IF(ISODD(COUNT(AS109:AX704)),"ERRO",SUM((AT109-AS109),(AV109-AU109),(AX109-AW109))),"ERRO"))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e">
        <f t="shared" si="7"/>
        <v>#VALUE!</v>
      </c>
      <c r="BR109" s="19" t="e">
        <f t="shared" si="8"/>
        <v>#VALUE!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 t="str">
        <f>IF(D110="","*",IFERROR(IF(ISODD(COUNT(AS110:AX705)),"ERRO",SUM((AT110-AS110),(AV110-AU110),(AX110-AW110))),"ERRO"))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e">
        <f t="shared" si="7"/>
        <v>#VALUE!</v>
      </c>
      <c r="BR110" s="19" t="e">
        <f t="shared" si="8"/>
        <v>#VALUE!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 t="str">
        <f>IF(D111="","*",IFERROR(IF(ISODD(COUNT(AS111:AX706)),"ERRO",SUM((AT111-AS111),(AV111-AU111),(AX111-AW111))),"ERRO"))</f>
        <v>ERRO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e">
        <f t="shared" si="7"/>
        <v>#VALUE!</v>
      </c>
      <c r="BR111" s="19" t="e">
        <f t="shared" si="8"/>
        <v>#VALUE!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 t="str">
        <f>IF(D112="","*",IFERROR(IF(ISODD(COUNT(AS112:AX707)),"ERRO",SUM((AT112-AS112),(AV112-AU112),(AX112-AW112))),"ERRO"))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e">
        <f t="shared" si="7"/>
        <v>#VALUE!</v>
      </c>
      <c r="BR112" s="19" t="e">
        <f t="shared" si="8"/>
        <v>#VALUE!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 t="str">
        <f>IF(D113="","*",IFERROR(IF(ISODD(COUNT(AS113:AX708)),"ERRO",SUM((AT113-AS113),(AV113-AU113),(AX113-AW113))),"ERRO"))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e">
        <f t="shared" si="7"/>
        <v>#VALUE!</v>
      </c>
      <c r="BR113" s="19" t="e">
        <f t="shared" si="8"/>
        <v>#VALUE!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 t="str">
        <f>IF(D114="","*",IFERROR(IF(ISODD(COUNT(AS114:AX709)),"ERRO",SUM((AT114-AS114),(AV114-AU114),(AX114-AW114))),"ERRO"))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e">
        <f t="shared" si="7"/>
        <v>#VALUE!</v>
      </c>
      <c r="BR114" s="19" t="e">
        <f t="shared" si="8"/>
        <v>#VALUE!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 t="str">
        <f>IF(D115="","*",IFERROR(IF(ISODD(COUNT(AS115:AX710)),"ERRO",SUM((AT115-AS115),(AV115-AU115),(AX115-AW115))),"ERRO"))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e">
        <f t="shared" si="7"/>
        <v>#VALUE!</v>
      </c>
      <c r="BR115" s="19" t="e">
        <f t="shared" si="8"/>
        <v>#VALUE!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 t="str">
        <f>IF(D116="","*",IFERROR(IF(ISODD(COUNT(AS116:AX711)),"ERRO",SUM((AT116-AS116),(AV116-AU116),(AX116-AW116))),"ERRO"))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e">
        <f t="shared" si="7"/>
        <v>#VALUE!</v>
      </c>
      <c r="BR116" s="19" t="e">
        <f t="shared" si="8"/>
        <v>#VALUE!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 t="str">
        <f>IF(D117="","*",IFERROR(IF(ISODD(COUNT(AS117:AX712)),"ERRO",SUM((AT117-AS117),(AV117-AU117),(AX117-AW117))),"ERRO"))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e">
        <f t="shared" si="7"/>
        <v>#VALUE!</v>
      </c>
      <c r="BR117" s="19" t="e">
        <f t="shared" si="8"/>
        <v>#VALUE!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 t="str">
        <f>IF(D118="","*",IFERROR(IF(ISODD(COUNT(AS118:AX713)),"ERRO",SUM((AT118-AS118),(AV118-AU118),(AX118-AW118))),"ERRO"))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e">
        <f t="shared" si="7"/>
        <v>#VALUE!</v>
      </c>
      <c r="BR118" s="19" t="e">
        <f t="shared" si="8"/>
        <v>#VALUE!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 t="str">
        <f>IF(D119="","*",IFERROR(IF(ISODD(COUNT(AS119:AX714)),"ERRO",SUM((AT119-AS119),(AV119-AU119),(AX119-AW119))),"ERRO"))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e">
        <f t="shared" si="7"/>
        <v>#VALUE!</v>
      </c>
      <c r="BR119" s="19" t="e">
        <f t="shared" si="8"/>
        <v>#VALUE!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 t="str">
        <f>IF(D120="","*",IFERROR(IF(ISODD(COUNT(AS120:AX715)),"ERRO",SUM((AT120-AS120),(AV120-AU120),(AX120-AW120))),"ERRO"))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e">
        <f t="shared" si="7"/>
        <v>#VALUE!</v>
      </c>
      <c r="BR120" s="19" t="e">
        <f t="shared" si="8"/>
        <v>#VALUE!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 t="str">
        <f>IF(D121="","*",IFERROR(IF(ISODD(COUNT(AS121:AX716)),"ERRO",SUM((AT121-AS121),(AV121-AU121),(AX121-AW121))),"ERRO"))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e">
        <f t="shared" si="7"/>
        <v>#VALUE!</v>
      </c>
      <c r="BR121" s="19" t="e">
        <f t="shared" si="8"/>
        <v>#VALUE!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 t="str">
        <f>IF(D122="","*",IFERROR(IF(ISODD(COUNT(AS122:AX717)),"ERRO",SUM((AT122-AS122),(AV122-AU122),(AX122-AW122))),"ERRO"))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e">
        <f t="shared" si="7"/>
        <v>#VALUE!</v>
      </c>
      <c r="BR122" s="19" t="e">
        <f t="shared" si="8"/>
        <v>#VALUE!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 t="str">
        <f>IF(D123="","*",IFERROR(IF(ISODD(COUNT(AS123:AX718)),"ERRO",SUM((AT123-AS123),(AV123-AU123),(AX123-AW123))),"ERRO"))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e">
        <f t="shared" si="7"/>
        <v>#VALUE!</v>
      </c>
      <c r="BR123" s="19" t="e">
        <f t="shared" si="8"/>
        <v>#VALUE!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 t="str">
        <f>IF(D124="","*",IFERROR(IF(ISODD(COUNT(AS124:AX719)),"ERRO",SUM((AT124-AS124),(AV124-AU124),(AX124-AW124))),"ERRO"))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e">
        <f t="shared" si="7"/>
        <v>#VALUE!</v>
      </c>
      <c r="BR124" s="19" t="e">
        <f t="shared" si="8"/>
        <v>#VALUE!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 t="str">
        <f>IF(D125="","*",IFERROR(IF(ISODD(COUNT(AS125:AX720)),"ERRO",SUM((AT125-AS125),(AV125-AU125),(AX125-AW125))),"ERRO"))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e">
        <f t="shared" si="7"/>
        <v>#VALUE!</v>
      </c>
      <c r="BR125" s="19" t="e">
        <f t="shared" si="8"/>
        <v>#VALUE!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 t="str">
        <f>IF(D126="","*",IFERROR(IF(ISODD(COUNT(AS126:AX721)),"ERRO",SUM((AT126-AS126),(AV126-AU126),(AX126-AW126))),"ERRO"))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e">
        <f t="shared" si="7"/>
        <v>#VALUE!</v>
      </c>
      <c r="BR126" s="19" t="e">
        <f t="shared" si="8"/>
        <v>#VALUE!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 t="str">
        <f>IF(D127="","*",IFERROR(IF(ISODD(COUNT(AS127:AX722)),"ERRO",SUM((AT127-AS127),(AV127-AU127),(AX127-AW127))),"ERRO"))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e">
        <f t="shared" si="7"/>
        <v>#VALUE!</v>
      </c>
      <c r="BR127" s="19" t="e">
        <f t="shared" si="8"/>
        <v>#VALUE!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 t="str">
        <f>IF(D128="","*",IFERROR(IF(ISODD(COUNT(AS128:AX723)),"ERRO",SUM((AT128-AS128),(AV128-AU128),(AX128-AW128))),"ERRO"))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e">
        <f t="shared" si="7"/>
        <v>#VALUE!</v>
      </c>
      <c r="BR128" s="19" t="e">
        <f t="shared" si="8"/>
        <v>#VALUE!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 t="str">
        <f>IF(D129="","*",IFERROR(IF(ISODD(COUNT(AS129:AX724)),"ERRO",SUM((AT129-AS129),(AV129-AU129),(AX129-AW129))),"ERRO"))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e">
        <f t="shared" si="7"/>
        <v>#VALUE!</v>
      </c>
      <c r="BR129" s="19" t="e">
        <f t="shared" si="8"/>
        <v>#VALUE!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 t="str">
        <f>IF(D132="","*",IFERROR(IF(ISODD(COUNT(AS132:AX727)),"ERRO",SUM((AT132-AS132),(AV132-AU132),(AX132-AW132))),"ERRO"))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e">
        <f t="shared" si="7"/>
        <v>#VALUE!</v>
      </c>
      <c r="BR132" s="19" t="e">
        <f t="shared" si="8"/>
        <v>#VALUE!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 t="str">
        <f>IF(D133="","*",IFERROR(IF(ISODD(COUNT(AS133:AX728)),"ERRO",SUM((AT133-AS133),(AV133-AU133),(AX133-AW133))),"ERRO"))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e">
        <f t="shared" si="7"/>
        <v>#VALUE!</v>
      </c>
      <c r="BR133" s="19" t="e">
        <f t="shared" si="8"/>
        <v>#VALUE!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 t="str">
        <f>IF(D134="","*",IFERROR(IF(ISODD(COUNT(AS134:AX729)),"ERRO",SUM((AT134-AS134),(AV134-AU134),(AX134-AW134))),"ERRO"))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e">
        <f t="shared" si="7"/>
        <v>#VALUE!</v>
      </c>
      <c r="BR134" s="19" t="e">
        <f t="shared" si="8"/>
        <v>#VALUE!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 t="str">
        <f>IF(D135="","*",IFERROR(IF(ISODD(COUNT(AS135:AX730)),"ERRO",SUM((AT135-AS135),(AV135-AU135),(AX135-AW135))),"ERRO"))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e">
        <f t="shared" ref="BQ135:BQ198" si="14">IF(AND(BR135&lt;1,BS135&lt;1),"Produção e Intervalo",IF(BR135&lt;1,"Intervalo",IF(BS135&lt;1,"Produção","Aderente")))</f>
        <v>#VALUE!</v>
      </c>
      <c r="BR135" s="19" t="e">
        <f t="shared" ref="BR135:BR198" si="15">IF(OR(B135="",F135=""),"*",AY135/P135)</f>
        <v>#VALUE!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 t="str">
        <f>IF(D136="","*",IFERROR(IF(ISODD(COUNT(AS136:AX731)),"ERRO",SUM((AT136-AS136),(AV136-AU136),(AX136-AW136))),"ERRO"))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e">
        <f t="shared" si="14"/>
        <v>#VALUE!</v>
      </c>
      <c r="BR136" s="19" t="e">
        <f t="shared" si="15"/>
        <v>#VALUE!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 t="str">
        <f>IF(D137="","*",IFERROR(IF(ISODD(COUNT(AS137:AX732)),"ERRO",SUM((AT137-AS137),(AV137-AU137),(AX137-AW137))),"ERRO"))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e">
        <f t="shared" si="14"/>
        <v>#VALUE!</v>
      </c>
      <c r="BR137" s="19" t="e">
        <f t="shared" si="15"/>
        <v>#VALUE!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 t="str">
        <f>IF(D139="","*",IFERROR(IF(ISODD(COUNT(AS139:AX734)),"ERRO",SUM((AT139-AS139),(AV139-AU139),(AX139-AW139))),"ERRO"))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e">
        <f t="shared" si="14"/>
        <v>#VALUE!</v>
      </c>
      <c r="BR139" s="19" t="e">
        <f t="shared" si="15"/>
        <v>#VALUE!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 t="str">
        <f>IF(D140="","*",IFERROR(IF(ISODD(COUNT(AS140:AX735)),"ERRO",SUM((AT140-AS140),(AV140-AU140),(AX140-AW140))),"ERRO"))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e">
        <f t="shared" si="14"/>
        <v>#VALUE!</v>
      </c>
      <c r="BR140" s="19" t="e">
        <f t="shared" si="15"/>
        <v>#VALUE!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 t="str">
        <f>IF(D141="","*",IFERROR(IF(ISODD(COUNT(AS141:AX736)),"ERRO",SUM((AT141-AS141),(AV141-AU141),(AX141-AW141))),"ERRO"))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e">
        <f t="shared" si="14"/>
        <v>#VALUE!</v>
      </c>
      <c r="BR141" s="19" t="e">
        <f t="shared" si="15"/>
        <v>#VALUE!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 t="str">
        <f>IF(D144="","*",IFERROR(IF(ISODD(COUNT(AS144:AX739)),"ERRO",SUM((AT144-AS144),(AV144-AU144),(AX144-AW144))),"ERRO"))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e">
        <f t="shared" si="14"/>
        <v>#VALUE!</v>
      </c>
      <c r="BR144" s="19" t="e">
        <f t="shared" si="15"/>
        <v>#VALUE!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 t="str">
        <f>IF(D145="","*",IFERROR(IF(ISODD(COUNT(AS145:AX740)),"ERRO",SUM((AT145-AS145),(AV145-AU145),(AX145-AW145))),"ERRO"))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 t="str">
        <f>IF(D146="","*",IFERROR(IF(ISODD(COUNT(AS146:AX741)),"ERRO",SUM((AT146-AS146),(AV146-AU146),(AX146-AW146))),"ERRO"))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e">
        <f t="shared" si="14"/>
        <v>#VALUE!</v>
      </c>
      <c r="BR146" s="19" t="e">
        <f t="shared" si="15"/>
        <v>#VALUE!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 t="str">
        <f>IF(D147="","*",IFERROR(IF(ISODD(COUNT(AS147:AX742)),"ERRO",SUM((AT147-AS147),(AV147-AU147),(AX147-AW147))),"ERRO"))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e">
        <f t="shared" si="14"/>
        <v>#VALUE!</v>
      </c>
      <c r="BR147" s="19" t="e">
        <f t="shared" si="15"/>
        <v>#VALUE!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 t="str">
        <f>IF(D148="","*",IFERROR(IF(ISODD(COUNT(AS148:AX743)),"ERRO",SUM((AT148-AS148),(AV148-AU148),(AX148-AW148))),"ERRO"))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e">
        <f t="shared" si="14"/>
        <v>#VALUE!</v>
      </c>
      <c r="BR148" s="19" t="e">
        <f t="shared" si="15"/>
        <v>#VALUE!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 t="str">
        <f>IF(D150="","*",IFERROR(IF(ISODD(COUNT(AS150:AX745)),"ERRO",SUM((AT150-AS150),(AV150-AU150),(AX150-AW150))),"ERRO"))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e">
        <f t="shared" si="14"/>
        <v>#VALUE!</v>
      </c>
      <c r="BR150" s="19" t="e">
        <f t="shared" si="15"/>
        <v>#VALUE!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 t="str">
        <f>IF(D151="","*",IFERROR(IF(ISODD(COUNT(AS151:AX746)),"ERRO",SUM((AT151-AS151),(AV151-AU151),(AX151-AW151))),"ERRO"))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e">
        <f t="shared" si="14"/>
        <v>#VALUE!</v>
      </c>
      <c r="BR151" s="19" t="e">
        <f t="shared" si="15"/>
        <v>#VALUE!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 t="str">
        <f>IF(D154="","*",IFERROR(IF(ISODD(COUNT(AS154:AX749)),"ERRO",SUM((AT154-AS154),(AV154-AU154),(AX154-AW154))),"ERRO"))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e">
        <f t="shared" si="14"/>
        <v>#VALUE!</v>
      </c>
      <c r="BR154" s="19" t="e">
        <f t="shared" si="15"/>
        <v>#VALUE!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 t="str">
        <f>IF(D155="","*",IFERROR(IF(ISODD(COUNT(AS155:AX750)),"ERRO",SUM((AT155-AS155),(AV155-AU155),(AX155-AW155))),"ERRO"))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e">
        <f t="shared" si="14"/>
        <v>#VALUE!</v>
      </c>
      <c r="BR155" s="19" t="e">
        <f t="shared" si="15"/>
        <v>#VALUE!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 t="str">
        <f>IF(D156="","*",IFERROR(IF(ISODD(COUNT(AS156:AX751)),"ERRO",SUM((AT156-AS156),(AV156-AU156),(AX156-AW156))),"ERRO"))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e">
        <f t="shared" si="14"/>
        <v>#VALUE!</v>
      </c>
      <c r="BR156" s="19" t="e">
        <f t="shared" si="15"/>
        <v>#VALUE!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 t="str">
        <f>IF(D158="","*",IFERROR(IF(ISODD(COUNT(AS158:AX752)),"ERRO",SUM((AT158-AS158),(AV158-AU158),(AX158-AW158))),"ERRO"))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e">
        <f t="shared" si="14"/>
        <v>#VALUE!</v>
      </c>
      <c r="BR158" s="19" t="e">
        <f t="shared" si="15"/>
        <v>#VALUE!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 t="str">
        <f>IF(D159="","*",IFERROR(IF(ISODD(COUNT(AS159:AX754)),"ERRO",SUM((AT159-AS159),(AV159-AU159),(AX159-AW159))),"ERRO"))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e">
        <f t="shared" si="14"/>
        <v>#VALUE!</v>
      </c>
      <c r="BR159" s="19" t="e">
        <f t="shared" si="15"/>
        <v>#VALUE!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 t="str">
        <f>IF(D160="","*",IFERROR(IF(ISODD(COUNT(AS160:AX755)),"ERRO",SUM((AT160-AS160),(AV160-AU160),(AX160-AW160))),"ERRO"))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e">
        <f t="shared" si="14"/>
        <v>#VALUE!</v>
      </c>
      <c r="BR160" s="19" t="e">
        <f t="shared" si="15"/>
        <v>#VALUE!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 t="str">
        <f>IF(D161="","*",IFERROR(IF(ISODD(COUNT(AS161:AX756)),"ERRO",SUM((AT161-AS161),(AV161-AU161),(AX161-AW161))),"ERRO"))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e">
        <f t="shared" si="14"/>
        <v>#VALUE!</v>
      </c>
      <c r="BR161" s="19" t="e">
        <f t="shared" si="15"/>
        <v>#VALUE!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 t="str">
        <f>IF(D162="","*",IFERROR(IF(ISODD(COUNT(AS162:AX757)),"ERRO",SUM((AT162-AS162),(AV162-AU162),(AX162-AW162))),"ERRO"))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e">
        <f t="shared" si="14"/>
        <v>#VALUE!</v>
      </c>
      <c r="BR162" s="19" t="e">
        <f t="shared" si="15"/>
        <v>#VALUE!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 t="str">
        <f>IF(D163="","*",IFERROR(IF(ISODD(COUNT(AS163:AX758)),"ERRO",SUM((AT163-AS163),(AV163-AU163),(AX163-AW163))),"ERRO"))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e">
        <f t="shared" si="14"/>
        <v>#VALUE!</v>
      </c>
      <c r="BR163" s="19" t="e">
        <f t="shared" si="15"/>
        <v>#VALUE!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 t="str">
        <f>IF(D164="","*",IFERROR(IF(ISODD(COUNT(AS164:AX759)),"ERRO",SUM((AT164-AS164),(AV164-AU164),(AX164-AW164))),"ERRO"))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e">
        <f t="shared" si="14"/>
        <v>#VALUE!</v>
      </c>
      <c r="BR164" s="19" t="e">
        <f t="shared" si="15"/>
        <v>#VALUE!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 t="str">
        <f>IF(D165="","*",IFERROR(IF(ISODD(COUNT(AS165:AX760)),"ERRO",SUM((AT165-AS165),(AV165-AU165),(AX165-AW165))),"ERRO"))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e">
        <f t="shared" si="14"/>
        <v>#VALUE!</v>
      </c>
      <c r="BR165" s="19" t="e">
        <f t="shared" si="15"/>
        <v>#VALUE!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 t="str">
        <f>IF(D167="","*",IFERROR(IF(ISODD(COUNT(AS167:AX762)),"ERRO",SUM((AT167-AS167),(AV167-AU167),(AX167-AW167))),"ERRO"))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e">
        <f t="shared" si="14"/>
        <v>#VALUE!</v>
      </c>
      <c r="BR167" s="19" t="e">
        <f t="shared" si="15"/>
        <v>#VALUE!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 t="str">
        <f>IF(D168="","*",IFERROR(IF(ISODD(COUNT(AS168:AX763)),"ERRO",SUM((AT168-AS168),(AV168-AU168),(AX168-AW168))),"ERRO"))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e">
        <f t="shared" si="14"/>
        <v>#VALUE!</v>
      </c>
      <c r="BR168" s="19" t="e">
        <f t="shared" si="15"/>
        <v>#VALUE!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 t="str">
        <f>IF(D169="","*",IFERROR(IF(ISODD(COUNT(AS169:AX764)),"ERRO",SUM((AT169-AS169),(AV169-AU169),(AX169-AW169))),"ERRO"))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e">
        <f t="shared" si="14"/>
        <v>#VALUE!</v>
      </c>
      <c r="BR169" s="19" t="e">
        <f t="shared" si="15"/>
        <v>#VALUE!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 t="str">
        <f>IF(D170="","*",IFERROR(IF(ISODD(COUNT(AS170:AX765)),"ERRO",SUM((AT170-AS170),(AV170-AU170),(AX170-AW170))),"ERRO"))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e">
        <f t="shared" si="14"/>
        <v>#VALUE!</v>
      </c>
      <c r="BR170" s="19" t="e">
        <f t="shared" si="15"/>
        <v>#VALUE!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 t="str">
        <f>IF(D171="","*",IFERROR(IF(ISODD(COUNT(AS171:AX766)),"ERRO",SUM((AT171-AS171),(AV171-AU171),(AX171-AW171))),"ERRO"))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e">
        <f t="shared" si="14"/>
        <v>#VALUE!</v>
      </c>
      <c r="BR171" s="19" t="e">
        <f t="shared" si="15"/>
        <v>#VALUE!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 t="str">
        <f>IF(D172="","*",IFERROR(IF(ISODD(COUNT(AS172:AX767)),"ERRO",SUM((AT172-AS172),(AV172-AU172),(AX172-AW172))),"ERRO"))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e">
        <f t="shared" si="14"/>
        <v>#VALUE!</v>
      </c>
      <c r="BR172" s="19" t="e">
        <f t="shared" si="15"/>
        <v>#VALUE!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 t="str">
        <f>IF(D173="","*",IFERROR(IF(ISODD(COUNT(AS173:AX768)),"ERRO",SUM((AT173-AS173),(AV173-AU173),(AX173-AW173))),"ERRO"))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e">
        <f t="shared" si="14"/>
        <v>#VALUE!</v>
      </c>
      <c r="BR173" s="19" t="e">
        <f t="shared" si="15"/>
        <v>#VALUE!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 t="str">
        <f>IF(D174="","*",IFERROR(IF(ISODD(COUNT(AS174:AX769)),"ERRO",SUM((AT174-AS174),(AV174-AU174),(AX174-AW174))),"ERRO"))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e">
        <f t="shared" si="14"/>
        <v>#VALUE!</v>
      </c>
      <c r="BR174" s="19" t="e">
        <f t="shared" si="15"/>
        <v>#VALUE!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 t="str">
        <f>IF(D175="","*",IFERROR(IF(ISODD(COUNT(AS175:AX770)),"ERRO",SUM((AT175-AS175),(AV175-AU175),(AX175-AW175))),"ERRO"))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e">
        <f t="shared" si="14"/>
        <v>#VALUE!</v>
      </c>
      <c r="BR175" s="19" t="e">
        <f t="shared" si="15"/>
        <v>#VALUE!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 t="str">
        <f>IF(D178="","*",IFERROR(IF(ISODD(COUNT(AS178:AX773)),"ERRO",SUM((AT178-AS178),(AV178-AU178),(AX178-AW178))),"ERRO"))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e">
        <f t="shared" si="14"/>
        <v>#VALUE!</v>
      </c>
      <c r="BR178" s="19" t="e">
        <f t="shared" si="15"/>
        <v>#VALUE!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 t="str">
        <f>IF(D179="","*",IFERROR(IF(ISODD(COUNT(AS179:AX774)),"ERRO",SUM((AT179-AS179),(AV179-AU179),(AX179-AW179))),"ERRO"))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e">
        <f t="shared" si="14"/>
        <v>#VALUE!</v>
      </c>
      <c r="BR179" s="19" t="e">
        <f t="shared" si="15"/>
        <v>#VALUE!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 t="str">
        <f>IF(D180="","*",IFERROR(IF(ISODD(COUNT(AS180:AX775)),"ERRO",SUM((AT180-AS180),(AV180-AU180),(AX180-AW180))),"ERRO"))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e">
        <f t="shared" si="14"/>
        <v>#VALUE!</v>
      </c>
      <c r="BR180" s="19" t="e">
        <f t="shared" si="15"/>
        <v>#VALUE!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 t="str">
        <f>IF(D181="","*",IFERROR(IF(ISODD(COUNT(AS181:AX776)),"ERRO",SUM((AT181-AS181),(AV181-AU181),(AX181-AW181))),"ERRO"))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e">
        <f t="shared" si="14"/>
        <v>#VALUE!</v>
      </c>
      <c r="BR181" s="19" t="e">
        <f t="shared" si="15"/>
        <v>#VALUE!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 t="str">
        <f>IF(D182="","*",IFERROR(IF(ISODD(COUNT(AS182:AX777)),"ERRO",SUM((AT182-AS182),(AV182-AU182),(AX182-AW182))),"ERRO"))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e">
        <f t="shared" si="14"/>
        <v>#VALUE!</v>
      </c>
      <c r="BR182" s="19" t="e">
        <f t="shared" si="15"/>
        <v>#VALUE!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 t="str">
        <f>IF(D183="","*",IFERROR(IF(ISODD(COUNT(AS183:AX778)),"ERRO",SUM((AT183-AS183),(AV183-AU183),(AX183-AW183))),"ERRO"))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e">
        <f t="shared" si="14"/>
        <v>#VALUE!</v>
      </c>
      <c r="BR183" s="19" t="e">
        <f t="shared" si="15"/>
        <v>#VALUE!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 t="str">
        <f>IF(D184="","*",IFERROR(IF(ISODD(COUNT(AS184:AX779)),"ERRO",SUM((AT184-AS184),(AV184-AU184),(AX184-AW184))),"ERRO"))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e">
        <f t="shared" si="14"/>
        <v>#VALUE!</v>
      </c>
      <c r="BR184" s="19" t="e">
        <f t="shared" si="15"/>
        <v>#VALUE!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 t="str">
        <f>IF(D187="","*",IFERROR(IF(ISODD(COUNT(AS187:AX782)),"ERRO",SUM((AT187-AS187),(AV187-AU187),(AX187-AW187))),"ERRO"))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 t="str">
        <f>IF(D188="","*",IFERROR(IF(ISODD(COUNT(AS188:AX783)),"ERRO",SUM((AT188-AS188),(AV188-AU188),(AX188-AW188))),"ERRO"))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e">
        <f t="shared" si="14"/>
        <v>#VALUE!</v>
      </c>
      <c r="BR188" s="19" t="e">
        <f t="shared" si="15"/>
        <v>#VALUE!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 t="str">
        <f>IF(D189="","*",IFERROR(IF(ISODD(COUNT(AS189:AX784)),"ERRO",SUM((AT189-AS189),(AV189-AU189),(AX189-AW189))),"ERRO"))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e">
        <f t="shared" si="14"/>
        <v>#VALUE!</v>
      </c>
      <c r="BR189" s="19" t="e">
        <f t="shared" si="15"/>
        <v>#VALUE!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 t="str">
        <f>IF(D190="","*",IFERROR(IF(ISODD(COUNT(AS190:AX785)),"ERRO",SUM((AT190-AS190),(AV190-AU190),(AX190-AW190))),"ERRO"))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e">
        <f t="shared" si="14"/>
        <v>#VALUE!</v>
      </c>
      <c r="BR190" s="19" t="e">
        <f t="shared" si="15"/>
        <v>#VALUE!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 t="str">
        <f>IF(D191="","*",IFERROR(IF(ISODD(COUNT(AS191:AX786)),"ERRO",SUM((AT191-AS191),(AV191-AU191),(AX191-AW191))),"ERRO"))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e">
        <f t="shared" si="14"/>
        <v>#VALUE!</v>
      </c>
      <c r="BR191" s="19" t="e">
        <f t="shared" si="15"/>
        <v>#VALUE!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 t="str">
        <f>IF(D192="","*",IFERROR(IF(ISODD(COUNT(AS192:AX787)),"ERRO",SUM((AT192-AS192),(AV192-AU192),(AX192-AW192))),"ERRO"))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e">
        <f t="shared" si="14"/>
        <v>#VALUE!</v>
      </c>
      <c r="BR192" s="19" t="e">
        <f t="shared" si="15"/>
        <v>#VALUE!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 t="str">
        <f>IF(D195="","*",IFERROR(IF(ISODD(COUNT(AS195:AX790)),"ERRO",SUM((AT195-AS195),(AV195-AU195),(AX195-AW195))),"ERRO"))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e">
        <f t="shared" si="14"/>
        <v>#VALUE!</v>
      </c>
      <c r="BR195" s="19" t="e">
        <f t="shared" si="15"/>
        <v>#VALUE!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 t="str">
        <f>IF(D196="","*",IFERROR(IF(ISODD(COUNT(AS196:AX791)),"ERRO",SUM((AT196-AS196),(AV196-AU196),(AX196-AW196))),"ERRO"))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e">
        <f t="shared" si="14"/>
        <v>#VALUE!</v>
      </c>
      <c r="BR196" s="19" t="e">
        <f t="shared" si="15"/>
        <v>#VALUE!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 t="str">
        <f>IF(D197="","*",IFERROR(IF(ISODD(COUNT(AS197:AX792)),"ERRO",SUM((AT197-AS197),(AV197-AU197),(AX197-AW197))),"ERRO"))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e">
        <f t="shared" si="14"/>
        <v>#VALUE!</v>
      </c>
      <c r="BR197" s="19" t="e">
        <f t="shared" si="15"/>
        <v>#VALUE!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 t="str">
        <f>IF(D198="","*",IFERROR(IF(ISODD(COUNT(AS198:AX793)),"ERRO",SUM((AT198-AS198),(AV198-AU198),(AX198-AW198))),"ERRO"))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e">
        <f t="shared" si="14"/>
        <v>#VALUE!</v>
      </c>
      <c r="BR198" s="19" t="e">
        <f t="shared" si="15"/>
        <v>#VALUE!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 t="str">
        <f>IF(D199="","*",IFERROR(IF(ISODD(COUNT(AS199:AX794)),"ERRO",SUM((AT199-AS199),(AV199-AU199),(AX199-AW199))),"ERRO"))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e">
        <f t="shared" ref="BQ199:BQ262" si="18">IF(AND(BR199&lt;1,BS199&lt;1),"Produção e Intervalo",IF(BR199&lt;1,"Intervalo",IF(BS199&lt;1,"Produção","Aderente")))</f>
        <v>#VALUE!</v>
      </c>
      <c r="BR199" s="19" t="e">
        <f t="shared" ref="BR199:BR262" si="19">IF(OR(B199="",F199=""),"*",AY199/P199)</f>
        <v>#VALUE!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 t="str">
        <f>IF(D200="","*",IFERROR(IF(ISODD(COUNT(AS200:AX795)),"ERRO",SUM((AT200-AS200),(AV200-AU200),(AX200-AW200))),"ERRO"))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 t="str">
        <f>IF(D201="","*",IFERROR(IF(ISODD(COUNT(AS201:AX796)),"ERRO",SUM((AT201-AS201),(AV201-AU201),(AX201-AW201))),"ERRO"))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 t="str">
        <f>IF(D202="","*",IFERROR(IF(ISODD(COUNT(AS202:AX797)),"ERRO",SUM((AT202-AS202),(AV202-AU202),(AX202-AW202))),"ERRO"))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 t="str">
        <f>IF(D203="","*",IFERROR(IF(ISODD(COUNT(AS203:AX798)),"ERRO",SUM((AT203-AS203),(AV203-AU203),(AX203-AW203))),"ERRO"))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 t="str">
        <f>IF(D205="","*",IFERROR(IF(ISODD(COUNT(AS205:AX800)),"ERRO",SUM((AT205-AS205),(AV205-AU205),(AX205-AW205))),"ERRO"))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 t="str">
        <f>IF(D206="","*",IFERROR(IF(ISODD(COUNT(AS206:AX801)),"ERRO",SUM((AT206-AS206),(AV206-AU206),(AX206-AW206))),"ERRO"))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 t="str">
        <f>IF(D207="","*",IFERROR(IF(ISODD(COUNT(AS207:AX802)),"ERRO",SUM((AT207-AS207),(AV207-AU207),(AX207-AW207))),"ERRO"))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 t="str">
        <f>IF(D208="","*",IFERROR(IF(ISODD(COUNT(AS208:AX803)),"ERRO",SUM((AT208-AS208),(AV208-AU208),(AX208-AW208))),"ERRO"))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 t="str">
        <f>IF(D209="","*",IFERROR(IF(ISODD(COUNT(AS209:AX804)),"ERRO",SUM((AT209-AS209),(AV209-AU209),(AX209-AW209))),"ERRO"))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 t="str">
        <f>IF(D210="","*",IFERROR(IF(ISODD(COUNT(AS210:AX805)),"ERRO",SUM((AT210-AS210),(AV210-AU210),(AX210-AW210))),"ERRO"))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 t="str">
        <f>IF(D211="","*",IFERROR(IF(ISODD(COUNT(AS211:AX806)),"ERRO",SUM((AT211-AS211),(AV211-AU211),(AX211-AW211))),"ERRO"))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 t="str">
        <f>IF(D212="","*",IFERROR(IF(ISODD(COUNT(AS212:AX807)),"ERRO",SUM((AT212-AS212),(AV212-AU212),(AX212-AW212))),"ERRO"))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 t="str">
        <f>IF(D213="","*",IFERROR(IF(ISODD(COUNT(AS213:AX808)),"ERRO",SUM((AT213-AS213),(AV213-AU213),(AX213-AW213))),"ERRO"))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 t="str">
        <f>IF(D214="","*",IFERROR(IF(ISODD(COUNT(AS214:AX809)),"ERRO",SUM((AT214-AS214),(AV214-AU214),(AX214-AW214))),"ERRO"))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 t="str">
        <f>IF(D215="","*",IFERROR(IF(ISODD(COUNT(AS215:AX810)),"ERRO",SUM((AT215-AS215),(AV215-AU215),(AX215-AW215))),"ERRO"))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 t="str">
        <f>IF(D218="","*",IFERROR(IF(ISODD(COUNT(AS218:AX813)),"ERRO",SUM((AT218-AS218),(AV218-AU218),(AX218-AW218))),"ERRO"))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 t="str">
        <f>IF(D219="","*",IFERROR(IF(ISODD(COUNT(AS219:AX814)),"ERRO",SUM((AT219-AS219),(AV219-AU219),(AX219-AW219))),"ERRO"))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 t="str">
        <f>IF(D220="","*",IFERROR(IF(ISODD(COUNT(AS220:AX815)),"ERRO",SUM((AT220-AS220),(AV220-AU220),(AX220-AW220))),"ERRO"))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 t="str">
        <f>IF(D221="","*",IFERROR(IF(ISODD(COUNT(AS221:AX816)),"ERRO",SUM((AT221-AS221),(AV221-AU221),(AX221-AW221))),"ERRO"))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 t="str">
        <f>IF(D222="","*",IFERROR(IF(ISODD(COUNT(AS222:AX817)),"ERRO",SUM((AT222-AS222),(AV222-AU222),(AX222-AW222))),"ERRO"))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 t="str">
        <f>IF(D223="","*",IFERROR(IF(ISODD(COUNT(AS223:AX818)),"ERRO",SUM((AT223-AS223),(AV223-AU223),(AX223-AW223))),"ERRO"))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 t="str">
        <f>IF(D224="","*",IFERROR(IF(ISODD(COUNT(AS224:AX819)),"ERRO",SUM((AT224-AS224),(AV224-AU224),(AX224-AW224))),"ERRO"))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 t="str">
        <f>IF(D225="","*",IFERROR(IF(ISODD(COUNT(AS225:AX820)),"ERRO",SUM((AT225-AS225),(AV225-AU225),(AX225-AW225))),"ERRO"))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 t="str">
        <f>IF(D226="","*",IFERROR(IF(ISODD(COUNT(AS226:AX821)),"ERRO",SUM((AT226-AS226),(AV226-AU226),(AX226-AW226))),"ERRO"))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 t="str">
        <f>IF(D227="","*",IFERROR(IF(ISODD(COUNT(AS227:AX822)),"ERRO",SUM((AT227-AS227),(AV227-AU227),(AX227-AW227))),"ERRO"))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 t="str">
        <f>IF(D228="","*",IFERROR(IF(ISODD(COUNT(AS228:AX823)),"ERRO",SUM((AT228-AS228),(AV228-AU228),(AX228-AW228))),"ERRO"))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e">
        <f t="shared" si="18"/>
        <v>#VALUE!</v>
      </c>
      <c r="BR228" s="19" t="e">
        <f t="shared" si="19"/>
        <v>#VALUE!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 t="str">
        <f>IF(D229="","*",IFERROR(IF(ISODD(COUNT(AS229:AX824)),"ERRO",SUM((AT229-AS229),(AV229-AU229),(AX229-AW229))),"ERRO"))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 t="str">
        <f>IF(D230="","*",IFERROR(IF(ISODD(COUNT(AS230:AX825)),"ERRO",SUM((AT230-AS230),(AV230-AU230),(AX230-AW230))),"ERRO"))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 t="str">
        <f>IF(D231="","*",IFERROR(IF(ISODD(COUNT(AS231:AX826)),"ERRO",SUM((AT231-AS231),(AV231-AU231),(AX231-AW231))),"ERRO"))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 t="str">
        <f>IF(D232="","*",IFERROR(IF(ISODD(COUNT(AS232:AX827)),"ERRO",SUM((AT232-AS232),(AV232-AU232),(AX232-AW232))),"ERRO"))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e">
        <f t="shared" si="18"/>
        <v>#VALUE!</v>
      </c>
      <c r="BR232" s="19" t="e">
        <f t="shared" si="19"/>
        <v>#VALUE!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 t="str">
        <f>IF(D233="","*",IFERROR(IF(ISODD(COUNT(AS233:AX828)),"ERRO",SUM((AT233-AS233),(AV233-AU233),(AX233-AW233))),"ERRO"))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e">
        <f t="shared" si="18"/>
        <v>#VALUE!</v>
      </c>
      <c r="BR233" s="19" t="e">
        <f t="shared" si="19"/>
        <v>#VALUE!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 t="str">
        <f>IF(D234="","*",IFERROR(IF(ISODD(COUNT(AS234:AX829)),"ERRO",SUM((AT234-AS234),(AV234-AU234),(AX234-AW234))),"ERRO"))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e">
        <f t="shared" si="18"/>
        <v>#VALUE!</v>
      </c>
      <c r="BR234" s="19" t="e">
        <f t="shared" si="19"/>
        <v>#VALUE!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 t="str">
        <f>IF(D235="","*",IFERROR(IF(ISODD(COUNT(AS235:AX830)),"ERRO",SUM((AT235-AS235),(AV235-AU235),(AX235-AW235))),"ERRO"))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e">
        <f t="shared" si="18"/>
        <v>#VALUE!</v>
      </c>
      <c r="BR235" s="19" t="e">
        <f t="shared" si="19"/>
        <v>#VALUE!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 t="str">
        <f>IF(D236="","*",IFERROR(IF(ISODD(COUNT(AS236:AX831)),"ERRO",SUM((AT236-AS236),(AV236-AU236),(AX236-AW236))),"ERRO"))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e">
        <f t="shared" si="18"/>
        <v>#VALUE!</v>
      </c>
      <c r="BR236" s="19" t="e">
        <f t="shared" si="19"/>
        <v>#VALUE!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 t="str">
        <f>IF(D237="","*",IFERROR(IF(ISODD(COUNT(AS237:AX832)),"ERRO",SUM((AT237-AS237),(AV237-AU237),(AX237-AW237))),"ERRO"))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e">
        <f t="shared" si="18"/>
        <v>#VALUE!</v>
      </c>
      <c r="BR237" s="19" t="e">
        <f t="shared" si="19"/>
        <v>#VALUE!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 t="str">
        <f>IF(D238="","*",IFERROR(IF(ISODD(COUNT(AS238:AX833)),"ERRO",SUM((AT238-AS238),(AV238-AU238),(AX238-AW238))),"ERRO"))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e">
        <f t="shared" si="18"/>
        <v>#VALUE!</v>
      </c>
      <c r="BR238" s="19" t="e">
        <f t="shared" si="19"/>
        <v>#VALUE!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 t="str">
        <f>IF(D239="","*",IFERROR(IF(ISODD(COUNT(AS239:AX834)),"ERRO",SUM((AT239-AS239),(AV239-AU239),(AX239-AW239))),"ERRO"))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e">
        <f t="shared" si="18"/>
        <v>#VALUE!</v>
      </c>
      <c r="BR239" s="19" t="e">
        <f t="shared" si="19"/>
        <v>#VALUE!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 t="str">
        <f>IF(D240="","*",IFERROR(IF(ISODD(COUNT(AS240:AX835)),"ERRO",SUM((AT240-AS240),(AV240-AU240),(AX240-AW240))),"ERRO"))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e">
        <f t="shared" si="18"/>
        <v>#VALUE!</v>
      </c>
      <c r="BR240" s="19" t="e">
        <f t="shared" si="19"/>
        <v>#VALUE!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 t="str">
        <f>IF(D241="","*",IFERROR(IF(ISODD(COUNT(AS241:AX836)),"ERRO",SUM((AT241-AS241),(AV241-AU241),(AX241-AW241))),"ERRO"))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 t="str">
        <f>IF(D242="","*",IFERROR(IF(ISODD(COUNT(AS242:AX837)),"ERRO",SUM((AT242-AS242),(AV242-AU242),(AX242-AW242))),"ERRO"))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e">
        <f t="shared" si="18"/>
        <v>#VALUE!</v>
      </c>
      <c r="BR242" s="19" t="e">
        <f t="shared" si="19"/>
        <v>#VALUE!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 t="str">
        <f>IF(D243="","*",IFERROR(IF(ISODD(COUNT(AS243:AX838)),"ERRO",SUM((AT243-AS243),(AV243-AU243),(AX243-AW243))),"ERRO"))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e">
        <f t="shared" si="18"/>
        <v>#VALUE!</v>
      </c>
      <c r="BR243" s="19" t="e">
        <f t="shared" si="19"/>
        <v>#VALUE!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 t="str">
        <f>IF(D244="","*",IFERROR(IF(ISODD(COUNT(AS244:AX839)),"ERRO",SUM((AT244-AS244),(AV244-AU244),(AX244-AW244))),"ERRO"))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e">
        <f t="shared" si="18"/>
        <v>#VALUE!</v>
      </c>
      <c r="BR244" s="19" t="e">
        <f t="shared" si="19"/>
        <v>#VALUE!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 t="str">
        <f>IF(D245="","*",IFERROR(IF(ISODD(COUNT(AS245:AX840)),"ERRO",SUM((AT245-AS245),(AV245-AU245),(AX245-AW245))),"ERRO"))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e">
        <f t="shared" si="18"/>
        <v>#VALUE!</v>
      </c>
      <c r="BR245" s="19" t="e">
        <f t="shared" si="19"/>
        <v>#VALUE!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 t="str">
        <f>IF(D246="","*",IFERROR(IF(ISODD(COUNT(AS246:AX841)),"ERRO",SUM((AT246-AS246),(AV246-AU246),(AX246-AW246))),"ERRO"))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e">
        <f t="shared" si="18"/>
        <v>#VALUE!</v>
      </c>
      <c r="BR246" s="19" t="e">
        <f t="shared" si="19"/>
        <v>#VALUE!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 t="str">
        <f>IF(D247="","*",IFERROR(IF(ISODD(COUNT(AS247:AX842)),"ERRO",SUM((AT247-AS247),(AV247-AU247),(AX247-AW247))),"ERRO"))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e">
        <f t="shared" si="18"/>
        <v>#VALUE!</v>
      </c>
      <c r="BR247" s="19" t="e">
        <f t="shared" si="19"/>
        <v>#VALUE!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 t="str">
        <f>IF(D248="","*",IFERROR(IF(ISODD(COUNT(AS248:AX843)),"ERRO",SUM((AT248-AS248),(AV248-AU248),(AX248-AW248))),"ERRO"))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e">
        <f t="shared" si="18"/>
        <v>#VALUE!</v>
      </c>
      <c r="BR248" s="19" t="e">
        <f t="shared" si="19"/>
        <v>#VALUE!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 t="str">
        <f>IF(D251="","*",IFERROR(IF(ISODD(COUNT(AS251:AX846)),"ERRO",SUM((AT251-AS251),(AV251-AU251),(AX251-AW251))),"ERRO"))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e">
        <f t="shared" si="18"/>
        <v>#VALUE!</v>
      </c>
      <c r="BR251" s="19" t="e">
        <f t="shared" si="19"/>
        <v>#VALUE!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 t="str">
        <f>IF(D252="","*",IFERROR(IF(ISODD(COUNT(AS252:AX847)),"ERRO",SUM((AT252-AS252),(AV252-AU252),(AX252-AW252))),"ERRO"))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e">
        <f t="shared" si="18"/>
        <v>#VALUE!</v>
      </c>
      <c r="BR252" s="19" t="e">
        <f t="shared" si="19"/>
        <v>#VALUE!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 t="str">
        <f>IF(D253="","*",IFERROR(IF(ISODD(COUNT(AS253:AX848)),"ERRO",SUM((AT253-AS253),(AV253-AU253),(AX253-AW253))),"ERRO"))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e">
        <f t="shared" si="18"/>
        <v>#VALUE!</v>
      </c>
      <c r="BR253" s="19" t="e">
        <f t="shared" si="19"/>
        <v>#VALUE!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 t="str">
        <f>IF(D254="","*",IFERROR(IF(ISODD(COUNT(AS254:AX849)),"ERRO",SUM((AT254-AS254),(AV254-AU254),(AX254-AW254))),"ERRO"))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e">
        <f t="shared" si="18"/>
        <v>#VALUE!</v>
      </c>
      <c r="BR254" s="19" t="e">
        <f t="shared" si="19"/>
        <v>#VALUE!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 t="str">
        <f>IF(D255="","*",IFERROR(IF(ISODD(COUNT(AS255:AX850)),"ERRO",SUM((AT255-AS255),(AV255-AU255),(AX255-AW255))),"ERRO"))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e">
        <f t="shared" si="18"/>
        <v>#VALUE!</v>
      </c>
      <c r="BR255" s="19" t="e">
        <f t="shared" si="19"/>
        <v>#VALUE!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 t="str">
        <f>IF(D256="","*",IFERROR(IF(ISODD(COUNT(AS256:AX851)),"ERRO",SUM((AT256-AS256),(AV256-AU256),(AX256-AW256))),"ERRO"))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e">
        <f t="shared" si="18"/>
        <v>#VALUE!</v>
      </c>
      <c r="BR256" s="19" t="e">
        <f t="shared" si="19"/>
        <v>#VALUE!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 t="str">
        <f>IF(D257="","*",IFERROR(IF(ISODD(COUNT(AS257:AX852)),"ERRO",SUM((AT257-AS257),(AV257-AU257),(AX257-AW257))),"ERRO"))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e">
        <f t="shared" si="18"/>
        <v>#VALUE!</v>
      </c>
      <c r="BR257" s="19" t="e">
        <f t="shared" si="19"/>
        <v>#VALUE!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 t="str">
        <f>IF(D258="","*",IFERROR(IF(ISODD(COUNT(AS258:AX853)),"ERRO",SUM((AT258-AS258),(AV258-AU258),(AX258-AW258))),"ERRO"))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e">
        <f t="shared" si="18"/>
        <v>#VALUE!</v>
      </c>
      <c r="BR258" s="19" t="e">
        <f t="shared" si="19"/>
        <v>#VALUE!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 t="str">
        <f>IF(D259="","*",IFERROR(IF(ISODD(COUNT(AS259:AX854)),"ERRO",SUM((AT259-AS259),(AV259-AU259),(AX259-AW259))),"ERRO"))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e">
        <f t="shared" si="18"/>
        <v>#VALUE!</v>
      </c>
      <c r="BR259" s="19" t="e">
        <f t="shared" si="19"/>
        <v>#VALUE!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 t="str">
        <f>IF(D260="","*",IFERROR(IF(ISODD(COUNT(AS260:AX855)),"ERRO",SUM((AT260-AS260),(AV260-AU260),(AX260-AW260))),"ERRO"))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e">
        <f t="shared" si="18"/>
        <v>#VALUE!</v>
      </c>
      <c r="BR260" s="19" t="e">
        <f t="shared" si="19"/>
        <v>#VALUE!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 t="str">
        <f>IF(D261="","*",IFERROR(IF(ISODD(COUNT(AS261:AX856)),"ERRO",SUM((AT261-AS261),(AV261-AU261),(AX261-AW261))),"ERRO"))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e">
        <f t="shared" si="18"/>
        <v>#VALUE!</v>
      </c>
      <c r="BR261" s="19" t="e">
        <f t="shared" si="19"/>
        <v>#VALUE!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 t="str">
        <f>IF(D262="","*",IFERROR(IF(ISODD(COUNT(AS262:AX857)),"ERRO",SUM((AT262-AS262),(AV262-AU262),(AX262-AW262))),"ERRO"))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e">
        <f t="shared" si="18"/>
        <v>#VALUE!</v>
      </c>
      <c r="BR262" s="19" t="e">
        <f t="shared" si="19"/>
        <v>#VALUE!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 t="str">
        <f>IF(D263="","*",IFERROR(IF(ISODD(COUNT(AS263:AX858)),"ERRO",SUM((AT263-AS263),(AV263-AU263),(AX263-AW263))),"ERRO"))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e">
        <f t="shared" ref="BQ263:BQ326" si="23">IF(AND(BR263&lt;1,BS263&lt;1),"Produção e Intervalo",IF(BR263&lt;1,"Intervalo",IF(BS263&lt;1,"Produção","Aderente")))</f>
        <v>#VALUE!</v>
      </c>
      <c r="BR263" s="19" t="e">
        <f t="shared" ref="BR263:BR326" si="24">IF(OR(B263="",F263=""),"*",AY263/P263)</f>
        <v>#VALUE!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 t="str">
        <f>IF(D264="","*",IFERROR(IF(ISODD(COUNT(AS264:AX859)),"ERRO",SUM((AT264-AS264),(AV264-AU264),(AX264-AW264))),"ERRO"))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 t="str">
        <f>IF(D265="","*",IFERROR(IF(ISODD(COUNT(AS265:AX860)),"ERRO",SUM((AT265-AS265),(AV265-AU265),(AX265-AW265))),"ERRO"))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 t="str">
        <f>IF(D266="","*",IFERROR(IF(ISODD(COUNT(AS266:AX861)),"ERRO",SUM((AT266-AS266),(AV266-AU266),(AX266-AW266))),"ERRO"))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 t="str">
        <f>IF(D268="","*",IFERROR(IF(ISODD(COUNT(AS268:AX863)),"ERRO",SUM((AT268-AS268),(AV268-AU268),(AX268-AW268))),"ERRO"))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 t="str">
        <f>IF(D269="","*",IFERROR(IF(ISODD(COUNT(AS269:AX864)),"ERRO",SUM((AT269-AS269),(AV269-AU269),(AX269-AW269))),"ERRO"))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 t="str">
        <f>IF(D271="","*",IFERROR(IF(ISODD(COUNT(AS271:AX866)),"ERRO",SUM((AT271-AS271),(AV271-AU271),(AX271-AW271))),"ERRO"))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 t="str">
        <f>IF(D272="","*",IFERROR(IF(ISODD(COUNT(AS272:AX867)),"ERRO",SUM((AT272-AS272),(AV272-AU272),(AX272-AW272))),"ERRO"))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 t="str">
        <f>IF(D273="","*",IFERROR(IF(ISODD(COUNT(AS273:AX868)),"ERRO",SUM((AT273-AS273),(AV273-AU273),(AX273-AW273))),"ERRO"))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 t="str">
        <f>IF(D274="","*",IFERROR(IF(ISODD(COUNT(AS274:AX869)),"ERRO",SUM((AT274-AS274),(AV274-AU274),(AX274-AW274))),"ERRO"))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 t="str">
        <f>IF(D275="","*",IFERROR(IF(ISODD(COUNT(AS275:AX870)),"ERRO",SUM((AT275-AS275),(AV275-AU275),(AX275-AW275))),"ERRO"))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 t="str">
        <f>IF(D276="","*",IFERROR(IF(ISODD(COUNT(AS276:AX871)),"ERRO",SUM((AT276-AS276),(AV276-AU276),(AX276-AW276))),"ERRO"))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 t="str">
        <f>IF(D277="","*",IFERROR(IF(ISODD(COUNT(AS277:AX872)),"ERRO",SUM((AT277-AS277),(AV277-AU277),(AX277-AW277))),"ERRO"))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 t="str">
        <f>IF(D278="","*",IFERROR(IF(ISODD(COUNT(AS278:AX873)),"ERRO",SUM((AT278-AS278),(AV278-AU278),(AX278-AW278))),"ERRO"))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 t="str">
        <f>IF(D279="","*",IFERROR(IF(ISODD(COUNT(AS279:AX874)),"ERRO",SUM((AT279-AS279),(AV279-AU279),(AX279-AW279))),"ERRO"))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 t="str">
        <f>IF(D280="","*",IFERROR(IF(ISODD(COUNT(AS280:AX875)),"ERRO",SUM((AT280-AS280),(AV280-AU280),(AX280-AW280))),"ERRO"))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 t="str">
        <f>IF(D283="","*",IFERROR(IF(ISODD(COUNT(AS283:AX878)),"ERRO",SUM((AT283-AS283),(AV283-AU283),(AX283-AW283))),"ERRO"))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 t="str">
        <f>IF(D284="","*",IFERROR(IF(ISODD(COUNT(AS284:AX879)),"ERRO",SUM((AT284-AS284),(AV284-AU284),(AX284-AW284))),"ERRO"))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 t="str">
        <f>IF(D285="","*",IFERROR(IF(ISODD(COUNT(AS285:AX880)),"ERRO",SUM((AT285-AS285),(AV285-AU285),(AX285-AW285))),"ERRO"))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 t="str">
        <f>IF(D286="","*",IFERROR(IF(ISODD(COUNT(AS286:AX881)),"ERRO",SUM((AT286-AS286),(AV286-AU286),(AX286-AW286))),"ERRO"))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 t="str">
        <f>IF(D287="","*",IFERROR(IF(ISODD(COUNT(AS287:AX882)),"ERRO",SUM((AT287-AS287),(AV287-AU287),(AX287-AW287))),"ERRO"))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 t="str">
        <f>IF(D288="","*",IFERROR(IF(ISODD(COUNT(AS288:AX883)),"ERRO",SUM((AT288-AS288),(AV288-AU288),(AX288-AW288))),"ERRO"))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 t="str">
        <f>IF(D289="","*",IFERROR(IF(ISODD(COUNT(AS289:AX884)),"ERRO",SUM((AT289-AS289),(AV289-AU289),(AX289-AW289))),"ERRO"))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 t="str">
        <f>IF(D291="","*",IFERROR(IF(ISODD(COUNT(AS291:AX886)),"ERRO",SUM((AT291-AS291),(AV291-AU291),(AX291-AW291))),"ERRO"))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 t="str">
        <f>IF(D292="","*",IFERROR(IF(ISODD(COUNT(AS292:AX887)),"ERRO",SUM((AT292-AS292),(AV292-AU292),(AX292-AW292))),"ERRO"))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e">
        <f t="shared" si="23"/>
        <v>#VALUE!</v>
      </c>
      <c r="BR292" s="19" t="e">
        <f t="shared" si="24"/>
        <v>#VALUE!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 t="str">
        <f>IF(D293="","*",IFERROR(IF(ISODD(COUNT(AS293:AX888)),"ERRO",SUM((AT293-AS293),(AV293-AU293),(AX293-AW293))),"ERRO"))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e">
        <f t="shared" si="23"/>
        <v>#VALUE!</v>
      </c>
      <c r="BR293" s="19" t="e">
        <f t="shared" si="24"/>
        <v>#VALUE!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 t="str">
        <f>IF(D294="","*",IFERROR(IF(ISODD(COUNT(AS294:AX889)),"ERRO",SUM((AT294-AS294),(AV294-AU294),(AX294-AW294))),"ERRO"))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e">
        <f t="shared" si="23"/>
        <v>#VALUE!</v>
      </c>
      <c r="BR294" s="19" t="e">
        <f t="shared" si="24"/>
        <v>#VALUE!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 t="str">
        <f>IF(D295="","*",IFERROR(IF(ISODD(COUNT(AS295:AX890)),"ERRO",SUM((AT295-AS295),(AV295-AU295),(AX295-AW295))),"ERRO"))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e">
        <f t="shared" si="23"/>
        <v>#VALUE!</v>
      </c>
      <c r="BR295" s="19" t="e">
        <f t="shared" si="24"/>
        <v>#VALUE!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 t="str">
        <f>IF(D296="","*",IFERROR(IF(ISODD(COUNT(AS296:AX891)),"ERRO",SUM((AT296-AS296),(AV296-AU296),(AX296-AW296))),"ERRO"))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e">
        <f t="shared" si="23"/>
        <v>#VALUE!</v>
      </c>
      <c r="BR296" s="19" t="e">
        <f t="shared" si="24"/>
        <v>#VALUE!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 t="str">
        <f>IF(D298="","*",IFERROR(IF(ISODD(COUNT(AS298:AX893)),"ERRO",SUM((AT298-AS298),(AV298-AU298),(AX298-AW298))),"ERRO"))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e">
        <f t="shared" si="23"/>
        <v>#VALUE!</v>
      </c>
      <c r="BR298" s="19" t="e">
        <f t="shared" si="24"/>
        <v>#VALUE!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 t="str">
        <f>IF(D299="","*",IFERROR(IF(ISODD(COUNT(AS299:AX894)),"ERRO",SUM((AT299-AS299),(AV299-AU299),(AX299-AW299))),"ERRO"))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e">
        <f t="shared" si="23"/>
        <v>#VALUE!</v>
      </c>
      <c r="BR299" s="19" t="e">
        <f t="shared" si="24"/>
        <v>#VALUE!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 t="str">
        <f>IF(D300="","*",IFERROR(IF(ISODD(COUNT(AS300:AX895)),"ERRO",SUM((AT300-AS300),(AV300-AU300),(AX300-AW300))),"ERRO"))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e">
        <f t="shared" si="23"/>
        <v>#VALUE!</v>
      </c>
      <c r="BR300" s="19" t="e">
        <f t="shared" si="24"/>
        <v>#VALUE!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 t="str">
        <f>IF(D301="","*",IFERROR(IF(ISODD(COUNT(AS301:AX896)),"ERRO",SUM((AT301-AS301),(AV301-AU301),(AX301-AW301))),"ERRO"))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e">
        <f t="shared" si="23"/>
        <v>#VALUE!</v>
      </c>
      <c r="BR301" s="19" t="e">
        <f t="shared" si="24"/>
        <v>#VALUE!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 t="str">
        <f>IF(D302="","*",IFERROR(IF(ISODD(COUNT(AS302:AX897)),"ERRO",SUM((AT302-AS302),(AV302-AU302),(AX302-AW302))),"ERRO"))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e">
        <f t="shared" si="23"/>
        <v>#VALUE!</v>
      </c>
      <c r="BR302" s="19" t="e">
        <f t="shared" si="24"/>
        <v>#VALUE!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 t="str">
        <f>IF(D303="","*",IFERROR(IF(ISODD(COUNT(AS303:AX898)),"ERRO",SUM((AT303-AS303),(AV303-AU303),(AX303-AW303))),"ERRO"))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e">
        <f t="shared" si="23"/>
        <v>#VALUE!</v>
      </c>
      <c r="BR303" s="19" t="e">
        <f t="shared" si="24"/>
        <v>#VALUE!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 t="str">
        <f>IF(D305="","*",IFERROR(IF(ISODD(COUNT(AS305:AX900)),"ERRO",SUM((AT305-AS305),(AV305-AU305),(AX305-AW305))),"ERRO"))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 t="str">
        <f>IF(D307="","*",IFERROR(IF(ISODD(COUNT(AS307:AX902)),"ERRO",SUM((AT307-AS307),(AV307-AU307),(AX307-AW307))),"ERRO"))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e">
        <f t="shared" si="23"/>
        <v>#VALUE!</v>
      </c>
      <c r="BR307" s="19" t="e">
        <f t="shared" si="24"/>
        <v>#VALUE!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 t="str">
        <f>IF(D308="","*",IFERROR(IF(ISODD(COUNT(AS308:AX903)),"ERRO",SUM((AT308-AS308),(AV308-AU308),(AX308-AW308))),"ERRO"))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e">
        <f t="shared" si="23"/>
        <v>#VALUE!</v>
      </c>
      <c r="BR308" s="19" t="e">
        <f t="shared" si="24"/>
        <v>#VALUE!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 t="str">
        <f>IF(D309="","*",IFERROR(IF(ISODD(COUNT(AS309:AX904)),"ERRO",SUM((AT309-AS309),(AV309-AU309),(AX309-AW309))),"ERRO"))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e">
        <f t="shared" si="23"/>
        <v>#VALUE!</v>
      </c>
      <c r="BR309" s="19" t="e">
        <f t="shared" si="24"/>
        <v>#VALUE!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 t="str">
        <f>IF(D312="","*",IFERROR(IF(ISODD(COUNT(AS312:AX907)),"ERRO",SUM((AT312-AS312),(AV312-AU312),(AX312-AW312))),"ERRO"))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e">
        <f t="shared" si="23"/>
        <v>#VALUE!</v>
      </c>
      <c r="BR312" s="19" t="e">
        <f t="shared" si="24"/>
        <v>#VALUE!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 t="str">
        <f>IF(D313="","*",IFERROR(IF(ISODD(COUNT(AS313:AX908)),"ERRO",SUM((AT313-AS313),(AV313-AU313),(AX313-AW313))),"ERRO"))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e">
        <f t="shared" si="23"/>
        <v>#VALUE!</v>
      </c>
      <c r="BR313" s="19" t="e">
        <f t="shared" si="24"/>
        <v>#VALUE!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 t="str">
        <f>IF(D314="","*",IFERROR(IF(ISODD(COUNT(AS314:AX909)),"ERRO",SUM((AT314-AS314),(AV314-AU314),(AX314-AW314))),"ERRO"))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e">
        <f t="shared" si="23"/>
        <v>#VALUE!</v>
      </c>
      <c r="BR314" s="19" t="e">
        <f t="shared" si="24"/>
        <v>#VALUE!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 t="str">
        <f>IF(D315="","*",IFERROR(IF(ISODD(COUNT(AS315:AX910)),"ERRO",SUM((AT315-AS315),(AV315-AU315),(AX315-AW315))),"ERRO"))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e">
        <f t="shared" si="23"/>
        <v>#VALUE!</v>
      </c>
      <c r="BR315" s="19" t="e">
        <f t="shared" si="24"/>
        <v>#VALUE!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 t="str">
        <f>IF(D317="","*",IFERROR(IF(ISODD(COUNT(AS317:AX912)),"ERRO",SUM((AT317-AS317),(AV317-AU317),(AX317-AW317))),"ERRO"))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e">
        <f t="shared" si="23"/>
        <v>#VALUE!</v>
      </c>
      <c r="BR317" s="19" t="e">
        <f t="shared" si="24"/>
        <v>#VALUE!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 t="str">
        <f>IF(D318="","*",IFERROR(IF(ISODD(COUNT(AS318:AX913)),"ERRO",SUM((AT318-AS318),(AV318-AU318),(AX318-AW318))),"ERRO"))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e">
        <f t="shared" si="23"/>
        <v>#VALUE!</v>
      </c>
      <c r="BR318" s="19" t="e">
        <f t="shared" si="24"/>
        <v>#VALUE!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 t="str">
        <f>IF(D319="","*",IFERROR(IF(ISODD(COUNT(AS319:AX914)),"ERRO",SUM((AT319-AS319),(AV319-AU319),(AX319-AW319))),"ERRO"))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e">
        <f t="shared" si="23"/>
        <v>#VALUE!</v>
      </c>
      <c r="BR319" s="19" t="e">
        <f t="shared" si="24"/>
        <v>#VALUE!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 t="str">
        <f>IF(D321="","*",IFERROR(IF(ISODD(COUNT(AS321:AX916)),"ERRO",SUM((AT321-AS321),(AV321-AU321),(AX321-AW321))),"ERRO"))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e">
        <f t="shared" si="23"/>
        <v>#VALUE!</v>
      </c>
      <c r="BR321" s="19" t="e">
        <f t="shared" si="24"/>
        <v>#VALUE!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 t="str">
        <f>IF(D323="","*",IFERROR(IF(ISODD(COUNT(AS323:AX918)),"ERRO",SUM((AT323-AS323),(AV323-AU323),(AX323-AW323))),"ERRO"))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e">
        <f t="shared" si="23"/>
        <v>#VALUE!</v>
      </c>
      <c r="BR323" s="19" t="e">
        <f t="shared" si="24"/>
        <v>#VALUE!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 t="str">
        <f>IF(D324="","*",IFERROR(IF(ISODD(COUNT(AS324:AX919)),"ERRO",SUM((AT324-AS324),(AV324-AU324),(AX324-AW324))),"ERRO"))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e">
        <f t="shared" si="23"/>
        <v>#VALUE!</v>
      </c>
      <c r="BR324" s="19" t="e">
        <f t="shared" si="24"/>
        <v>#VALUE!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 t="str">
        <f>IF(D325="","*",IFERROR(IF(ISODD(COUNT(AS325:AX920)),"ERRO",SUM((AT325-AS325),(AV325-AU325),(AX325-AW325))),"ERRO"))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e">
        <f t="shared" si="23"/>
        <v>#VALUE!</v>
      </c>
      <c r="BR325" s="19" t="e">
        <f t="shared" si="24"/>
        <v>#VALUE!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 t="str">
        <f>IF(D326="","*",IFERROR(IF(ISODD(COUNT(AS326:AX921)),"ERRO",SUM((AT326-AS326),(AV326-AU326),(AX326-AW326))),"ERRO"))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e">
        <f t="shared" si="23"/>
        <v>#VALUE!</v>
      </c>
      <c r="BR326" s="19" t="e">
        <f t="shared" si="24"/>
        <v>#VALUE!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 t="str">
        <f>IF(D327="","*",IFERROR(IF(ISODD(COUNT(AS327:AX922)),"ERRO",SUM((AT327-AS327),(AV327-AU327),(AX327-AW327))),"ERRO"))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e">
        <f t="shared" ref="BQ327:BQ390" si="29">IF(AND(BR327&lt;1,BS327&lt;1),"Produção e Intervalo",IF(BR327&lt;1,"Intervalo",IF(BS327&lt;1,"Produção","Aderente")))</f>
        <v>#VALUE!</v>
      </c>
      <c r="BR327" s="19" t="e">
        <f t="shared" ref="BR327:BR390" si="30">IF(OR(B327="",F327=""),"*",AY327/P327)</f>
        <v>#VALUE!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 t="str">
        <f>IF(D329="","*",IFERROR(IF(ISODD(COUNT(AS329:AX924)),"ERRO",SUM((AT329-AS329),(AV329-AU329),(AX329-AW329))),"ERRO"))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e">
        <f t="shared" si="29"/>
        <v>#VALUE!</v>
      </c>
      <c r="BR329" s="19" t="e">
        <f t="shared" si="30"/>
        <v>#VALUE!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 t="str">
        <f>IF(D331="","*",IFERROR(IF(ISODD(COUNT(AS331:AX926)),"ERRO",SUM((AT331-AS331),(AV331-AU331),(AX331-AW331))),"ERRO"))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e">
        <f t="shared" si="29"/>
        <v>#VALUE!</v>
      </c>
      <c r="BR331" s="19" t="e">
        <f t="shared" si="30"/>
        <v>#VALUE!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 t="str">
        <f>IF(D334="","*",IFERROR(IF(ISODD(COUNT(AS334:AX929)),"ERRO",SUM((AT334-AS334),(AV334-AU334),(AX334-AW334))),"ERRO"))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e">
        <f t="shared" si="29"/>
        <v>#VALUE!</v>
      </c>
      <c r="BR334" s="19" t="e">
        <f t="shared" si="30"/>
        <v>#VALUE!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 t="str">
        <f>IF(D337="","*",IFERROR(IF(ISODD(COUNT(AS337:AX932)),"ERRO",SUM((AT337-AS337),(AV337-AU337),(AX337-AW337))),"ERRO"))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e">
        <f t="shared" si="29"/>
        <v>#VALUE!</v>
      </c>
      <c r="BR337" s="19" t="e">
        <f t="shared" si="30"/>
        <v>#VALUE!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 t="str">
        <f>IF(D338="","*",IFERROR(IF(ISODD(COUNT(AS338:AX933)),"ERRO",SUM((AT338-AS338),(AV338-AU338),(AX338-AW338))),"ERRO"))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e">
        <f t="shared" si="29"/>
        <v>#VALUE!</v>
      </c>
      <c r="BR338" s="19" t="e">
        <f t="shared" si="30"/>
        <v>#VALUE!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 t="str">
        <f>IF(D339="","*",IFERROR(IF(ISODD(COUNT(AS339:AX934)),"ERRO",SUM((AT339-AS339),(AV339-AU339),(AX339-AW339))),"ERRO"))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e">
        <f t="shared" si="29"/>
        <v>#VALUE!</v>
      </c>
      <c r="BR339" s="19" t="e">
        <f t="shared" si="30"/>
        <v>#VALUE!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 t="str">
        <f>IF(D340="","*",IFERROR(IF(ISODD(COUNT(AS340:AX935)),"ERRO",SUM((AT340-AS340),(AV340-AU340),(AX340-AW340))),"ERRO"))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e">
        <f t="shared" si="29"/>
        <v>#VALUE!</v>
      </c>
      <c r="BR340" s="19" t="e">
        <f t="shared" si="30"/>
        <v>#VALUE!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 t="str">
        <f>IF(D341="","*",IFERROR(IF(ISODD(COUNT(AS341:AX936)),"ERRO",SUM((AT341-AS341),(AV341-AU341),(AX341-AW341))),"ERRO"))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e">
        <f t="shared" si="29"/>
        <v>#VALUE!</v>
      </c>
      <c r="BR341" s="19" t="e">
        <f t="shared" si="30"/>
        <v>#VALUE!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 t="str">
        <f>IF(D343="","*",IFERROR(IF(ISODD(COUNT(AS343:AX938)),"ERRO",SUM((AT343-AS343),(AV343-AU343),(AX343-AW343))),"ERRO"))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e">
        <f t="shared" si="29"/>
        <v>#VALUE!</v>
      </c>
      <c r="BR343" s="19" t="e">
        <f t="shared" si="30"/>
        <v>#VALUE!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 t="str">
        <f>IF(D344="","*",IFERROR(IF(ISODD(COUNT(AS344:AX938)),"ERRO",SUM((AT344-AS344),(AV344-AU344),(AX344-AW344))),"ERRO"))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e">
        <f t="shared" si="29"/>
        <v>#VALUE!</v>
      </c>
      <c r="BR344" s="19" t="e">
        <f t="shared" si="30"/>
        <v>#VALUE!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 t="str">
        <f>IF(D345="","*",IFERROR(IF(ISODD(COUNT(AS345:AX939)),"ERRO",SUM((AT345-AS345),(AV345-AU345),(AX345-AW345))),"ERRO"))</f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e">
        <f t="shared" si="29"/>
        <v>#VALUE!</v>
      </c>
      <c r="BR345" s="19" t="e">
        <f t="shared" si="30"/>
        <v>#VALUE!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 t="str">
        <f>IF(D346="","*",IFERROR(IF(ISODD(COUNT(AS346:AX940)),"ERRO",SUM((AT346-AS346),(AV346-AU346),(AX346-AW346))),"ERRO"))</f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e">
        <f t="shared" si="29"/>
        <v>#VALUE!</v>
      </c>
      <c r="BR346" s="19" t="e">
        <f t="shared" si="30"/>
        <v>#VALUE!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 t="str">
        <f>IF(D347="","*",IFERROR(IF(ISODD(COUNT(AS347:AX941)),"ERRO",SUM((AT347-AS347),(AV347-AU347),(AX347-AW347))),"ERRO"))</f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e">
        <f t="shared" si="29"/>
        <v>#VALUE!</v>
      </c>
      <c r="BR347" s="19" t="e">
        <f t="shared" si="30"/>
        <v>#VALUE!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 t="str">
        <f>IF(D348="","*",IFERROR(IF(ISODD(COUNT(AS348:AX942)),"ERRO",SUM((AT348-AS348),(AV348-AU348),(AX348-AW348))),"ERRO"))</f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e">
        <f t="shared" si="29"/>
        <v>#VALUE!</v>
      </c>
      <c r="BR348" s="19" t="e">
        <f t="shared" si="30"/>
        <v>#VALUE!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 t="str">
        <f>IF(D349="","*",IFERROR(IF(ISODD(COUNT(AS349:AX943)),"ERRO",SUM((AT349-AS349),(AV349-AU349),(AX349-AW349))),"ERRO"))</f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e">
        <f t="shared" si="29"/>
        <v>#VALUE!</v>
      </c>
      <c r="BR349" s="19" t="e">
        <f t="shared" si="30"/>
        <v>#VALUE!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 t="str">
        <f>IF(D350="","*",IFERROR(IF(ISODD(COUNT(AS350:AX944)),"ERRO",SUM((AT350-AS350),(AV350-AU350),(AX350-AW350))),"ERRO"))</f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e">
        <f t="shared" si="29"/>
        <v>#VALUE!</v>
      </c>
      <c r="BR350" s="19" t="e">
        <f t="shared" si="30"/>
        <v>#VALUE!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 t="str">
        <f>IF(D351="","*",IFERROR(IF(ISODD(COUNT(AS351:AX945)),"ERRO",SUM((AT351-AS351),(AV351-AU351),(AX351-AW351))),"ERRO"))</f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e">
        <f t="shared" si="29"/>
        <v>#VALUE!</v>
      </c>
      <c r="BR351" s="19" t="e">
        <f t="shared" si="30"/>
        <v>#VALUE!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 t="str">
        <f>IF(D352="","*",IFERROR(IF(ISODD(COUNT(AS352:AX946)),"ERRO",SUM((AT352-AS352),(AV352-AU352),(AX352-AW352))),"ERRO"))</f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e">
        <f t="shared" si="29"/>
        <v>#VALUE!</v>
      </c>
      <c r="BR352" s="19" t="e">
        <f t="shared" si="30"/>
        <v>#VALUE!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 t="str">
        <f>IF(D353="","*",IFERROR(IF(ISODD(COUNT(AS353:AX947)),"ERRO",SUM((AT353-AS353),(AV353-AU353),(AX353-AW353))),"ERRO"))</f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e">
        <f t="shared" si="29"/>
        <v>#VALUE!</v>
      </c>
      <c r="BR353" s="19" t="e">
        <f t="shared" si="30"/>
        <v>#VALUE!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 t="str">
        <f>IF(D355="","*",IFERROR(IF(ISODD(COUNT(AS355:AX949)),"ERRO",SUM((AT355-AS355),(AV355-AU355),(AX355-AW355))),"ERRO"))</f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e">
        <f t="shared" si="29"/>
        <v>#VALUE!</v>
      </c>
      <c r="BR355" s="19" t="e">
        <f t="shared" si="30"/>
        <v>#VALUE!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 t="str">
        <f>IF(D356="","*",IFERROR(IF(ISODD(COUNT(AS356:AX950)),"ERRO",SUM((AT356-AS356),(AV356-AU356),(AX356-AW356))),"ERRO"))</f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e">
        <f t="shared" si="29"/>
        <v>#VALUE!</v>
      </c>
      <c r="BR356" s="19" t="e">
        <f t="shared" si="30"/>
        <v>#VALUE!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 t="str">
        <f>IF(D357="","*",IFERROR(IF(ISODD(COUNT(AS357:AX951)),"ERRO",SUM((AT357-AS357),(AV357-AU357),(AX357-AW357))),"ERRO"))</f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e">
        <f t="shared" si="29"/>
        <v>#VALUE!</v>
      </c>
      <c r="BR357" s="19" t="e">
        <f t="shared" si="30"/>
        <v>#VALUE!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 t="str">
        <f>IF(D358="","*",IFERROR(IF(ISODD(COUNT(AS358:AX952)),"ERRO",SUM((AT358-AS358),(AV358-AU358),(AX358-AW358))),"ERRO"))</f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e">
        <f t="shared" si="29"/>
        <v>#VALUE!</v>
      </c>
      <c r="BR358" s="19" t="e">
        <f t="shared" si="30"/>
        <v>#VALUE!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 t="str">
        <f>IF(D359="","*",IFERROR(IF(ISODD(COUNT(AS359:AX953)),"ERRO",SUM((AT359-AS359),(AV359-AU359),(AX359-AW359))),"ERRO"))</f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e">
        <f t="shared" si="29"/>
        <v>#VALUE!</v>
      </c>
      <c r="BR359" s="19" t="e">
        <f t="shared" si="30"/>
        <v>#VALUE!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 t="str">
        <f>IF(D360="","*",IFERROR(IF(ISODD(COUNT(AS360:AX954)),"ERRO",SUM((AT360-AS360),(AV360-AU360),(AX360-AW360))),"ERRO"))</f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e">
        <f t="shared" si="29"/>
        <v>#VALUE!</v>
      </c>
      <c r="BR360" s="19" t="e">
        <f t="shared" si="30"/>
        <v>#VALUE!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 t="str">
        <f>IF(D361="","*",IFERROR(IF(ISODD(COUNT(AS361:AX955)),"ERRO",SUM((AT361-AS361),(AV361-AU361),(AX361-AW361))),"ERRO"))</f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e">
        <f t="shared" si="29"/>
        <v>#VALUE!</v>
      </c>
      <c r="BR361" s="19" t="e">
        <f t="shared" si="30"/>
        <v>#VALUE!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 t="str">
        <f>IF(D363="","*",IFERROR(IF(ISODD(COUNT(AS363:AX957)),"ERRO",SUM((AT363-AS363),(AV363-AU363),(AX363-AW363))),"ERRO"))</f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e">
        <f t="shared" si="29"/>
        <v>#VALUE!</v>
      </c>
      <c r="BR363" s="19" t="e">
        <f t="shared" si="30"/>
        <v>#VALUE!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 t="str">
        <f>IF(D364="","*",IFERROR(IF(ISODD(COUNT(AS364:AX958)),"ERRO",SUM((AT364-AS364),(AV364-AU364),(AX364-AW364))),"ERRO"))</f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e">
        <f t="shared" si="29"/>
        <v>#VALUE!</v>
      </c>
      <c r="BR364" s="19" t="e">
        <f t="shared" si="30"/>
        <v>#VALUE!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 t="str">
        <f>IF(D365="","*",IFERROR(IF(ISODD(COUNT(AS365:AX959)),"ERRO",SUM((AT365-AS365),(AV365-AU365),(AX365-AW365))),"ERRO"))</f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e">
        <f t="shared" si="29"/>
        <v>#VALUE!</v>
      </c>
      <c r="BR365" s="19" t="e">
        <f t="shared" si="30"/>
        <v>#VALUE!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 t="str">
        <f>IF(D366="","*",IFERROR(IF(ISODD(COUNT(AS366:AX960)),"ERRO",SUM((AT366-AS366),(AV366-AU366),(AX366-AW366))),"ERRO"))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e">
        <f t="shared" si="29"/>
        <v>#VALUE!</v>
      </c>
      <c r="BR366" s="19" t="e">
        <f t="shared" si="30"/>
        <v>#VALUE!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 t="str">
        <f>IF(D367="","*",IFERROR(IF(ISODD(COUNT(AS367:AX961)),"ERRO",SUM((AT367-AS367),(AV367-AU367),(AX367-AW367))),"ERRO"))</f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e">
        <f t="shared" si="29"/>
        <v>#VALUE!</v>
      </c>
      <c r="BR367" s="19" t="e">
        <f t="shared" si="30"/>
        <v>#VALUE!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 t="str">
        <f>IF(D368="","*",IFERROR(IF(ISODD(COUNT(AS368:AX962)),"ERRO",SUM((AT368-AS368),(AV368-AU368),(AX368-AW368))),"ERRO"))</f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e">
        <f t="shared" si="29"/>
        <v>#VALUE!</v>
      </c>
      <c r="BR368" s="19" t="e">
        <f t="shared" si="30"/>
        <v>#VALUE!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 t="str">
        <f>IF(D369="","*",IFERROR(IF(ISODD(COUNT(AS369:AX963)),"ERRO",SUM((AT369-AS369),(AV369-AU369),(AX369-AW369))),"ERRO"))</f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e">
        <f t="shared" si="29"/>
        <v>#VALUE!</v>
      </c>
      <c r="BR369" s="19" t="e">
        <f t="shared" si="30"/>
        <v>#VALUE!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 t="str">
        <f>IF(D370="","*",IFERROR(IF(ISODD(COUNT(AS370:AX964)),"ERRO",SUM((AT370-AS370),(AV370-AU370),(AX370-AW370))),"ERRO"))</f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e">
        <f t="shared" si="29"/>
        <v>#VALUE!</v>
      </c>
      <c r="BR370" s="19" t="e">
        <f t="shared" si="30"/>
        <v>#VALUE!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 t="str">
        <f>IF(D373="","*",IFERROR(IF(ISODD(COUNT(AS373:AX967)),"ERRO",SUM((AT373-AS373),(AV373-AU373),(AX373-AW373))),"ERRO"))</f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e">
        <f t="shared" si="29"/>
        <v>#VALUE!</v>
      </c>
      <c r="BR373" s="19" t="e">
        <f t="shared" si="30"/>
        <v>#VALUE!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 t="str">
        <f>IF(D374="","*",IFERROR(IF(ISODD(COUNT(AS374:AX968)),"ERRO",SUM((AT374-AS374),(AV374-AU374),(AX374-AW374))),"ERRO"))</f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e">
        <f t="shared" si="29"/>
        <v>#VALUE!</v>
      </c>
      <c r="BR374" s="19" t="e">
        <f t="shared" si="30"/>
        <v>#VALUE!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 t="str">
        <f>IF(D375="","*",IFERROR(IF(ISODD(COUNT(AS375:AX969)),"ERRO",SUM((AT375-AS375),(AV375-AU375),(AX375-AW375))),"ERRO"))</f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e">
        <f t="shared" si="29"/>
        <v>#VALUE!</v>
      </c>
      <c r="BR375" s="19" t="e">
        <f t="shared" si="30"/>
        <v>#VALUE!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 t="str">
        <f>IF(D376="","*",IFERROR(IF(ISODD(COUNT(AS376:AX970)),"ERRO",SUM((AT376-AS376),(AV376-AU376),(AX376-AW376))),"ERRO"))</f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e">
        <f t="shared" si="29"/>
        <v>#VALUE!</v>
      </c>
      <c r="BR376" s="19" t="e">
        <f t="shared" si="30"/>
        <v>#VALUE!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 t="str">
        <f>IF(D379="","*",IFERROR(IF(ISODD(COUNT(AS379:AX973)),"ERRO",SUM((AT379-AS379),(AV379-AU379),(AX379-AW379))),"ERRO"))</f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e">
        <f t="shared" si="29"/>
        <v>#VALUE!</v>
      </c>
      <c r="BR379" s="19" t="e">
        <f t="shared" si="30"/>
        <v>#VALUE!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 t="str">
        <f>IF(D380="","*",IFERROR(IF(ISODD(COUNT(AS380:AX974)),"ERRO",SUM((AT380-AS380),(AV380-AU380),(AX380-AW380))),"ERRO"))</f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e">
        <f t="shared" si="29"/>
        <v>#VALUE!</v>
      </c>
      <c r="BR380" s="19" t="e">
        <f t="shared" si="30"/>
        <v>#VALUE!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 t="str">
        <f>IF(D381="","*",IFERROR(IF(ISODD(COUNT(AS381:AX975)),"ERRO",SUM((AT381-AS381),(AV381-AU381),(AX381-AW381))),"ERRO"))</f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e">
        <f t="shared" si="29"/>
        <v>#VALUE!</v>
      </c>
      <c r="BR381" s="19" t="e">
        <f t="shared" si="30"/>
        <v>#VALUE!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 t="str">
        <f>IF(D384="","*",IFERROR(IF(ISODD(COUNT(AS384:AX978)),"ERRO",SUM((AT384-AS384),(AV384-AU384),(AX384-AW384))),"ERRO"))</f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e">
        <f t="shared" si="29"/>
        <v>#VALUE!</v>
      </c>
      <c r="BR384" s="19" t="e">
        <f t="shared" si="30"/>
        <v>#VALUE!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 t="str">
        <f>IF(D385="","*",IFERROR(IF(ISODD(COUNT(AS385:AX979)),"ERRO",SUM((AT385-AS385),(AV385-AU385),(AX385-AW385))),"ERRO"))</f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e">
        <f t="shared" si="29"/>
        <v>#VALUE!</v>
      </c>
      <c r="BR385" s="19" t="e">
        <f t="shared" si="30"/>
        <v>#VALUE!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 t="str">
        <f>IF(D386="","*",IFERROR(IF(ISODD(COUNT(AS386:AX980)),"ERRO",SUM((AT386-AS386),(AV386-AU386),(AX386-AW386))),"ERRO"))</f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e">
        <f t="shared" si="29"/>
        <v>#VALUE!</v>
      </c>
      <c r="BR386" s="19" t="e">
        <f t="shared" si="30"/>
        <v>#VALUE!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 t="str">
        <f>IF(D387="","*",IFERROR(IF(ISODD(COUNT(AS387:AX981)),"ERRO",SUM((AT387-AS387),(AV387-AU387),(AX387-AW387))),"ERRO"))</f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e">
        <f t="shared" si="29"/>
        <v>#VALUE!</v>
      </c>
      <c r="BR387" s="19" t="e">
        <f t="shared" si="30"/>
        <v>#VALUE!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 t="str">
        <f>IF(D388="","*",IFERROR(IF(ISODD(COUNT(AS388:AX982)),"ERRO",SUM((AT388-AS388),(AV388-AU388),(AX388-AW388))),"ERRO"))</f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e">
        <f t="shared" si="29"/>
        <v>#VALUE!</v>
      </c>
      <c r="BR388" s="19" t="e">
        <f t="shared" si="30"/>
        <v>#VALUE!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 t="str">
        <f>IF(D389="","*",IFERROR(IF(ISODD(COUNT(AS389:AX983)),"ERRO",SUM((AT389-AS389),(AV389-AU389),(AX389-AW389))),"ERRO"))</f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e">
        <f t="shared" si="29"/>
        <v>#VALUE!</v>
      </c>
      <c r="BR389" s="19" t="e">
        <f t="shared" si="30"/>
        <v>#VALUE!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 t="str">
        <f>IF(D390="","*",IFERROR(IF(ISODD(COUNT(AS390:AX984)),"ERRO",SUM((AT390-AS390),(AV390-AU390),(AX390-AW390))),"ERRO"))</f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e">
        <f t="shared" si="29"/>
        <v>#VALUE!</v>
      </c>
      <c r="BR390" s="19" t="e">
        <f t="shared" si="30"/>
        <v>#VALUE!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 t="str">
        <f>IF(D392="","*",IFERROR(IF(ISODD(COUNT(AS392:AX986)),"ERRO",SUM((AT392-AS392),(AV392-AU392),(AX392-AW392))),"ERRO"))</f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e">
        <f t="shared" si="34"/>
        <v>#VALUE!</v>
      </c>
      <c r="BR392" s="19" t="e">
        <f t="shared" si="35"/>
        <v>#VALUE!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 t="str">
        <f>IF(D393="","*",IFERROR(IF(ISODD(COUNT(AS393:AX987)),"ERRO",SUM((AT393-AS393),(AV393-AU393),(AX393-AW393))),"ERRO"))</f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e">
        <f t="shared" si="34"/>
        <v>#VALUE!</v>
      </c>
      <c r="BR393" s="19" t="e">
        <f t="shared" si="35"/>
        <v>#VALUE!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 t="str">
        <f>IF(D394="","*",IFERROR(IF(ISODD(COUNT(AS394:AX988)),"ERRO",SUM((AT394-AS394),(AV394-AU394),(AX394-AW394))),"ERRO"))</f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e">
        <f t="shared" si="34"/>
        <v>#VALUE!</v>
      </c>
      <c r="BR394" s="19" t="e">
        <f t="shared" si="35"/>
        <v>#VALUE!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 t="str">
        <f>IF(D395="","*",IFERROR(IF(ISODD(COUNT(AS395:AX989)),"ERRO",SUM((AT395-AS395),(AV395-AU395),(AX395-AW395))),"ERRO"))</f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e">
        <f t="shared" si="34"/>
        <v>#VALUE!</v>
      </c>
      <c r="BR395" s="19" t="e">
        <f t="shared" si="35"/>
        <v>#VALUE!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 t="str">
        <f>IF(D396="","*",IFERROR(IF(ISODD(COUNT(AS396:AX990)),"ERRO",SUM((AT396-AS396),(AV396-AU396),(AX396-AW396))),"ERRO"))</f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e">
        <f t="shared" si="34"/>
        <v>#VALUE!</v>
      </c>
      <c r="BR396" s="19" t="e">
        <f t="shared" si="35"/>
        <v>#VALUE!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 t="str">
        <f>IF(D397="","*",IFERROR(IF(ISODD(COUNT(AS397:AX991)),"ERRO",SUM((AT397-AS397),(AV397-AU397),(AX397-AW397))),"ERRO"))</f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e">
        <f t="shared" si="34"/>
        <v>#VALUE!</v>
      </c>
      <c r="BR397" s="19" t="e">
        <f t="shared" si="35"/>
        <v>#VALUE!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 t="str">
        <f>IF(D398="","*",IFERROR(IF(ISODD(COUNT(AS398:AX992)),"ERRO",SUM((AT398-AS398),(AV398-AU398),(AX398-AW398))),"ERRO"))</f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e">
        <f t="shared" si="34"/>
        <v>#VALUE!</v>
      </c>
      <c r="BR398" s="19" t="e">
        <f t="shared" si="35"/>
        <v>#VALUE!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 t="str">
        <f>IF(D399="","*",IFERROR(IF(ISODD(COUNT(AS399:AX993)),"ERRO",SUM((AT399-AS399),(AV399-AU399),(AX399-AW399))),"ERRO"))</f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e">
        <f t="shared" si="34"/>
        <v>#VALUE!</v>
      </c>
      <c r="BR399" s="19" t="e">
        <f t="shared" si="35"/>
        <v>#VALUE!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 t="str">
        <f>IF(D400="","*",IFERROR(IF(ISODD(COUNT(AS400:AX994)),"ERRO",SUM((AT400-AS400),(AV400-AU400),(AX400-AW400))),"ERRO"))</f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e">
        <f t="shared" si="34"/>
        <v>#VALUE!</v>
      </c>
      <c r="BR400" s="19" t="e">
        <f t="shared" si="35"/>
        <v>#VALUE!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 t="str">
        <f>IF(D401="","*",IFERROR(IF(ISODD(COUNT(AS401:AX995)),"ERRO",SUM((AT401-AS401),(AV401-AU401),(AX401-AW401))),"ERRO"))</f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e">
        <f t="shared" si="34"/>
        <v>#VALUE!</v>
      </c>
      <c r="BR401" s="19" t="e">
        <f t="shared" si="35"/>
        <v>#VALUE!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 t="str">
        <f>IF(D402="","*",IFERROR(IF(ISODD(COUNT(AS402:AX996)),"ERRO",SUM((AT402-AS402),(AV402-AU402),(AX402-AW402))),"ERRO"))</f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e">
        <f t="shared" si="34"/>
        <v>#VALUE!</v>
      </c>
      <c r="BR402" s="19" t="e">
        <f t="shared" si="35"/>
        <v>#VALUE!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 t="str">
        <f>IF(D403="","*",IFERROR(IF(ISODD(COUNT(AS403:AX997)),"ERRO",SUM((AT403-AS403),(AV403-AU403),(AX403-AW403))),"ERRO"))</f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e">
        <f t="shared" si="34"/>
        <v>#VALUE!</v>
      </c>
      <c r="BR403" s="19" t="e">
        <f t="shared" si="35"/>
        <v>#VALUE!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 t="str">
        <f>IF(D404="","*",IFERROR(IF(ISODD(COUNT(AS404:AX998)),"ERRO",SUM((AT404-AS404),(AV404-AU404),(AX404-AW404))),"ERRO"))</f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e">
        <f t="shared" si="34"/>
        <v>#VALUE!</v>
      </c>
      <c r="BR404" s="19" t="e">
        <f t="shared" si="35"/>
        <v>#VALUE!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 t="str">
        <f>IF(D405="","*",IFERROR(IF(ISODD(COUNT(AS405:AX999)),"ERRO",SUM((AT405-AS405),(AV405-AU405),(AX405-AW405))),"ERRO"))</f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e">
        <f t="shared" si="34"/>
        <v>#VALUE!</v>
      </c>
      <c r="BR405" s="19" t="e">
        <f t="shared" si="35"/>
        <v>#VALUE!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 t="str">
        <f>IF(D406="","*",IFERROR(IF(ISODD(COUNT(AS406:AX1000)),"ERRO",SUM((AT406-AS406),(AV406-AU406),(AX406-AW406))),"ERRO"))</f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e">
        <f t="shared" si="34"/>
        <v>#VALUE!</v>
      </c>
      <c r="BR406" s="19" t="e">
        <f t="shared" si="35"/>
        <v>#VALUE!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 t="str">
        <f>IF(D407="","*",IFERROR(IF(ISODD(COUNT(AS407:AX1001)),"ERRO",SUM((AT407-AS407),(AV407-AU407),(AX407-AW407))),"ERRO"))</f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e">
        <f t="shared" si="34"/>
        <v>#VALUE!</v>
      </c>
      <c r="BR407" s="19" t="e">
        <f t="shared" si="35"/>
        <v>#VALUE!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 t="str">
        <f>IF(D408="","*",IFERROR(IF(ISODD(COUNT(AS408:AX1002)),"ERRO",SUM((AT408-AS408),(AV408-AU408),(AX408-AW408))),"ERRO"))</f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e">
        <f t="shared" si="34"/>
        <v>#VALUE!</v>
      </c>
      <c r="BR408" s="19" t="e">
        <f t="shared" si="35"/>
        <v>#VALUE!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 t="str">
        <f>IF(D410="","*",IFERROR(IF(ISODD(COUNT(AS410:AX1004)),"ERRO",SUM((AT410-AS410),(AV410-AU410),(AX410-AW410))),"ERRO"))</f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e">
        <f t="shared" si="34"/>
        <v>#VALUE!</v>
      </c>
      <c r="BR410" s="19" t="e">
        <f t="shared" si="35"/>
        <v>#VALUE!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 t="str">
        <f>IF(D411="","*",IFERROR(IF(ISODD(COUNT(AS411:AX1005)),"ERRO",SUM((AT411-AS411),(AV411-AU411),(AX411-AW411))),"ERRO"))</f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e">
        <f t="shared" si="34"/>
        <v>#VALUE!</v>
      </c>
      <c r="BR411" s="19" t="e">
        <f t="shared" si="35"/>
        <v>#VALUE!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 t="str">
        <f>IF(D415="","*",IFERROR(IF(ISODD(COUNT(AS415:AX1009)),"ERRO",SUM((AT415-AS415),(AV415-AU415),(AX415-AW415))),"ERRO"))</f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e">
        <f t="shared" si="34"/>
        <v>#VALUE!</v>
      </c>
      <c r="BR415" s="19" t="e">
        <f t="shared" si="35"/>
        <v>#VALUE!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 t="str">
        <f>IF(D416="","*",IFERROR(IF(ISODD(COUNT(AS416:AX1010)),"ERRO",SUM((AT416-AS416),(AV416-AU416),(AX416-AW416))),"ERRO"))</f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e">
        <f t="shared" si="34"/>
        <v>#VALUE!</v>
      </c>
      <c r="BR416" s="19" t="e">
        <f t="shared" si="35"/>
        <v>#VALUE!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 t="str">
        <f>IF(D417="","*",IFERROR(IF(ISODD(COUNT(AS417:AX1011)),"ERRO",SUM((AT417-AS417),(AV417-AU417),(AX417-AW417))),"ERRO"))</f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e">
        <f t="shared" si="34"/>
        <v>#VALUE!</v>
      </c>
      <c r="BR417" s="19" t="e">
        <f t="shared" si="35"/>
        <v>#VALUE!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 t="str">
        <f>IF(D418="","*",IFERROR(IF(ISODD(COUNT(AS418:AX1012)),"ERRO",SUM((AT418-AS418),(AV418-AU418),(AX418-AW418))),"ERRO"))</f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 t="str">
        <f>IF(D419="","*",IFERROR(IF(ISODD(COUNT(AS419:AX1013)),"ERRO",SUM((AT419-AS419),(AV419-AU419),(AX419-AW419))),"ERRO"))</f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e">
        <f t="shared" si="34"/>
        <v>#VALUE!</v>
      </c>
      <c r="BR419" s="19" t="e">
        <f t="shared" si="35"/>
        <v>#VALUE!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 t="str">
        <f>IF(D420="","*",IFERROR(IF(ISODD(COUNT(AS420:AX1014)),"ERRO",SUM((AT420-AS420),(AV420-AU420),(AX420-AW420))),"ERRO"))</f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e">
        <f t="shared" si="34"/>
        <v>#VALUE!</v>
      </c>
      <c r="BR420" s="19" t="e">
        <f t="shared" si="35"/>
        <v>#VALUE!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 t="str">
        <f>IF(D421="","*",IFERROR(IF(ISODD(COUNT(AS421:AX1015)),"ERRO",SUM((AT421-AS421),(AV421-AU421),(AX421-AW421))),"ERRO"))</f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e">
        <f t="shared" si="34"/>
        <v>#VALUE!</v>
      </c>
      <c r="BR421" s="19" t="e">
        <f t="shared" si="35"/>
        <v>#VALUE!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 t="str">
        <f>IF(D422="","*",IFERROR(IF(ISODD(COUNT(AS422:AX1016)),"ERRO",SUM((AT422-AS422),(AV422-AU422),(AX422-AW422))),"ERRO"))</f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e">
        <f t="shared" si="34"/>
        <v>#VALUE!</v>
      </c>
      <c r="BR422" s="19" t="e">
        <f t="shared" si="35"/>
        <v>#VALUE!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 t="str">
        <f>IF(D423="","*",IFERROR(IF(ISODD(COUNT(AS423:AX1017)),"ERRO",SUM((AT423-AS423),(AV423-AU423),(AX423-AW423))),"ERRO"))</f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e">
        <f t="shared" si="34"/>
        <v>#VALUE!</v>
      </c>
      <c r="BR423" s="19" t="e">
        <f t="shared" si="35"/>
        <v>#VALUE!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 t="str">
        <f>IF(D425="","*",IFERROR(IF(ISODD(COUNT(AS425:AX1019)),"ERRO",SUM((AT425-AS425),(AV425-AU425),(AX425-AW425))),"ERRO"))</f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e">
        <f t="shared" si="34"/>
        <v>#VALUE!</v>
      </c>
      <c r="BR425" s="19" t="e">
        <f t="shared" si="35"/>
        <v>#VALUE!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 t="str">
        <f>IF(D426="","*",IFERROR(IF(ISODD(COUNT(AS426:AX1020)),"ERRO",SUM((AT426-AS426),(AV426-AU426),(AX426-AW426))),"ERRO"))</f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e">
        <f t="shared" si="34"/>
        <v>#VALUE!</v>
      </c>
      <c r="BR426" s="19" t="e">
        <f t="shared" si="35"/>
        <v>#VALUE!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 t="str">
        <f>IF(D427="","*",IFERROR(IF(ISODD(COUNT(AS427:AX1021)),"ERRO",SUM((AT427-AS427),(AV427-AU427),(AX427-AW427))),"ERRO"))</f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e">
        <f t="shared" si="34"/>
        <v>#VALUE!</v>
      </c>
      <c r="BR427" s="19" t="e">
        <f t="shared" si="35"/>
        <v>#VALUE!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 t="str">
        <f>IF(D428="","*",IFERROR(IF(ISODD(COUNT(AS428:AX1022)),"ERRO",SUM((AT428-AS428),(AV428-AU428),(AX428-AW428))),"ERRO"))</f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e">
        <f t="shared" si="34"/>
        <v>#VALUE!</v>
      </c>
      <c r="BR428" s="19" t="e">
        <f t="shared" si="35"/>
        <v>#VALUE!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 t="str">
        <f>IF(D429="","*",IFERROR(IF(ISODD(COUNT(AS429:AX1023)),"ERRO",SUM((AT429-AS429),(AV429-AU429),(AX429-AW429))),"ERRO"))</f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e">
        <f t="shared" si="34"/>
        <v>#VALUE!</v>
      </c>
      <c r="BR429" s="19" t="e">
        <f t="shared" si="35"/>
        <v>#VALUE!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 t="str">
        <f>IF(D430="","*",IFERROR(IF(ISODD(COUNT(AS430:AX1024)),"ERRO",SUM((AT430-AS430),(AV430-AU430),(AX430-AW430))),"ERRO"))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e">
        <f t="shared" si="34"/>
        <v>#VALUE!</v>
      </c>
      <c r="BR430" s="19" t="e">
        <f t="shared" si="35"/>
        <v>#VALUE!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 t="str">
        <f>IF(D431="","*",IFERROR(IF(ISODD(COUNT(AS431:AX1025)),"ERRO",SUM((AT431-AS431),(AV431-AU431),(AX431-AW431))),"ERRO"))</f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e">
        <f t="shared" si="34"/>
        <v>#VALUE!</v>
      </c>
      <c r="BR431" s="19" t="e">
        <f t="shared" si="35"/>
        <v>#VALUE!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 t="str">
        <f>IF(D432="","*",IFERROR(IF(ISODD(COUNT(AS432:AX1026)),"ERRO",SUM((AT432-AS432),(AV432-AU432),(AX432-AW432))),"ERRO"))</f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e">
        <f t="shared" si="34"/>
        <v>#VALUE!</v>
      </c>
      <c r="BR432" s="19" t="e">
        <f t="shared" si="35"/>
        <v>#VALUE!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 t="str">
        <f>IF(D435="","*",IFERROR(IF(ISODD(COUNT(AS435:AX1029)),"ERRO",SUM((AT435-AS435),(AV435-AU435),(AX435-AW435))),"ERRO"))</f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e">
        <f t="shared" si="34"/>
        <v>#VALUE!</v>
      </c>
      <c r="BR435" s="19" t="e">
        <f t="shared" si="35"/>
        <v>#VALUE!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 t="str">
        <f>IF(D437="","*",IFERROR(IF(ISODD(COUNT(AS437:AX1031)),"ERRO",SUM((AT437-AS437),(AV437-AU437),(AX437-AW437))),"ERRO"))</f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e">
        <f t="shared" si="34"/>
        <v>#VALUE!</v>
      </c>
      <c r="BR437" s="19" t="e">
        <f t="shared" si="35"/>
        <v>#VALUE!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 t="str">
        <f>IF(D438="","*",IFERROR(IF(ISODD(COUNT(AS438:AX1032)),"ERRO",SUM((AT438-AS438),(AV438-AU438),(AX438-AW438))),"ERRO"))</f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 t="str">
        <f>IF(D439="","*",IFERROR(IF(ISODD(COUNT(AS439:AX1033)),"ERRO",SUM((AT439-AS439),(AV439-AU439),(AX439-AW439))),"ERRO"))</f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e">
        <f t="shared" si="34"/>
        <v>#VALUE!</v>
      </c>
      <c r="BR439" s="19" t="e">
        <f t="shared" si="35"/>
        <v>#VALUE!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 t="str">
        <f>IF(D440="","*",IFERROR(IF(ISODD(COUNT(AS440:AX1034)),"ERRO",SUM((AT440-AS440),(AV440-AU440),(AX440-AW440))),"ERRO"))</f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 t="str">
        <f>IF(D441="","*",IFERROR(IF(ISODD(COUNT(AS441:AX1035)),"ERRO",SUM((AT441-AS441),(AV441-AU441),(AX441-AW441))),"ERRO"))</f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e">
        <f t="shared" si="34"/>
        <v>#VALUE!</v>
      </c>
      <c r="BR441" s="19" t="e">
        <f t="shared" si="35"/>
        <v>#VALUE!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 t="str">
        <f>IF(D442="","*",IFERROR(IF(ISODD(COUNT(AS442:AX1036)),"ERRO",SUM((AT442-AS442),(AV442-AU442),(AX442-AW442))),"ERRO"))</f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e">
        <f t="shared" si="34"/>
        <v>#VALUE!</v>
      </c>
      <c r="BR442" s="19" t="e">
        <f t="shared" si="35"/>
        <v>#VALUE!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 t="str">
        <f>IF(D443="","*",IFERROR(IF(ISODD(COUNT(AS443:AX1037)),"ERRO",SUM((AT443-AS443),(AV443-AU443),(AX443-AW443))),"ERRO"))</f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e">
        <f t="shared" si="34"/>
        <v>#VALUE!</v>
      </c>
      <c r="BR443" s="19" t="e">
        <f t="shared" si="35"/>
        <v>#VALUE!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 t="str">
        <f>IF(D444="","*",IFERROR(IF(ISODD(COUNT(AS444:AX1038)),"ERRO",SUM((AT444-AS444),(AV444-AU444),(AX444-AW444))),"ERRO"))</f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e">
        <f t="shared" si="34"/>
        <v>#VALUE!</v>
      </c>
      <c r="BR444" s="19" t="e">
        <f t="shared" si="35"/>
        <v>#VALUE!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8">
        <f>IF(BS_CONTROLE[[#This Row],[DATA]]="","",WEEKNUM(BS_CONTROLE[[#This Row],[DATA]]))</f>
        <v>53</v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698</v>
      </c>
      <c r="BN638" s="178" t="s">
        <v>698</v>
      </c>
      <c r="BO638" s="164" t="s">
        <v>698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SemOportunidadeSemOportunidade</v>
      </c>
    </row>
    <row r="639" spans="1:72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/>
      <c r="AU643" s="266"/>
      <c r="AV643" s="266"/>
      <c r="AW643" s="266"/>
      <c r="AX643" s="240"/>
      <c r="AY643" s="181" t="str">
        <f>IF(D643="","*",IFERROR(IF(ISODD(COUNT(AS643:AX643)),"ERRO",SUM((AT643-AS643),(AV643-AU643),(AX643-AW643))),"ERRO"))</f>
        <v>ERRO</v>
      </c>
      <c r="AZ643" s="161"/>
      <c r="BA643" s="241"/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/>
      <c r="BN643" s="178"/>
      <c r="BO643" s="164"/>
      <c r="BP643" s="243" t="s">
        <v>317</v>
      </c>
      <c r="BQ643" s="13" t="e">
        <f t="shared" si="59"/>
        <v>#VALUE!</v>
      </c>
      <c r="BR643" s="19" t="e">
        <f t="shared" si="60"/>
        <v>#VALUE!</v>
      </c>
      <c r="BS643" s="19">
        <f t="shared" si="61"/>
        <v>0</v>
      </c>
      <c r="BT643" s="218" t="str">
        <f t="shared" si="62"/>
        <v/>
      </c>
    </row>
    <row r="644" spans="1:72" ht="23.25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/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Produção</v>
      </c>
      <c r="BR644" s="19">
        <f t="shared" si="60"/>
        <v>0.99999999999999989</v>
      </c>
      <c r="BS644" s="19">
        <f t="shared" si="61"/>
        <v>0</v>
      </c>
      <c r="BT644" s="218" t="str">
        <f t="shared" si="62"/>
        <v>OKOK</v>
      </c>
    </row>
    <row r="645" spans="1:72" ht="23.25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/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78"/>
      <c r="BN645" s="178"/>
      <c r="BO645" s="209"/>
      <c r="BP645" s="243" t="s">
        <v>317</v>
      </c>
      <c r="BQ645" s="13" t="str">
        <f t="shared" si="59"/>
        <v>Produção</v>
      </c>
      <c r="BR645" s="19">
        <f t="shared" si="60"/>
        <v>1</v>
      </c>
      <c r="BS645" s="19">
        <f t="shared" si="61"/>
        <v>0</v>
      </c>
      <c r="BT645" s="218" t="str">
        <f t="shared" si="62"/>
        <v/>
      </c>
    </row>
    <row r="646" spans="1:72" ht="23.25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/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/>
      <c r="BN646" s="178"/>
      <c r="BO646" s="209"/>
      <c r="BP646" s="243" t="s">
        <v>317</v>
      </c>
      <c r="BQ646" s="13" t="str">
        <f t="shared" si="59"/>
        <v>Produção e Intervalo</v>
      </c>
      <c r="BR646" s="19">
        <f t="shared" si="60"/>
        <v>0.99999999999999645</v>
      </c>
      <c r="BS646" s="19">
        <f t="shared" si="61"/>
        <v>0</v>
      </c>
      <c r="BT646" s="218" t="str">
        <f t="shared" si="62"/>
        <v/>
      </c>
    </row>
    <row r="647" spans="1:72" ht="23.25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/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/>
      <c r="BN647" s="178"/>
      <c r="BO647" s="209"/>
      <c r="BP647" s="243" t="s">
        <v>317</v>
      </c>
      <c r="BQ647" s="13" t="str">
        <f t="shared" si="59"/>
        <v>Produção e Intervalo</v>
      </c>
      <c r="BR647" s="19">
        <f t="shared" si="60"/>
        <v>0.99999999999999645</v>
      </c>
      <c r="BS647" s="19">
        <f t="shared" si="61"/>
        <v>0</v>
      </c>
      <c r="BT647" s="218" t="str">
        <f t="shared" si="62"/>
        <v/>
      </c>
    </row>
    <row r="648" spans="1:72" ht="23.25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/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78"/>
      <c r="BN648" s="178"/>
      <c r="BO648" s="209"/>
      <c r="BP648" s="243" t="s">
        <v>317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/>
      </c>
    </row>
    <row r="649" spans="1:72" ht="23.25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1905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/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78"/>
      <c r="BN649" s="178"/>
      <c r="BO649" s="209"/>
      <c r="BP649" s="243" t="s">
        <v>317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/>
      </c>
    </row>
    <row r="650" spans="1:72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800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/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1906</v>
      </c>
      <c r="BK650" s="269" t="s">
        <v>1907</v>
      </c>
      <c r="BL650" s="183"/>
      <c r="BM650" s="178"/>
      <c r="BN650" s="178"/>
      <c r="BO650" s="209"/>
      <c r="BP650" s="243" t="s">
        <v>317</v>
      </c>
      <c r="BQ650" s="13" t="str">
        <f t="shared" si="59"/>
        <v>Produção</v>
      </c>
      <c r="BR650" s="19">
        <f t="shared" si="60"/>
        <v>1</v>
      </c>
      <c r="BS650" s="19">
        <f t="shared" si="61"/>
        <v>0</v>
      </c>
      <c r="BT650" s="218" t="str">
        <f t="shared" si="62"/>
        <v/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1908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/>
      <c r="AS652" s="264"/>
      <c r="AT652" s="264"/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0</v>
      </c>
      <c r="AZ652" s="161"/>
      <c r="BA652" s="241"/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1909</v>
      </c>
      <c r="BK652" s="269" t="s">
        <v>1909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Produção e Intervalo</v>
      </c>
      <c r="BR652" s="19">
        <f t="shared" si="60"/>
        <v>0</v>
      </c>
      <c r="BS652" s="19">
        <f t="shared" si="61"/>
        <v>0</v>
      </c>
      <c r="BT652" s="218" t="str">
        <f t="shared" si="62"/>
        <v>OKOK</v>
      </c>
    </row>
    <row r="653" spans="1:72">
      <c r="A653" s="166" t="str">
        <f>D653&amp;B653</f>
        <v>MOD ZEZ46021</v>
      </c>
      <c r="B653" s="167">
        <v>46021</v>
      </c>
      <c r="C653" s="8">
        <f>IF(BS_CONTROLE[[#This Row],[DATA]]="","",WEEKNUM(BS_CONTROLE[[#This Row],[DATA]]))</f>
        <v>53</v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1910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1911</v>
      </c>
      <c r="BK653" s="362" t="s">
        <v>1911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8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1912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1913</v>
      </c>
      <c r="BK654" s="269" t="s">
        <v>1913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1914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1915</v>
      </c>
      <c r="BK655" s="362" t="s">
        <v>1915</v>
      </c>
      <c r="BL655" s="183"/>
      <c r="BM655" s="15" t="s">
        <v>698</v>
      </c>
      <c r="BN655" s="178" t="s">
        <v>698</v>
      </c>
      <c r="BO655" s="164" t="s">
        <v>698</v>
      </c>
      <c r="BP655" s="243" t="s">
        <v>1916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SemOportunidadeSemOportunidade</v>
      </c>
    </row>
    <row r="656" spans="1:72" ht="23.25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1917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1918</v>
      </c>
      <c r="BK656" s="269" t="s">
        <v>1918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1919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1920</v>
      </c>
      <c r="N657" s="334" t="s">
        <v>1921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/>
      <c r="AS657" s="264"/>
      <c r="AT657" s="264"/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0</v>
      </c>
      <c r="AZ657" s="161"/>
      <c r="BA657" s="241"/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1</v>
      </c>
      <c r="BI657" s="242"/>
      <c r="BJ657" s="269" t="s">
        <v>1922</v>
      </c>
      <c r="BK657" s="361" t="s">
        <v>1923</v>
      </c>
      <c r="BL657" s="183"/>
      <c r="BM657" s="178"/>
      <c r="BN657" s="178"/>
      <c r="BO657" s="209"/>
      <c r="BP657" s="243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8" t="str">
        <f t="shared" si="62"/>
        <v/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 hidden="1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78"/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/>
      <c r="AS660" s="264"/>
      <c r="AT660" s="264"/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0</v>
      </c>
      <c r="AZ660" s="161"/>
      <c r="BA660" s="241"/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303">
        <v>0</v>
      </c>
      <c r="BI660" s="242"/>
      <c r="BJ660" s="269"/>
      <c r="BK660" s="243"/>
      <c r="BL660" s="183"/>
      <c r="BM660" s="178" t="s">
        <v>692</v>
      </c>
      <c r="BN660" s="178" t="s">
        <v>692</v>
      </c>
      <c r="BO660" s="209" t="s">
        <v>692</v>
      </c>
      <c r="BP660" s="243" t="s">
        <v>317</v>
      </c>
      <c r="BQ660" s="13" t="str">
        <f t="shared" si="59"/>
        <v>Produção e Intervalo</v>
      </c>
      <c r="BR660" s="19">
        <f t="shared" si="60"/>
        <v>0</v>
      </c>
      <c r="BS660" s="19">
        <f t="shared" si="61"/>
        <v>0</v>
      </c>
      <c r="BT660" s="218" t="str">
        <f t="shared" si="62"/>
        <v>OKOK</v>
      </c>
    </row>
    <row r="661" spans="1:72" hidden="1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100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78"/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/>
      <c r="AS661" s="264"/>
      <c r="AT661" s="264"/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0</v>
      </c>
      <c r="AZ661" s="161"/>
      <c r="BA661" s="241"/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303">
        <v>0</v>
      </c>
      <c r="BI661" s="242"/>
      <c r="BJ661" s="269"/>
      <c r="BK661" s="243"/>
      <c r="BL661" s="183"/>
      <c r="BM661" s="178" t="s">
        <v>692</v>
      </c>
      <c r="BN661" s="178" t="s">
        <v>692</v>
      </c>
      <c r="BO661" s="209" t="s">
        <v>692</v>
      </c>
      <c r="BP661" s="243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8" t="str">
        <f t="shared" si="62"/>
        <v>OKOK</v>
      </c>
    </row>
    <row r="662" spans="1:72" hidden="1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15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78"/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/>
      <c r="AS662" s="264"/>
      <c r="AT662" s="264"/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0</v>
      </c>
      <c r="AZ662" s="161"/>
      <c r="BA662" s="241"/>
      <c r="BB662" s="177" t="str">
        <f>IFERROR(_xlfn.XLOOKUP(AI662, BS_ATIVIDADE[ATIVIDADE],BS_ATIVIDADE[UNIDADE] ), "*")</f>
        <v>Nº DE DORMENTES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303">
        <v>0</v>
      </c>
      <c r="BI662" s="242"/>
      <c r="BJ662" s="269"/>
      <c r="BK662" s="243"/>
      <c r="BL662" s="183"/>
      <c r="BM662" s="178" t="s">
        <v>692</v>
      </c>
      <c r="BN662" s="178" t="s">
        <v>692</v>
      </c>
      <c r="BO662" s="209" t="s">
        <v>692</v>
      </c>
      <c r="BP662" s="243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8" t="str">
        <f t="shared" si="62"/>
        <v>OKOK</v>
      </c>
    </row>
    <row r="663" spans="1:72" hidden="1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1924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1925</v>
      </c>
      <c r="X663" s="211" t="s">
        <v>663</v>
      </c>
      <c r="Y663" s="178"/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/>
      <c r="AS663" s="264"/>
      <c r="AT663" s="264"/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</v>
      </c>
      <c r="AZ663" s="161"/>
      <c r="BA663" s="241"/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303">
        <v>0</v>
      </c>
      <c r="BI663" s="242"/>
      <c r="BJ663" s="269"/>
      <c r="BK663" s="243"/>
      <c r="BL663" s="183"/>
      <c r="BM663" s="178" t="s">
        <v>692</v>
      </c>
      <c r="BN663" s="178" t="s">
        <v>692</v>
      </c>
      <c r="BO663" s="209" t="s">
        <v>692</v>
      </c>
      <c r="BP663" s="243" t="s">
        <v>317</v>
      </c>
      <c r="BQ663" s="13" t="str">
        <f t="shared" si="59"/>
        <v>Produção e Intervalo</v>
      </c>
      <c r="BR663" s="19">
        <f t="shared" si="60"/>
        <v>0</v>
      </c>
      <c r="BS663" s="19">
        <f t="shared" si="61"/>
        <v>0</v>
      </c>
      <c r="BT663" s="218" t="str">
        <f t="shared" si="62"/>
        <v>OKOK</v>
      </c>
    </row>
    <row r="664" spans="1:72" hidden="1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1926</v>
      </c>
      <c r="X664" s="211" t="s">
        <v>663</v>
      </c>
      <c r="Y664" s="178"/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/>
      <c r="AS664" s="264"/>
      <c r="AT664" s="264"/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0</v>
      </c>
      <c r="AZ664" s="161"/>
      <c r="BA664" s="241"/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303">
        <v>0</v>
      </c>
      <c r="BI664" s="242"/>
      <c r="BJ664" s="269"/>
      <c r="BK664" s="243"/>
      <c r="BL664" s="183"/>
      <c r="BM664" s="178" t="s">
        <v>692</v>
      </c>
      <c r="BN664" s="178" t="s">
        <v>692</v>
      </c>
      <c r="BO664" s="209" t="s">
        <v>692</v>
      </c>
      <c r="BP664" s="243" t="s">
        <v>317</v>
      </c>
      <c r="BQ664" s="13" t="str">
        <f t="shared" si="59"/>
        <v>Produção e Intervalo</v>
      </c>
      <c r="BR664" s="19">
        <f t="shared" si="60"/>
        <v>0</v>
      </c>
      <c r="BS664" s="19">
        <f t="shared" si="61"/>
        <v>0</v>
      </c>
      <c r="BT664" s="218" t="str">
        <f t="shared" si="62"/>
        <v>OKOK</v>
      </c>
    </row>
    <row r="665" spans="1:72" hidden="1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1926</v>
      </c>
      <c r="X665" s="211" t="s">
        <v>663</v>
      </c>
      <c r="Y665" s="178"/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/>
      <c r="AS665" s="264"/>
      <c r="AT665" s="264"/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0</v>
      </c>
      <c r="AZ665" s="161"/>
      <c r="BA665" s="241"/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303">
        <v>0</v>
      </c>
      <c r="BI665" s="242"/>
      <c r="BJ665" s="269"/>
      <c r="BK665" s="243"/>
      <c r="BL665" s="183"/>
      <c r="BM665" s="178" t="s">
        <v>692</v>
      </c>
      <c r="BN665" s="178" t="s">
        <v>692</v>
      </c>
      <c r="BO665" s="209" t="s">
        <v>692</v>
      </c>
      <c r="BP665" s="243" t="s">
        <v>317</v>
      </c>
      <c r="BQ665" s="13" t="str">
        <f t="shared" si="59"/>
        <v>Produção e Intervalo</v>
      </c>
      <c r="BR665" s="19">
        <f t="shared" si="60"/>
        <v>0</v>
      </c>
      <c r="BS665" s="19">
        <f t="shared" si="61"/>
        <v>0</v>
      </c>
      <c r="BT665" s="218" t="str">
        <f t="shared" si="62"/>
        <v>OKOK</v>
      </c>
    </row>
    <row r="666" spans="1:72" hidden="1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1927</v>
      </c>
      <c r="W666" s="262" t="s">
        <v>1926</v>
      </c>
      <c r="X666" s="211" t="s">
        <v>663</v>
      </c>
      <c r="Y666" s="178"/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/>
      <c r="AS666" s="264"/>
      <c r="AT666" s="264"/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0</v>
      </c>
      <c r="AZ666" s="161"/>
      <c r="BA666" s="241"/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303">
        <v>0</v>
      </c>
      <c r="BI666" s="242"/>
      <c r="BJ666" s="269"/>
      <c r="BK666" s="243"/>
      <c r="BL666" s="183"/>
      <c r="BM666" s="178" t="s">
        <v>692</v>
      </c>
      <c r="BN666" s="178" t="s">
        <v>692</v>
      </c>
      <c r="BO666" s="209" t="s">
        <v>692</v>
      </c>
      <c r="BP666" s="243" t="s">
        <v>317</v>
      </c>
      <c r="BQ666" s="13" t="str">
        <f t="shared" si="59"/>
        <v>Produção e Intervalo</v>
      </c>
      <c r="BR666" s="19">
        <f t="shared" si="60"/>
        <v>0</v>
      </c>
      <c r="BS666" s="19">
        <f t="shared" si="61"/>
        <v>0</v>
      </c>
      <c r="BT666" s="218" t="str">
        <f t="shared" si="62"/>
        <v>OKOK</v>
      </c>
    </row>
    <row r="667" spans="1:72" hidden="1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1905</v>
      </c>
      <c r="W667" s="262" t="s">
        <v>1926</v>
      </c>
      <c r="X667" s="211" t="s">
        <v>663</v>
      </c>
      <c r="Y667" s="178"/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/>
      <c r="AS667" s="264"/>
      <c r="AT667" s="264"/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0</v>
      </c>
      <c r="AZ667" s="161"/>
      <c r="BA667" s="241"/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303">
        <v>0</v>
      </c>
      <c r="BI667" s="242"/>
      <c r="BJ667" s="269"/>
      <c r="BK667" s="243"/>
      <c r="BL667" s="183"/>
      <c r="BM667" s="178" t="s">
        <v>692</v>
      </c>
      <c r="BN667" s="178" t="s">
        <v>692</v>
      </c>
      <c r="BO667" s="209" t="s">
        <v>692</v>
      </c>
      <c r="BP667" s="243" t="s">
        <v>317</v>
      </c>
      <c r="BQ667" s="13" t="str">
        <f t="shared" si="59"/>
        <v>Produção e Intervalo</v>
      </c>
      <c r="BR667" s="19">
        <f t="shared" si="60"/>
        <v>0</v>
      </c>
      <c r="BS667" s="19">
        <f t="shared" si="61"/>
        <v>0</v>
      </c>
      <c r="BT667" s="218" t="str">
        <f t="shared" si="62"/>
        <v>OKOK</v>
      </c>
    </row>
    <row r="668" spans="1:72" hidden="1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78"/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/>
      <c r="AS668" s="264"/>
      <c r="AT668" s="264"/>
      <c r="AU668" s="266"/>
      <c r="AV668" s="266"/>
      <c r="AW668" s="266"/>
      <c r="AX668" s="240"/>
      <c r="AY668" s="181">
        <f>IF(D668="","*",IFERROR(IF(ISODD(COUNT(AS668:AX668)),"ERRO",SUM((AT668-AS668),(AV668-AU668),(AX668-AW668))),"ERRO"))</f>
        <v>0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303">
        <v>1</v>
      </c>
      <c r="BI668" s="242"/>
      <c r="BJ668" s="269"/>
      <c r="BK668" s="243"/>
      <c r="BL668" s="183"/>
      <c r="BM668" s="178" t="s">
        <v>692</v>
      </c>
      <c r="BN668" s="178" t="s">
        <v>692</v>
      </c>
      <c r="BO668" s="209" t="s">
        <v>692</v>
      </c>
      <c r="BP668" s="243" t="s">
        <v>317</v>
      </c>
      <c r="BQ668" s="13" t="str">
        <f t="shared" ref="BQ668" si="63">IF(AND(BR668&lt;1,BS668&lt;1),"Produção e Intervalo",IF(BR668&lt;1,"Intervalo",IF(BS668&lt;1,"Produção","Aderente")))</f>
        <v>Produção e Intervalo</v>
      </c>
      <c r="BR668" s="19">
        <f t="shared" ref="BR668" si="64">IF(OR(B668="",F668=""),"*",AY668/P668)</f>
        <v>0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>OKOK</v>
      </c>
    </row>
    <row r="669" spans="1:72" hidden="1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78"/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/>
      <c r="AS669" s="264"/>
      <c r="AT669" s="264"/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0</v>
      </c>
      <c r="AZ669" s="161"/>
      <c r="BA669" s="241"/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303">
        <v>0</v>
      </c>
      <c r="BI669" s="242"/>
      <c r="BJ669" s="269"/>
      <c r="BK669" s="243"/>
      <c r="BL669" s="183"/>
      <c r="BM669" s="178" t="s">
        <v>692</v>
      </c>
      <c r="BN669" s="178" t="s">
        <v>692</v>
      </c>
      <c r="BO669" s="209" t="s">
        <v>692</v>
      </c>
      <c r="BP669" s="243" t="s">
        <v>317</v>
      </c>
      <c r="BQ669" s="13" t="str">
        <f t="shared" si="59"/>
        <v>Produção e Intervalo</v>
      </c>
      <c r="BR669" s="19">
        <f t="shared" si="60"/>
        <v>0</v>
      </c>
      <c r="BS669" s="19">
        <f t="shared" si="61"/>
        <v>0</v>
      </c>
      <c r="BT669" s="218" t="str">
        <f t="shared" si="62"/>
        <v>OKOK</v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 hidden="1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1928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1929</v>
      </c>
      <c r="W672" s="262" t="s">
        <v>1881</v>
      </c>
      <c r="X672" s="211" t="s">
        <v>668</v>
      </c>
      <c r="Y672" s="178"/>
      <c r="Z672" s="178"/>
      <c r="AA672" s="84" t="s">
        <v>1930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/>
      <c r="AS672" s="264"/>
      <c r="AT672" s="264"/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0</v>
      </c>
      <c r="AZ672" s="161"/>
      <c r="BA672" s="241"/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303">
        <v>0</v>
      </c>
      <c r="BI672" s="242"/>
      <c r="BJ672" s="269"/>
      <c r="BK672" s="243"/>
      <c r="BL672" s="183"/>
      <c r="BM672" s="178" t="s">
        <v>692</v>
      </c>
      <c r="BN672" s="178" t="s">
        <v>692</v>
      </c>
      <c r="BO672" s="209" t="s">
        <v>692</v>
      </c>
      <c r="BP672" s="243" t="s">
        <v>317</v>
      </c>
      <c r="BQ672" s="13" t="str">
        <f t="shared" si="59"/>
        <v>Produção e Intervalo</v>
      </c>
      <c r="BR672" s="19">
        <f t="shared" si="60"/>
        <v>0</v>
      </c>
      <c r="BS672" s="19">
        <f t="shared" si="61"/>
        <v>0</v>
      </c>
      <c r="BT672" s="218" t="str">
        <f t="shared" si="62"/>
        <v>OKOK</v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 hidden="1">
      <c r="A674" s="166" t="str">
        <f>D674&amp;B674</f>
        <v>MOD ZEZ46022</v>
      </c>
      <c r="B674" s="167">
        <v>46022</v>
      </c>
      <c r="C674" s="8">
        <f>IF(BS_CONTROLE[[#This Row],[DATA]]="","",WEEKNUM(BS_CONTROLE[[#This Row],[DATA]]))</f>
        <v>53</v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1910</v>
      </c>
      <c r="X674" s="211" t="s">
        <v>663</v>
      </c>
      <c r="Y674" s="178"/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/>
      <c r="AS674" s="264"/>
      <c r="AT674" s="264"/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</v>
      </c>
      <c r="AZ674" s="161"/>
      <c r="BA674" s="241"/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303">
        <v>0</v>
      </c>
      <c r="BI674" s="242"/>
      <c r="BJ674" s="269"/>
      <c r="BK674" s="243"/>
      <c r="BL674" s="183"/>
      <c r="BM674" s="178" t="s">
        <v>692</v>
      </c>
      <c r="BN674" s="178" t="s">
        <v>692</v>
      </c>
      <c r="BO674" s="209" t="s">
        <v>692</v>
      </c>
      <c r="BP674" s="243" t="s">
        <v>317</v>
      </c>
      <c r="BQ674" s="13" t="str">
        <f t="shared" si="59"/>
        <v>Produção e Intervalo</v>
      </c>
      <c r="BR674" s="19">
        <f t="shared" si="60"/>
        <v>0</v>
      </c>
      <c r="BS674" s="19">
        <f t="shared" si="61"/>
        <v>0</v>
      </c>
      <c r="BT674" s="218" t="str">
        <f t="shared" si="62"/>
        <v>OKOK</v>
      </c>
    </row>
    <row r="675" spans="1:72" ht="23.25" hidden="1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1931</v>
      </c>
      <c r="X675" s="211" t="s">
        <v>663</v>
      </c>
      <c r="Y675" s="178"/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/>
      <c r="AS675" s="264"/>
      <c r="AT675" s="264"/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0</v>
      </c>
      <c r="AZ675" s="161"/>
      <c r="BA675" s="241"/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303">
        <v>0</v>
      </c>
      <c r="BI675" s="242"/>
      <c r="BJ675" s="269"/>
      <c r="BK675" s="243"/>
      <c r="BL675" s="183"/>
      <c r="BM675" s="178" t="s">
        <v>692</v>
      </c>
      <c r="BN675" s="178" t="s">
        <v>692</v>
      </c>
      <c r="BO675" s="209" t="s">
        <v>692</v>
      </c>
      <c r="BP675" s="243" t="s">
        <v>317</v>
      </c>
      <c r="BQ675" s="13" t="str">
        <f t="shared" si="59"/>
        <v>Produção e Intervalo</v>
      </c>
      <c r="BR675" s="19">
        <f t="shared" si="60"/>
        <v>0</v>
      </c>
      <c r="BS675" s="19">
        <f t="shared" si="61"/>
        <v>0</v>
      </c>
      <c r="BT675" s="218" t="str">
        <f t="shared" si="62"/>
        <v>OKOK</v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 hidden="1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1932</v>
      </c>
      <c r="W677" s="262" t="s">
        <v>1933</v>
      </c>
      <c r="X677" s="211" t="s">
        <v>663</v>
      </c>
      <c r="Y677" s="178"/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/>
      <c r="AS677" s="264"/>
      <c r="AT677" s="264"/>
      <c r="AU677" s="266"/>
      <c r="AV677" s="266"/>
      <c r="AW677" s="266"/>
      <c r="AX677" s="240"/>
      <c r="AY677" s="181">
        <f>IF(D677="","*",IFERROR(IF(ISODD(COUNT(AS677:AX677)),"ERRO",SUM((AT677-AS677),(AV677-AU677),(AX677-AW677))),"ERRO"))</f>
        <v>0</v>
      </c>
      <c r="AZ677" s="161"/>
      <c r="BA677" s="241"/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303">
        <v>0</v>
      </c>
      <c r="BI677" s="242"/>
      <c r="BJ677" s="269"/>
      <c r="BK677" s="243"/>
      <c r="BL677" s="183"/>
      <c r="BM677" s="178" t="s">
        <v>692</v>
      </c>
      <c r="BN677" s="178" t="s">
        <v>692</v>
      </c>
      <c r="BO677" s="209" t="s">
        <v>692</v>
      </c>
      <c r="BP677" s="243" t="s">
        <v>317</v>
      </c>
      <c r="BQ677" s="13" t="str">
        <f t="shared" si="59"/>
        <v>Produção e Intervalo</v>
      </c>
      <c r="BR677" s="19">
        <f t="shared" si="60"/>
        <v>0</v>
      </c>
      <c r="BS677" s="19">
        <f t="shared" si="61"/>
        <v>0</v>
      </c>
      <c r="BT677" s="218" t="str">
        <f t="shared" si="62"/>
        <v>OKOK</v>
      </c>
    </row>
    <row r="678" spans="1:72" hidden="1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1933</v>
      </c>
      <c r="X678" s="211" t="s">
        <v>663</v>
      </c>
      <c r="Y678" s="178"/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/>
      <c r="AS678" s="264"/>
      <c r="AT678" s="264"/>
      <c r="AU678" s="266"/>
      <c r="AV678" s="266"/>
      <c r="AW678" s="266"/>
      <c r="AX678" s="240"/>
      <c r="AY678" s="181">
        <f>IF(D678="","*",IFERROR(IF(ISODD(COUNT(AS678:AX678)),"ERRO",SUM((AT678-AS678),(AV678-AU678),(AX678-AW678))),"ERRO"))</f>
        <v>0</v>
      </c>
      <c r="AZ678" s="161"/>
      <c r="BA678" s="241"/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303">
        <v>0</v>
      </c>
      <c r="BI678" s="242"/>
      <c r="BJ678" s="269"/>
      <c r="BK678" s="243"/>
      <c r="BL678" s="183"/>
      <c r="BM678" s="178" t="s">
        <v>692</v>
      </c>
      <c r="BN678" s="178" t="s">
        <v>692</v>
      </c>
      <c r="BO678" s="209" t="s">
        <v>692</v>
      </c>
      <c r="BP678" s="243" t="s">
        <v>317</v>
      </c>
      <c r="BQ678" s="13" t="str">
        <f t="shared" ref="BQ678:BQ720" si="67">IF(AND(BR678&lt;1,BS678&lt;1),"Produção e Intervalo",IF(BR678&lt;1,"Intervalo",IF(BS678&lt;1,"Produção","Aderente")))</f>
        <v>Produção e Intervalo</v>
      </c>
      <c r="BR678" s="19">
        <f t="shared" ref="BR678:BR720" si="68">IF(OR(B678="",F678=""),"*",AY678/P678)</f>
        <v>0</v>
      </c>
      <c r="BS678" s="19">
        <f t="shared" ref="BS678:BS720" si="69">IF(OR(B678="",F678=""),"*",BA678/Q678)</f>
        <v>0</v>
      </c>
      <c r="BT678" s="218" t="str">
        <f t="shared" ref="BT678:BT720" si="70">IF(BN678="","",SUBSTITUTE(BM678," ","")&amp;SUBSTITUTE(BN678," ",""))</f>
        <v>OKOK</v>
      </c>
    </row>
    <row r="679" spans="1:72" hidden="1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1934</v>
      </c>
      <c r="W679" s="262" t="s">
        <v>1933</v>
      </c>
      <c r="X679" s="211" t="s">
        <v>663</v>
      </c>
      <c r="Y679" s="178"/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/>
      <c r="AS679" s="264"/>
      <c r="AT679" s="264"/>
      <c r="AU679" s="266"/>
      <c r="AV679" s="266"/>
      <c r="AW679" s="266"/>
      <c r="AX679" s="240"/>
      <c r="AY679" s="181">
        <f>IF(D679="","*",IFERROR(IF(ISODD(COUNT(AS679:AX679)),"ERRO",SUM((AT679-AS679),(AV679-AU679),(AX679-AW679))),"ERRO"))</f>
        <v>0</v>
      </c>
      <c r="AZ679" s="161"/>
      <c r="BA679" s="241"/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303">
        <v>0</v>
      </c>
      <c r="BI679" s="242"/>
      <c r="BJ679" s="269"/>
      <c r="BK679" s="243"/>
      <c r="BL679" s="183"/>
      <c r="BM679" s="178" t="s">
        <v>692</v>
      </c>
      <c r="BN679" s="178" t="s">
        <v>692</v>
      </c>
      <c r="BO679" s="209" t="s">
        <v>692</v>
      </c>
      <c r="BP679" s="243" t="s">
        <v>317</v>
      </c>
      <c r="BQ679" s="13" t="str">
        <f t="shared" si="67"/>
        <v>Produção e Intervalo</v>
      </c>
      <c r="BR679" s="19">
        <f t="shared" si="68"/>
        <v>0</v>
      </c>
      <c r="BS679" s="19">
        <f t="shared" si="69"/>
        <v>0</v>
      </c>
      <c r="BT679" s="218" t="str">
        <f t="shared" si="70"/>
        <v>OKOK</v>
      </c>
    </row>
    <row r="680" spans="1:72" hidden="1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1917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78"/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/>
      <c r="AS680" s="264"/>
      <c r="AT680" s="264"/>
      <c r="AU680" s="266"/>
      <c r="AV680" s="266"/>
      <c r="AW680" s="266"/>
      <c r="AX680" s="240"/>
      <c r="AY680" s="181">
        <f>IF(D680="","*",IFERROR(IF(ISODD(COUNT(AS680:AX680)),"ERRO",SUM((AT680-AS680),(AV680-AU680),(AX680-AW680))),"ERRO"))</f>
        <v>0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303">
        <v>0</v>
      </c>
      <c r="BI680" s="242"/>
      <c r="BJ680" s="269"/>
      <c r="BK680" s="243"/>
      <c r="BL680" s="183"/>
      <c r="BM680" s="178" t="s">
        <v>692</v>
      </c>
      <c r="BN680" s="178" t="s">
        <v>692</v>
      </c>
      <c r="BO680" s="209" t="s">
        <v>692</v>
      </c>
      <c r="BP680" s="243" t="s">
        <v>317</v>
      </c>
      <c r="BQ680" s="13" t="str">
        <f t="shared" si="67"/>
        <v>Produção e Intervalo</v>
      </c>
      <c r="BR680" s="19">
        <f t="shared" si="68"/>
        <v>0</v>
      </c>
      <c r="BS680" s="19">
        <f t="shared" si="69"/>
        <v>0</v>
      </c>
      <c r="BT680" s="218" t="str">
        <f t="shared" si="70"/>
        <v>OKOK</v>
      </c>
    </row>
    <row r="681" spans="1:72" hidden="1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1935</v>
      </c>
      <c r="X681" s="211" t="s">
        <v>668</v>
      </c>
      <c r="Y681" s="178"/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/>
      <c r="AS681" s="264"/>
      <c r="AT681" s="264"/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/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303">
        <v>0</v>
      </c>
      <c r="BI681" s="242"/>
      <c r="BJ681" s="269"/>
      <c r="BK681" s="243"/>
      <c r="BL681" s="183"/>
      <c r="BM681" s="178" t="s">
        <v>692</v>
      </c>
      <c r="BN681" s="178" t="s">
        <v>692</v>
      </c>
      <c r="BO681" s="209" t="s">
        <v>692</v>
      </c>
      <c r="BP681" s="243" t="s">
        <v>317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>OKOK</v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281" priority="1874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80" priority="18729" operator="equal">
      <formula>"OPORTUNIDADE"</formula>
    </cfRule>
  </conditionalFormatting>
  <conditionalFormatting sqref="AZ6:AZ523">
    <cfRule type="expression" dxfId="279" priority="18724">
      <formula>$BU6=1</formula>
    </cfRule>
  </conditionalFormatting>
  <conditionalFormatting sqref="BQ6:BQ800">
    <cfRule type="cellIs" dxfId="278" priority="18735" operator="equal">
      <formula>"Produção e Intervalo"</formula>
    </cfRule>
    <cfRule type="cellIs" dxfId="277" priority="18736" operator="equal">
      <formula>"Aderente"</formula>
    </cfRule>
    <cfRule type="cellIs" dxfId="276" priority="18737" operator="equal">
      <formula>"Intervalo"</formula>
    </cfRule>
    <cfRule type="cellIs" dxfId="275" priority="18738" operator="equal">
      <formula>"Produção"</formula>
    </cfRule>
    <cfRule type="cellIs" dxfId="274" priority="18739" operator="equal">
      <formula>"ERRO"</formula>
    </cfRule>
  </conditionalFormatting>
  <conditionalFormatting sqref="BR6:BS801">
    <cfRule type="cellIs" dxfId="273" priority="18717" operator="equal">
      <formula>"*"</formula>
    </cfRule>
    <cfRule type="cellIs" dxfId="272" priority="18718" operator="greaterThanOrEqual">
      <formula>1</formula>
    </cfRule>
    <cfRule type="cellIs" dxfId="271" priority="1871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70" priority="18665" operator="equal">
      <formula>"NÃO"</formula>
    </cfRule>
    <cfRule type="cellIs" dxfId="269" priority="18666" operator="equal">
      <formula>"SIM"</formula>
    </cfRule>
  </conditionalFormatting>
  <conditionalFormatting sqref="X478 X480 X483 X488:X489 X499 X506 X511:X512 X517 X520:X521">
    <cfRule type="cellIs" dxfId="268" priority="18664" operator="equal">
      <formula>"OPORTUNIDADE"</formula>
    </cfRule>
  </conditionalFormatting>
  <conditionalFormatting sqref="Z476:Z480 Z487:Z489 Z483:Z484 Z492 Z496:Z499 Z517 Z519:Z523 Z501:Z515">
    <cfRule type="cellIs" dxfId="267" priority="18662" operator="equal">
      <formula>"NÃO"</formula>
    </cfRule>
    <cfRule type="cellIs" dxfId="266" priority="18663" operator="equal">
      <formula>"SIM"</formula>
    </cfRule>
  </conditionalFormatting>
  <conditionalFormatting sqref="Z476:Z480 Z487:Z489 Z483:Z484 Z492 Z496:Z499 Z517 Z519:Z523 Z501:Z515">
    <cfRule type="cellIs" dxfId="265" priority="18661" operator="equal">
      <formula>"OPORTUNIDADE"</formula>
    </cfRule>
  </conditionalFormatting>
  <conditionalFormatting sqref="Y1048576">
    <cfRule type="cellIs" dxfId="264" priority="18546" operator="equal">
      <formula>"OPORTUNIDADE"</formula>
    </cfRule>
  </conditionalFormatting>
  <conditionalFormatting sqref="Y1048576">
    <cfRule type="cellIs" dxfId="263" priority="18544" operator="equal">
      <formula>"NÃO"</formula>
    </cfRule>
    <cfRule type="cellIs" dxfId="262" priority="18545" operator="equal">
      <formula>"SIM"</formula>
    </cfRule>
  </conditionalFormatting>
  <conditionalFormatting sqref="Z524:Z549">
    <cfRule type="cellIs" dxfId="261" priority="18281" operator="equal">
      <formula>"OPORTUNIDADE"</formula>
    </cfRule>
  </conditionalFormatting>
  <conditionalFormatting sqref="Z524:Z549">
    <cfRule type="cellIs" dxfId="260" priority="18279" operator="equal">
      <formula>"NÃO"</formula>
    </cfRule>
    <cfRule type="cellIs" dxfId="259" priority="18280" operator="equal">
      <formula>"SIM"</formula>
    </cfRule>
  </conditionalFormatting>
  <conditionalFormatting sqref="Z550">
    <cfRule type="cellIs" dxfId="258" priority="18264" operator="equal">
      <formula>"NÃO"</formula>
    </cfRule>
    <cfRule type="cellIs" dxfId="257" priority="18265" operator="equal">
      <formula>"SIM"</formula>
    </cfRule>
  </conditionalFormatting>
  <conditionalFormatting sqref="Z550">
    <cfRule type="cellIs" dxfId="256" priority="18263" operator="equal">
      <formula>"OPORTUNIDADE"</formula>
    </cfRule>
  </conditionalFormatting>
  <conditionalFormatting sqref="BI550">
    <cfRule type="iconSet" priority="1827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7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5" priority="18883">
      <formula>$BU493=1</formula>
    </cfRule>
  </conditionalFormatting>
  <conditionalFormatting sqref="AZ526:AZ550">
    <cfRule type="expression" dxfId="254" priority="19043">
      <formula>$BU498=1</formula>
    </cfRule>
  </conditionalFormatting>
  <conditionalFormatting sqref="BI524:BI549">
    <cfRule type="iconSet" priority="19044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46">
      <iconSet showValue="0">
        <cfvo type="percent" val="0"/>
        <cfvo type="num" val="1"/>
        <cfvo type="num" val="1" gte="0"/>
      </iconSet>
    </cfRule>
    <cfRule type="iconSet" priority="1904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5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5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53" priority="316" operator="equal">
      <formula>"OPORTUNIDADE"</formula>
    </cfRule>
  </conditionalFormatting>
  <conditionalFormatting sqref="Y158">
    <cfRule type="cellIs" dxfId="252" priority="314" operator="equal">
      <formula>"NÃO"</formula>
    </cfRule>
    <cfRule type="cellIs" dxfId="251" priority="315" operator="equal">
      <formula>"SIM"</formula>
    </cfRule>
  </conditionalFormatting>
  <conditionalFormatting sqref="BI6:BI523">
    <cfRule type="iconSet" priority="1911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16">
      <iconSet showValue="0">
        <cfvo type="percent" val="0"/>
        <cfvo type="num" val="1"/>
        <cfvo type="num" val="1" gte="0"/>
      </iconSet>
    </cfRule>
    <cfRule type="iconSet" priority="191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50" priority="190" operator="equal">
      <formula>"OPORTUNIDADE"</formula>
    </cfRule>
  </conditionalFormatting>
  <conditionalFormatting sqref="Y560">
    <cfRule type="cellIs" dxfId="249" priority="188" operator="equal">
      <formula>"NÃO"</formula>
    </cfRule>
    <cfRule type="cellIs" dxfId="248" priority="189" operator="equal">
      <formula>"SIM"</formula>
    </cfRule>
  </conditionalFormatting>
  <conditionalFormatting sqref="Y561:Y564">
    <cfRule type="cellIs" dxfId="247" priority="184" operator="equal">
      <formula>"OPORTUNIDADE"</formula>
    </cfRule>
  </conditionalFormatting>
  <conditionalFormatting sqref="Y561:Y564">
    <cfRule type="cellIs" dxfId="246" priority="182" operator="equal">
      <formula>"NÃO"</formula>
    </cfRule>
    <cfRule type="cellIs" dxfId="245" priority="183" operator="equal">
      <formula>"SIM"</formula>
    </cfRule>
  </conditionalFormatting>
  <conditionalFormatting sqref="Y567:Y569">
    <cfRule type="cellIs" dxfId="244" priority="181" operator="equal">
      <formula>"OPORTUNIDADE"</formula>
    </cfRule>
  </conditionalFormatting>
  <conditionalFormatting sqref="Y567:Y569">
    <cfRule type="cellIs" dxfId="243" priority="179" operator="equal">
      <formula>"NÃO"</formula>
    </cfRule>
    <cfRule type="cellIs" dxfId="242" priority="180" operator="equal">
      <formula>"SIM"</formula>
    </cfRule>
  </conditionalFormatting>
  <conditionalFormatting sqref="Y567:Y569">
    <cfRule type="cellIs" dxfId="241" priority="178" operator="equal">
      <formula>"OPORTUNIDADE"</formula>
    </cfRule>
  </conditionalFormatting>
  <conditionalFormatting sqref="Y567:Y569">
    <cfRule type="cellIs" dxfId="240" priority="176" operator="equal">
      <formula>"NÃO"</formula>
    </cfRule>
    <cfRule type="cellIs" dxfId="239" priority="177" operator="equal">
      <formula>"SIM"</formula>
    </cfRule>
  </conditionalFormatting>
  <conditionalFormatting sqref="BK56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38" priority="170" operator="equal">
      <formula>"OPORTUNIDADE"</formula>
    </cfRule>
  </conditionalFormatting>
  <conditionalFormatting sqref="Y572">
    <cfRule type="cellIs" dxfId="237" priority="168" operator="equal">
      <formula>"NÃO"</formula>
    </cfRule>
    <cfRule type="cellIs" dxfId="236" priority="169" operator="equal">
      <formula>"SIM"</formula>
    </cfRule>
  </conditionalFormatting>
  <conditionalFormatting sqref="Y572">
    <cfRule type="cellIs" dxfId="235" priority="167" operator="equal">
      <formula>"OPORTUNIDADE"</formula>
    </cfRule>
  </conditionalFormatting>
  <conditionalFormatting sqref="Y572">
    <cfRule type="cellIs" dxfId="234" priority="165" operator="equal">
      <formula>"NÃO"</formula>
    </cfRule>
    <cfRule type="cellIs" dxfId="233" priority="166" operator="equal">
      <formula>"SIM"</formula>
    </cfRule>
  </conditionalFormatting>
  <conditionalFormatting sqref="Y573">
    <cfRule type="cellIs" dxfId="232" priority="164" operator="equal">
      <formula>"OPORTUNIDADE"</formula>
    </cfRule>
  </conditionalFormatting>
  <conditionalFormatting sqref="Y573">
    <cfRule type="cellIs" dxfId="231" priority="162" operator="equal">
      <formula>"NÃO"</formula>
    </cfRule>
    <cfRule type="cellIs" dxfId="230" priority="163" operator="equal">
      <formula>"SIM"</formula>
    </cfRule>
  </conditionalFormatting>
  <conditionalFormatting sqref="Y573">
    <cfRule type="cellIs" dxfId="229" priority="161" operator="equal">
      <formula>"OPORTUNIDADE"</formula>
    </cfRule>
  </conditionalFormatting>
  <conditionalFormatting sqref="Y573">
    <cfRule type="cellIs" dxfId="228" priority="159" operator="equal">
      <formula>"NÃO"</formula>
    </cfRule>
    <cfRule type="cellIs" dxfId="227" priority="160" operator="equal">
      <formula>"SIM"</formula>
    </cfRule>
  </conditionalFormatting>
  <conditionalFormatting sqref="Y574">
    <cfRule type="cellIs" dxfId="226" priority="158" operator="equal">
      <formula>"OPORTUNIDADE"</formula>
    </cfRule>
  </conditionalFormatting>
  <conditionalFormatting sqref="Y574">
    <cfRule type="cellIs" dxfId="225" priority="156" operator="equal">
      <formula>"NÃO"</formula>
    </cfRule>
    <cfRule type="cellIs" dxfId="224" priority="157" operator="equal">
      <formula>"SIM"</formula>
    </cfRule>
  </conditionalFormatting>
  <conditionalFormatting sqref="Y574">
    <cfRule type="cellIs" dxfId="223" priority="155" operator="equal">
      <formula>"OPORTUNIDADE"</formula>
    </cfRule>
  </conditionalFormatting>
  <conditionalFormatting sqref="Y574">
    <cfRule type="cellIs" dxfId="222" priority="153" operator="equal">
      <formula>"NÃO"</formula>
    </cfRule>
    <cfRule type="cellIs" dxfId="221" priority="154" operator="equal">
      <formula>"SIM"</formula>
    </cfRule>
  </conditionalFormatting>
  <conditionalFormatting sqref="Y575">
    <cfRule type="cellIs" dxfId="220" priority="152" operator="equal">
      <formula>"OPORTUNIDADE"</formula>
    </cfRule>
  </conditionalFormatting>
  <conditionalFormatting sqref="Y575">
    <cfRule type="cellIs" dxfId="219" priority="150" operator="equal">
      <formula>"NÃO"</formula>
    </cfRule>
    <cfRule type="cellIs" dxfId="218" priority="151" operator="equal">
      <formula>"SIM"</formula>
    </cfRule>
  </conditionalFormatting>
  <conditionalFormatting sqref="Y575">
    <cfRule type="cellIs" dxfId="217" priority="149" operator="equal">
      <formula>"OPORTUNIDADE"</formula>
    </cfRule>
  </conditionalFormatting>
  <conditionalFormatting sqref="Y575">
    <cfRule type="cellIs" dxfId="216" priority="147" operator="equal">
      <formula>"NÃO"</formula>
    </cfRule>
    <cfRule type="cellIs" dxfId="215" priority="148" operator="equal">
      <formula>"SIM"</formula>
    </cfRule>
  </conditionalFormatting>
  <conditionalFormatting sqref="Y577">
    <cfRule type="cellIs" dxfId="214" priority="146" operator="equal">
      <formula>"OPORTUNIDADE"</formula>
    </cfRule>
  </conditionalFormatting>
  <conditionalFormatting sqref="Y577">
    <cfRule type="cellIs" dxfId="213" priority="144" operator="equal">
      <formula>"NÃO"</formula>
    </cfRule>
    <cfRule type="cellIs" dxfId="212" priority="145" operator="equal">
      <formula>"SIM"</formula>
    </cfRule>
  </conditionalFormatting>
  <conditionalFormatting sqref="Y577">
    <cfRule type="cellIs" dxfId="211" priority="143" operator="equal">
      <formula>"OPORTUNIDADE"</formula>
    </cfRule>
  </conditionalFormatting>
  <conditionalFormatting sqref="Y577">
    <cfRule type="cellIs" dxfId="210" priority="141" operator="equal">
      <formula>"NÃO"</formula>
    </cfRule>
    <cfRule type="cellIs" dxfId="209" priority="142" operator="equal">
      <formula>"SIM"</formula>
    </cfRule>
  </conditionalFormatting>
  <conditionalFormatting sqref="Y579">
    <cfRule type="cellIs" dxfId="208" priority="140" operator="equal">
      <formula>"OPORTUNIDADE"</formula>
    </cfRule>
  </conditionalFormatting>
  <conditionalFormatting sqref="Y579">
    <cfRule type="cellIs" dxfId="207" priority="138" operator="equal">
      <formula>"NÃO"</formula>
    </cfRule>
    <cfRule type="cellIs" dxfId="206" priority="139" operator="equal">
      <formula>"SIM"</formula>
    </cfRule>
  </conditionalFormatting>
  <conditionalFormatting sqref="Y579">
    <cfRule type="cellIs" dxfId="205" priority="137" operator="equal">
      <formula>"OPORTUNIDADE"</formula>
    </cfRule>
  </conditionalFormatting>
  <conditionalFormatting sqref="Y579">
    <cfRule type="cellIs" dxfId="204" priority="135" operator="equal">
      <formula>"NÃO"</formula>
    </cfRule>
    <cfRule type="cellIs" dxfId="203" priority="136" operator="equal">
      <formula>"SIM"</formula>
    </cfRule>
  </conditionalFormatting>
  <conditionalFormatting sqref="Y580">
    <cfRule type="cellIs" dxfId="202" priority="134" operator="equal">
      <formula>"OPORTUNIDADE"</formula>
    </cfRule>
  </conditionalFormatting>
  <conditionalFormatting sqref="Y580">
    <cfRule type="cellIs" dxfId="201" priority="132" operator="equal">
      <formula>"NÃO"</formula>
    </cfRule>
    <cfRule type="cellIs" dxfId="200" priority="133" operator="equal">
      <formula>"SIM"</formula>
    </cfRule>
  </conditionalFormatting>
  <conditionalFormatting sqref="Y580">
    <cfRule type="cellIs" dxfId="199" priority="131" operator="equal">
      <formula>"OPORTUNIDADE"</formula>
    </cfRule>
  </conditionalFormatting>
  <conditionalFormatting sqref="Y580">
    <cfRule type="cellIs" dxfId="198" priority="129" operator="equal">
      <formula>"NÃO"</formula>
    </cfRule>
    <cfRule type="cellIs" dxfId="197" priority="130" operator="equal">
      <formula>"SIM"</formula>
    </cfRule>
  </conditionalFormatting>
  <conditionalFormatting sqref="Y581">
    <cfRule type="cellIs" dxfId="196" priority="128" operator="equal">
      <formula>"OPORTUNIDADE"</formula>
    </cfRule>
  </conditionalFormatting>
  <conditionalFormatting sqref="Y581">
    <cfRule type="cellIs" dxfId="195" priority="126" operator="equal">
      <formula>"NÃO"</formula>
    </cfRule>
    <cfRule type="cellIs" dxfId="194" priority="127" operator="equal">
      <formula>"SIM"</formula>
    </cfRule>
  </conditionalFormatting>
  <conditionalFormatting sqref="Y581">
    <cfRule type="cellIs" dxfId="193" priority="125" operator="equal">
      <formula>"OPORTUNIDADE"</formula>
    </cfRule>
  </conditionalFormatting>
  <conditionalFormatting sqref="Y581">
    <cfRule type="cellIs" dxfId="192" priority="123" operator="equal">
      <formula>"NÃO"</formula>
    </cfRule>
    <cfRule type="cellIs" dxfId="191" priority="124" operator="equal">
      <formula>"SIM"</formula>
    </cfRule>
  </conditionalFormatting>
  <conditionalFormatting sqref="Y582">
    <cfRule type="cellIs" dxfId="190" priority="122" operator="equal">
      <formula>"OPORTUNIDADE"</formula>
    </cfRule>
  </conditionalFormatting>
  <conditionalFormatting sqref="Y582">
    <cfRule type="cellIs" dxfId="189" priority="120" operator="equal">
      <formula>"NÃO"</formula>
    </cfRule>
    <cfRule type="cellIs" dxfId="188" priority="121" operator="equal">
      <formula>"SIM"</formula>
    </cfRule>
  </conditionalFormatting>
  <conditionalFormatting sqref="Y582">
    <cfRule type="cellIs" dxfId="187" priority="119" operator="equal">
      <formula>"OPORTUNIDADE"</formula>
    </cfRule>
  </conditionalFormatting>
  <conditionalFormatting sqref="Y582">
    <cfRule type="cellIs" dxfId="186" priority="117" operator="equal">
      <formula>"NÃO"</formula>
    </cfRule>
    <cfRule type="cellIs" dxfId="185" priority="118" operator="equal">
      <formula>"SIM"</formula>
    </cfRule>
  </conditionalFormatting>
  <conditionalFormatting sqref="Y584">
    <cfRule type="cellIs" dxfId="184" priority="116" operator="equal">
      <formula>"OPORTUNIDADE"</formula>
    </cfRule>
  </conditionalFormatting>
  <conditionalFormatting sqref="Y584">
    <cfRule type="cellIs" dxfId="183" priority="114" operator="equal">
      <formula>"NÃO"</formula>
    </cfRule>
    <cfRule type="cellIs" dxfId="182" priority="115" operator="equal">
      <formula>"SIM"</formula>
    </cfRule>
  </conditionalFormatting>
  <conditionalFormatting sqref="Y584">
    <cfRule type="cellIs" dxfId="181" priority="113" operator="equal">
      <formula>"OPORTUNIDADE"</formula>
    </cfRule>
  </conditionalFormatting>
  <conditionalFormatting sqref="Y584">
    <cfRule type="cellIs" dxfId="180" priority="111" operator="equal">
      <formula>"NÃO"</formula>
    </cfRule>
    <cfRule type="cellIs" dxfId="179" priority="112" operator="equal">
      <formula>"SIM"</formula>
    </cfRule>
  </conditionalFormatting>
  <conditionalFormatting sqref="Y585">
    <cfRule type="cellIs" dxfId="178" priority="110" operator="equal">
      <formula>"OPORTUNIDADE"</formula>
    </cfRule>
  </conditionalFormatting>
  <conditionalFormatting sqref="Y585">
    <cfRule type="cellIs" dxfId="177" priority="108" operator="equal">
      <formula>"NÃO"</formula>
    </cfRule>
    <cfRule type="cellIs" dxfId="176" priority="109" operator="equal">
      <formula>"SIM"</formula>
    </cfRule>
  </conditionalFormatting>
  <conditionalFormatting sqref="Y585">
    <cfRule type="cellIs" dxfId="175" priority="107" operator="equal">
      <formula>"OPORTUNIDADE"</formula>
    </cfRule>
  </conditionalFormatting>
  <conditionalFormatting sqref="Y585">
    <cfRule type="cellIs" dxfId="174" priority="105" operator="equal">
      <formula>"NÃO"</formula>
    </cfRule>
    <cfRule type="cellIs" dxfId="173" priority="106" operator="equal">
      <formula>"SIM"</formula>
    </cfRule>
  </conditionalFormatting>
  <conditionalFormatting sqref="Y586">
    <cfRule type="cellIs" dxfId="172" priority="104" operator="equal">
      <formula>"OPORTUNIDADE"</formula>
    </cfRule>
  </conditionalFormatting>
  <conditionalFormatting sqref="Y586">
    <cfRule type="cellIs" dxfId="171" priority="102" operator="equal">
      <formula>"NÃO"</formula>
    </cfRule>
    <cfRule type="cellIs" dxfId="170" priority="103" operator="equal">
      <formula>"SIM"</formula>
    </cfRule>
  </conditionalFormatting>
  <conditionalFormatting sqref="Y586">
    <cfRule type="cellIs" dxfId="169" priority="101" operator="equal">
      <formula>"OPORTUNIDADE"</formula>
    </cfRule>
  </conditionalFormatting>
  <conditionalFormatting sqref="Y586">
    <cfRule type="cellIs" dxfId="168" priority="99" operator="equal">
      <formula>"NÃO"</formula>
    </cfRule>
    <cfRule type="cellIs" dxfId="167" priority="100" operator="equal">
      <formula>"SIM"</formula>
    </cfRule>
  </conditionalFormatting>
  <conditionalFormatting sqref="Y587">
    <cfRule type="cellIs" dxfId="166" priority="98" operator="equal">
      <formula>"OPORTUNIDADE"</formula>
    </cfRule>
  </conditionalFormatting>
  <conditionalFormatting sqref="Y587">
    <cfRule type="cellIs" dxfId="165" priority="96" operator="equal">
      <formula>"NÃO"</formula>
    </cfRule>
    <cfRule type="cellIs" dxfId="164" priority="97" operator="equal">
      <formula>"SIM"</formula>
    </cfRule>
  </conditionalFormatting>
  <conditionalFormatting sqref="Y587">
    <cfRule type="cellIs" dxfId="163" priority="95" operator="equal">
      <formula>"OPORTUNIDADE"</formula>
    </cfRule>
  </conditionalFormatting>
  <conditionalFormatting sqref="Y587">
    <cfRule type="cellIs" dxfId="162" priority="93" operator="equal">
      <formula>"NÃO"</formula>
    </cfRule>
    <cfRule type="cellIs" dxfId="161" priority="94" operator="equal">
      <formula>"SIM"</formula>
    </cfRule>
  </conditionalFormatting>
  <conditionalFormatting sqref="Y588">
    <cfRule type="cellIs" dxfId="160" priority="92" operator="equal">
      <formula>"OPORTUNIDADE"</formula>
    </cfRule>
  </conditionalFormatting>
  <conditionalFormatting sqref="Y588">
    <cfRule type="cellIs" dxfId="159" priority="90" operator="equal">
      <formula>"NÃO"</formula>
    </cfRule>
    <cfRule type="cellIs" dxfId="158" priority="91" operator="equal">
      <formula>"SIM"</formula>
    </cfRule>
  </conditionalFormatting>
  <conditionalFormatting sqref="Y588">
    <cfRule type="cellIs" dxfId="157" priority="89" operator="equal">
      <formula>"OPORTUNIDADE"</formula>
    </cfRule>
  </conditionalFormatting>
  <conditionalFormatting sqref="Y588">
    <cfRule type="cellIs" dxfId="156" priority="87" operator="equal">
      <formula>"NÃO"</formula>
    </cfRule>
    <cfRule type="cellIs" dxfId="155" priority="88" operator="equal">
      <formula>"SIM"</formula>
    </cfRule>
  </conditionalFormatting>
  <conditionalFormatting sqref="Y589">
    <cfRule type="cellIs" dxfId="154" priority="86" operator="equal">
      <formula>"OPORTUNIDADE"</formula>
    </cfRule>
  </conditionalFormatting>
  <conditionalFormatting sqref="Y589">
    <cfRule type="cellIs" dxfId="153" priority="84" operator="equal">
      <formula>"NÃO"</formula>
    </cfRule>
    <cfRule type="cellIs" dxfId="152" priority="85" operator="equal">
      <formula>"SIM"</formula>
    </cfRule>
  </conditionalFormatting>
  <conditionalFormatting sqref="Y589">
    <cfRule type="cellIs" dxfId="151" priority="83" operator="equal">
      <formula>"OPORTUNIDADE"</formula>
    </cfRule>
  </conditionalFormatting>
  <conditionalFormatting sqref="Y589">
    <cfRule type="cellIs" dxfId="150" priority="81" operator="equal">
      <formula>"NÃO"</formula>
    </cfRule>
    <cfRule type="cellIs" dxfId="149" priority="82" operator="equal">
      <formula>"SIM"</formula>
    </cfRule>
  </conditionalFormatting>
  <conditionalFormatting sqref="BR602:BS800">
    <cfRule type="cellIs" dxfId="148" priority="75" operator="equal">
      <formula>"*"</formula>
    </cfRule>
    <cfRule type="cellIs" dxfId="147" priority="76" operator="greaterThanOrEqual">
      <formula>1</formula>
    </cfRule>
    <cfRule type="cellIs" dxfId="146" priority="77" operator="lessThan">
      <formula>1</formula>
    </cfRule>
  </conditionalFormatting>
  <conditionalFormatting sqref="BO6:BO208 BO528:BO537 BO210:BO526 BO539:BO587 BO589:BO800">
    <cfRule type="iconSet" priority="19158">
      <iconSet showValue="0">
        <cfvo type="percent" val="0"/>
        <cfvo type="num" val="1"/>
        <cfvo type="num" val="1" gte="0"/>
      </iconSet>
    </cfRule>
  </conditionalFormatting>
  <conditionalFormatting sqref="BJ6:BJ13 BJ30:BJ800">
    <cfRule type="iconSet" priority="1916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800 BK639:BK640 BK651">
    <cfRule type="iconSet" priority="19167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06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45" priority="72" operator="equal">
      <formula>"*"</formula>
    </cfRule>
    <cfRule type="cellIs" dxfId="144" priority="73" operator="greaterThanOrEqual">
      <formula>1</formula>
    </cfRule>
    <cfRule type="cellIs" dxfId="143" priority="74" operator="lessThan">
      <formula>1</formula>
    </cfRule>
  </conditionalFormatting>
  <conditionalFormatting sqref="Y592:Y612">
    <cfRule type="cellIs" dxfId="142" priority="71" operator="equal">
      <formula>"OPORTUNIDADE"</formula>
    </cfRule>
  </conditionalFormatting>
  <conditionalFormatting sqref="Y592:Y612">
    <cfRule type="cellIs" dxfId="141" priority="69" operator="equal">
      <formula>"NÃO"</formula>
    </cfRule>
    <cfRule type="cellIs" dxfId="140" priority="70" operator="equal">
      <formula>"SIM"</formula>
    </cfRule>
  </conditionalFormatting>
  <conditionalFormatting sqref="Y592:Y612">
    <cfRule type="cellIs" dxfId="139" priority="68" operator="equal">
      <formula>"OPORTUNIDADE"</formula>
    </cfRule>
  </conditionalFormatting>
  <conditionalFormatting sqref="Y592:Y612">
    <cfRule type="cellIs" dxfId="138" priority="66" operator="equal">
      <formula>"NÃO"</formula>
    </cfRule>
    <cfRule type="cellIs" dxfId="137" priority="67" operator="equal">
      <formula>"SIM"</formula>
    </cfRule>
  </conditionalFormatting>
  <conditionalFormatting sqref="BK59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36" priority="39" operator="equal">
      <formula>"OPORTUNIDADE"</formula>
    </cfRule>
  </conditionalFormatting>
  <conditionalFormatting sqref="Y637:Y640 Y642:Y654 Y656">
    <cfRule type="cellIs" dxfId="135" priority="37" operator="equal">
      <formula>"NÃO"</formula>
    </cfRule>
    <cfRule type="cellIs" dxfId="134" priority="38" operator="equal">
      <formula>"SIM"</formula>
    </cfRule>
  </conditionalFormatting>
  <conditionalFormatting sqref="Y641">
    <cfRule type="cellIs" dxfId="133" priority="36" operator="equal">
      <formula>"OPORTUNIDADE"</formula>
    </cfRule>
  </conditionalFormatting>
  <conditionalFormatting sqref="Y641">
    <cfRule type="cellIs" dxfId="132" priority="34" operator="equal">
      <formula>"NÃO"</formula>
    </cfRule>
    <cfRule type="cellIs" dxfId="131" priority="35" operator="equal">
      <formula>"SIM"</formula>
    </cfRule>
  </conditionalFormatting>
  <conditionalFormatting sqref="Y641">
    <cfRule type="cellIs" dxfId="130" priority="33" operator="equal">
      <formula>"OPORTUNIDADE"</formula>
    </cfRule>
  </conditionalFormatting>
  <conditionalFormatting sqref="Y641">
    <cfRule type="cellIs" dxfId="129" priority="31" operator="equal">
      <formula>"NÃO"</formula>
    </cfRule>
    <cfRule type="cellIs" dxfId="128" priority="32" operator="equal">
      <formula>"SIM"</formula>
    </cfRule>
  </conditionalFormatting>
  <conditionalFormatting sqref="Y655">
    <cfRule type="cellIs" dxfId="127" priority="30" operator="equal">
      <formula>"OPORTUNIDADE"</formula>
    </cfRule>
  </conditionalFormatting>
  <conditionalFormatting sqref="Y655">
    <cfRule type="cellIs" dxfId="126" priority="28" operator="equal">
      <formula>"NÃO"</formula>
    </cfRule>
    <cfRule type="cellIs" dxfId="125" priority="29" operator="equal">
      <formula>"SIM"</formula>
    </cfRule>
  </conditionalFormatting>
  <conditionalFormatting sqref="Y655">
    <cfRule type="cellIs" dxfId="124" priority="27" operator="equal">
      <formula>"OPORTUNIDADE"</formula>
    </cfRule>
  </conditionalFormatting>
  <conditionalFormatting sqref="Y655">
    <cfRule type="cellIs" dxfId="123" priority="25" operator="equal">
      <formula>"NÃO"</formula>
    </cfRule>
    <cfRule type="cellIs" dxfId="122" priority="26" operator="equal">
      <formula>"SIM"</formula>
    </cfRule>
  </conditionalFormatting>
  <conditionalFormatting sqref="Y657">
    <cfRule type="cellIs" dxfId="121" priority="24" operator="equal">
      <formula>"OPORTUNIDADE"</formula>
    </cfRule>
  </conditionalFormatting>
  <conditionalFormatting sqref="Y657">
    <cfRule type="cellIs" dxfId="120" priority="22" operator="equal">
      <formula>"NÃO"</formula>
    </cfRule>
    <cfRule type="cellIs" dxfId="119" priority="23" operator="equal">
      <formula>"SIM"</formula>
    </cfRule>
  </conditionalFormatting>
  <conditionalFormatting sqref="Y657">
    <cfRule type="cellIs" dxfId="118" priority="21" operator="equal">
      <formula>"OPORTUNIDADE"</formula>
    </cfRule>
  </conditionalFormatting>
  <conditionalFormatting sqref="Y657">
    <cfRule type="cellIs" dxfId="117" priority="19" operator="equal">
      <formula>"NÃO"</formula>
    </cfRule>
    <cfRule type="cellIs" dxfId="116" priority="20" operator="equal">
      <formula>"SIM"</formula>
    </cfRule>
  </conditionalFormatting>
  <conditionalFormatting sqref="BK65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52:BN656 BN637:BN639 BN641:BN644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52:BM656 BM637:BM639 BM641:BM644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52:BO656 BO637:BO639 BO641:BO644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2" t="s">
        <v>1936</v>
      </c>
      <c r="D1" s="392"/>
      <c r="E1" s="392"/>
      <c r="F1" s="392"/>
      <c r="G1" s="392"/>
      <c r="H1" s="392"/>
    </row>
    <row r="2" spans="3:8">
      <c r="C2" s="392"/>
      <c r="D2" s="392"/>
      <c r="E2" s="392"/>
      <c r="F2" s="392"/>
      <c r="G2" s="392"/>
      <c r="H2" s="392"/>
    </row>
    <row r="3" spans="3:8" ht="34.5" customHeight="1">
      <c r="C3" s="304" t="s">
        <v>409</v>
      </c>
      <c r="D3" s="304" t="s">
        <v>1937</v>
      </c>
      <c r="E3" s="304" t="s">
        <v>1938</v>
      </c>
      <c r="F3" s="304" t="s">
        <v>1939</v>
      </c>
      <c r="G3" s="309" t="s">
        <v>1940</v>
      </c>
      <c r="H3" s="304" t="s">
        <v>1941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1942</v>
      </c>
      <c r="E5" s="306">
        <v>46013</v>
      </c>
      <c r="F5" s="305">
        <v>7000</v>
      </c>
      <c r="G5" s="310" t="s">
        <v>1943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1944</v>
      </c>
      <c r="G6" s="310" t="s">
        <v>1943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1945</v>
      </c>
      <c r="G7" s="311" t="s">
        <v>1946</v>
      </c>
      <c r="H7" s="307" t="s">
        <v>1947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1948</v>
      </c>
      <c r="H8" s="305" t="s">
        <v>1949</v>
      </c>
    </row>
    <row r="9" spans="3:8">
      <c r="C9" s="305" t="s">
        <v>467</v>
      </c>
      <c r="D9" s="305" t="s">
        <v>1950</v>
      </c>
      <c r="E9" s="306">
        <v>45993</v>
      </c>
      <c r="F9" s="305">
        <v>12000</v>
      </c>
      <c r="G9" s="310" t="s">
        <v>1951</v>
      </c>
      <c r="H9" s="305"/>
    </row>
    <row r="10" spans="3:8" ht="29.25">
      <c r="C10" s="305" t="s">
        <v>467</v>
      </c>
      <c r="D10" s="305" t="s">
        <v>1952</v>
      </c>
      <c r="E10" s="306">
        <v>45993</v>
      </c>
      <c r="F10" s="305">
        <v>9000</v>
      </c>
      <c r="G10" s="310" t="s">
        <v>1953</v>
      </c>
      <c r="H10" s="305"/>
    </row>
    <row r="11" spans="3:8" ht="29.25">
      <c r="C11" s="305" t="s">
        <v>467</v>
      </c>
      <c r="D11" s="305" t="s">
        <v>1954</v>
      </c>
      <c r="E11" s="306">
        <v>45993</v>
      </c>
      <c r="F11" s="305">
        <v>10000</v>
      </c>
      <c r="G11" s="310" t="s">
        <v>1953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1955</v>
      </c>
      <c r="G12" s="310" t="s">
        <v>1956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3" t="s">
        <v>1957</v>
      </c>
      <c r="C2" s="393"/>
      <c r="D2" s="393"/>
      <c r="E2" s="393"/>
      <c r="F2" s="393"/>
      <c r="G2" s="393"/>
    </row>
    <row r="3" spans="2:8" ht="20.25" customHeight="1">
      <c r="B3" s="394"/>
      <c r="C3" s="394"/>
      <c r="D3" s="394"/>
      <c r="E3" s="394"/>
      <c r="F3" s="394"/>
      <c r="G3" s="394"/>
    </row>
    <row r="4" spans="2:8">
      <c r="B4" s="309" t="s">
        <v>1958</v>
      </c>
      <c r="C4" s="309" t="s">
        <v>1959</v>
      </c>
      <c r="D4" s="309" t="s">
        <v>1960</v>
      </c>
      <c r="E4" s="309" t="s">
        <v>1961</v>
      </c>
      <c r="F4" s="309" t="s">
        <v>8</v>
      </c>
      <c r="G4" s="309" t="s">
        <v>1962</v>
      </c>
    </row>
    <row r="5" spans="2:8">
      <c r="B5" s="312" t="s">
        <v>1154</v>
      </c>
      <c r="C5" s="312">
        <v>314978</v>
      </c>
      <c r="D5" s="312" t="s">
        <v>1963</v>
      </c>
      <c r="E5" s="312" t="s">
        <v>542</v>
      </c>
      <c r="F5" s="312" t="s">
        <v>101</v>
      </c>
      <c r="G5" s="313">
        <v>46143</v>
      </c>
    </row>
    <row r="6" spans="2:8">
      <c r="B6" s="312" t="s">
        <v>1964</v>
      </c>
      <c r="C6" s="312">
        <v>256790</v>
      </c>
      <c r="D6" s="312" t="s">
        <v>1965</v>
      </c>
      <c r="E6" s="312" t="s">
        <v>542</v>
      </c>
      <c r="F6" s="312" t="s">
        <v>1966</v>
      </c>
      <c r="G6" s="313">
        <v>45992</v>
      </c>
    </row>
    <row r="7" spans="2:8">
      <c r="B7" s="312" t="s">
        <v>1967</v>
      </c>
      <c r="C7" s="312">
        <v>265193</v>
      </c>
      <c r="D7" s="312" t="s">
        <v>1968</v>
      </c>
      <c r="E7" s="312" t="s">
        <v>543</v>
      </c>
      <c r="F7" s="312" t="s">
        <v>1501</v>
      </c>
      <c r="G7" s="312" t="s">
        <v>1969</v>
      </c>
    </row>
    <row r="8" spans="2:8">
      <c r="B8" s="312" t="s">
        <v>1970</v>
      </c>
      <c r="C8" s="312">
        <v>293716</v>
      </c>
      <c r="D8" s="312" t="s">
        <v>1971</v>
      </c>
      <c r="E8" s="312" t="s">
        <v>543</v>
      </c>
      <c r="F8" s="312" t="s">
        <v>1501</v>
      </c>
      <c r="G8" s="313">
        <v>46204</v>
      </c>
    </row>
    <row r="9" spans="2:8">
      <c r="B9" s="312" t="s">
        <v>1972</v>
      </c>
      <c r="C9" s="312">
        <v>257258</v>
      </c>
      <c r="D9" s="312" t="s">
        <v>1973</v>
      </c>
      <c r="E9" s="312" t="s">
        <v>544</v>
      </c>
      <c r="F9" s="312" t="s">
        <v>144</v>
      </c>
      <c r="G9" s="313">
        <v>46327</v>
      </c>
    </row>
    <row r="10" spans="2:8">
      <c r="B10" s="312" t="s">
        <v>1974</v>
      </c>
      <c r="C10" s="312">
        <v>371147</v>
      </c>
      <c r="D10" s="312" t="s">
        <v>1975</v>
      </c>
      <c r="E10" s="312" t="s">
        <v>544</v>
      </c>
      <c r="F10" s="312" t="s">
        <v>144</v>
      </c>
      <c r="G10" s="312" t="s">
        <v>1969</v>
      </c>
    </row>
    <row r="11" spans="2:8">
      <c r="B11" s="312" t="s">
        <v>1976</v>
      </c>
      <c r="C11" s="312">
        <v>259230</v>
      </c>
      <c r="D11" s="312" t="s">
        <v>1977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1978</v>
      </c>
      <c r="C12" s="312">
        <v>370705</v>
      </c>
      <c r="D12" s="312"/>
      <c r="E12" s="312" t="s">
        <v>544</v>
      </c>
      <c r="F12" s="312" t="s">
        <v>144</v>
      </c>
      <c r="G12" s="312" t="s">
        <v>1969</v>
      </c>
    </row>
    <row r="13" spans="2:8">
      <c r="B13" s="312" t="s">
        <v>1979</v>
      </c>
      <c r="C13" s="312">
        <v>258542</v>
      </c>
      <c r="D13" s="312" t="s">
        <v>1980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1981</v>
      </c>
      <c r="C14" s="312">
        <v>257050</v>
      </c>
      <c r="D14" s="312" t="s">
        <v>1982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5" t="s">
        <v>1983</v>
      </c>
      <c r="D5" s="396"/>
      <c r="E5" s="396"/>
      <c r="F5" s="396"/>
      <c r="G5" s="396"/>
      <c r="H5" s="396"/>
      <c r="I5" s="396"/>
      <c r="J5" s="397"/>
      <c r="K5" s="398" t="s">
        <v>1984</v>
      </c>
      <c r="L5" s="399"/>
      <c r="M5" s="399"/>
      <c r="N5" s="399"/>
      <c r="O5" s="400" t="s">
        <v>1985</v>
      </c>
      <c r="P5" s="401"/>
      <c r="Q5" s="402"/>
    </row>
    <row r="6" spans="1:17" s="94" customFormat="1" ht="15.75" customHeight="1">
      <c r="A6" s="88" t="s">
        <v>1986</v>
      </c>
      <c r="B6" s="95" t="s">
        <v>1987</v>
      </c>
      <c r="C6" s="96" t="s">
        <v>875</v>
      </c>
      <c r="D6" s="97" t="s">
        <v>876</v>
      </c>
      <c r="E6" s="96" t="s">
        <v>1988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1989</v>
      </c>
      <c r="M6" s="139" t="s">
        <v>335</v>
      </c>
      <c r="N6" s="140" t="s">
        <v>870</v>
      </c>
      <c r="O6" s="232" t="s">
        <v>913</v>
      </c>
      <c r="P6" s="157"/>
      <c r="Q6" s="188" t="s">
        <v>1990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0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0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>
        <f>IF(SP_SUL!B674="","*",SP_SUL!B674)</f>
        <v>46022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0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0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0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0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0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0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0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1990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L659" sqref="L65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3"/>
      <c r="B1" s="404"/>
      <c r="C1" s="405"/>
      <c r="L1" s="315"/>
      <c r="M1" s="124"/>
      <c r="N1" s="254"/>
      <c r="O1" s="254"/>
      <c r="P1" s="169"/>
      <c r="Q1" s="406" t="s">
        <v>923</v>
      </c>
      <c r="R1" s="407"/>
      <c r="U1" s="102"/>
      <c r="V1" s="408" t="s">
        <v>1991</v>
      </c>
      <c r="W1" s="408"/>
      <c r="X1" s="408"/>
      <c r="Y1" s="104"/>
    </row>
    <row r="2" spans="1:25" s="101" customFormat="1" ht="11.25" customHeight="1">
      <c r="A2" s="105" t="s">
        <v>1992</v>
      </c>
      <c r="B2" s="105" t="s">
        <v>1987</v>
      </c>
      <c r="C2" s="105" t="s">
        <v>313</v>
      </c>
      <c r="D2" s="106" t="s">
        <v>875</v>
      </c>
      <c r="E2" s="106" t="s">
        <v>876</v>
      </c>
      <c r="F2" s="106" t="s">
        <v>1986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1993</v>
      </c>
      <c r="U2" s="108" t="s">
        <v>878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1015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1015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1015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2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1015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2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48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1015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48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2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1015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48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1015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2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1015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2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48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1015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2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1015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2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2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2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1015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0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2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1015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13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2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2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1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48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1015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13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1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1015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13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1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2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1015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13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1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48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13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1015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13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2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2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1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13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1015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1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2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2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2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13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1015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1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2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2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2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1015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13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1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2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2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2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1015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0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0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13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2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2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7" t="e">
        <f>IF(SP_SUL!#REF!="","*",SP_SUL!#REF!)</f>
        <v>#REF!</v>
      </c>
      <c r="M599" s="111" t="e">
        <f>IF(SP_SUL!#REF!="","*",SP_SUL!#REF!)</f>
        <v>#REF!</v>
      </c>
      <c r="N599" s="256" t="e">
        <f>IF(SP_SUL!#REF!="","*",SP_SUL!#REF!)</f>
        <v>#REF!</v>
      </c>
      <c r="O599" s="256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7">
        <f>IF(SP_SUL!N601="","*",SP_SUL!N601)</f>
        <v>1251242</v>
      </c>
      <c r="M600" s="111">
        <f>IF(SP_SUL!J601="","*",SP_SUL!J601)</f>
        <v>55</v>
      </c>
      <c r="N600" s="256">
        <f>IF(SP_SUL!K601="","*",SP_SUL!K601)</f>
        <v>124.068</v>
      </c>
      <c r="O600" s="256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2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7" t="str">
        <f>IF(SP_SUL!N602="","*",SP_SUL!N602)</f>
        <v>-</v>
      </c>
      <c r="M601" s="111" t="str">
        <f>IF(SP_SUL!J602="","*",SP_SUL!J602)</f>
        <v>*</v>
      </c>
      <c r="N601" s="256" t="str">
        <f>IF(SP_SUL!K602="","*",SP_SUL!K602)</f>
        <v>*</v>
      </c>
      <c r="O601" s="256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7" t="str">
        <f>IF(SP_SUL!N603="","*",SP_SUL!N603)</f>
        <v>K84ZXW2</v>
      </c>
      <c r="M602" s="111">
        <f>IF(SP_SUL!J603="","*",SP_SUL!J603)</f>
        <v>92</v>
      </c>
      <c r="N602" s="256">
        <f>IF(SP_SUL!K603="","*",SP_SUL!K603)</f>
        <v>83.7</v>
      </c>
      <c r="O602" s="256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7" t="str">
        <f>IF(SP_SUL!N604="","*",SP_SUL!N604)</f>
        <v>ZGP1001</v>
      </c>
      <c r="M603" s="111">
        <f>IF(SP_SUL!J604="","*",SP_SUL!J604)</f>
        <v>54</v>
      </c>
      <c r="N603" s="256">
        <f>IF(SP_SUL!K604="","*",SP_SUL!K604)</f>
        <v>101.6</v>
      </c>
      <c r="O603" s="256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7" t="str">
        <f>IF(SP_SUL!N605="","*",SP_SUL!N605)</f>
        <v>ZGP1</v>
      </c>
      <c r="M604" s="111">
        <f>IF(SP_SUL!J605="","*",SP_SUL!J605)</f>
        <v>54</v>
      </c>
      <c r="N604" s="256">
        <f>IF(SP_SUL!K605="","*",SP_SUL!K605)</f>
        <v>102.6</v>
      </c>
      <c r="O604" s="256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7" t="str">
        <f>IF(SP_SUL!N606="","*",SP_SUL!N606)</f>
        <v>PAT1102</v>
      </c>
      <c r="M605" s="111">
        <f>IF(SP_SUL!J606="","*",SP_SUL!J606)</f>
        <v>53</v>
      </c>
      <c r="N605" s="256">
        <f>IF(SP_SUL!K606="","*",SP_SUL!K606)</f>
        <v>109.3</v>
      </c>
      <c r="O605" s="256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7" t="str">
        <f>IF(SP_SUL!N607="","*",SP_SUL!N607)</f>
        <v>-</v>
      </c>
      <c r="M606" s="111" t="str">
        <f>IF(SP_SUL!J607="","*",SP_SUL!J607)</f>
        <v>*</v>
      </c>
      <c r="N606" s="256" t="str">
        <f>IF(SP_SUL!K607="","*",SP_SUL!K607)</f>
        <v>*</v>
      </c>
      <c r="O606" s="256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7" t="str">
        <f>IF(SP_SUL!N608="","*",SP_SUL!N608)</f>
        <v>ZKWZTP</v>
      </c>
      <c r="M607" s="111">
        <f>IF(SP_SUL!J608="","*",SP_SUL!J608)</f>
        <v>55</v>
      </c>
      <c r="N607" s="256">
        <f>IF(SP_SUL!K608="","*",SP_SUL!K608)</f>
        <v>100</v>
      </c>
      <c r="O607" s="256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 t="str">
        <f ca="1">_xlfn.XLOOKUP(G607&amp;$V$2,BS_CONTROLE[CHAVE],BS_CONTROLE[Quantidade_11],"-")</f>
        <v>-</v>
      </c>
      <c r="W607" s="112">
        <f ca="1">_xlfn.XLOOKUP(G607&amp;$W$2,BS_CONTROLE[CHAVE],BS_CONTROLE[Quantidade_11],"-")</f>
        <v>1</v>
      </c>
      <c r="X607" s="112">
        <f ca="1">_xlfn.XLOOKUP(G607&amp;$X$2,BS_CONTROLE[CHAVE],BS_CONTROLE[Quantidade_11],"-")</f>
        <v>0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7" t="str">
        <f>IF(SP_SUL!N609="","*",SP_SUL!N609)</f>
        <v>ZST2162</v>
      </c>
      <c r="M608" s="111">
        <f>IF(SP_SUL!J609="","*",SP_SUL!J609)</f>
        <v>56</v>
      </c>
      <c r="N608" s="256">
        <f>IF(SP_SUL!K609="","*",SP_SUL!K609)</f>
        <v>215</v>
      </c>
      <c r="O608" s="256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7" t="str">
        <f>IF(SP_SUL!N610="","*",SP_SUL!N610)</f>
        <v>K84ZXW2</v>
      </c>
      <c r="M609" s="111">
        <f>IF(SP_SUL!J610="","*",SP_SUL!J610)</f>
        <v>92</v>
      </c>
      <c r="N609" s="256">
        <f>IF(SP_SUL!K610="","*",SP_SUL!K610)</f>
        <v>83.7</v>
      </c>
      <c r="O609" s="256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7" t="str">
        <f>IF(SP_SUL!N611="","*",SP_SUL!N611)</f>
        <v>ZGM1</v>
      </c>
      <c r="M610" s="111">
        <f>IF(SP_SUL!J611="","*",SP_SUL!J611)</f>
        <v>30</v>
      </c>
      <c r="N610" s="256">
        <f>IF(SP_SUL!K611="","*",SP_SUL!K611)</f>
        <v>114.3</v>
      </c>
      <c r="O610" s="256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7" t="str">
        <f>IF(SP_SUL!N612="","*",SP_SUL!N612)</f>
        <v>ZPTIBA</v>
      </c>
      <c r="M611" s="111">
        <f>IF(SP_SUL!J612="","*",SP_SUL!J612)</f>
        <v>53</v>
      </c>
      <c r="N611" s="256">
        <f>IF(SP_SUL!K612="","*",SP_SUL!K612)</f>
        <v>125</v>
      </c>
      <c r="O611" s="256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 t="str">
        <f ca="1">_xlfn.XLOOKUP(G611&amp;$V$2,BS_CONTROLE[CHAVE],BS_CONTROLE[Quantidade_11],"-")</f>
        <v>-</v>
      </c>
      <c r="W611" s="112">
        <f ca="1">_xlfn.XLOOKUP(G611&amp;$W$2,BS_CONTROLE[CHAVE],BS_CONTROLE[Quantidade_11],"-")</f>
        <v>1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7" t="str">
        <f>IF(SP_SUL!N613="","*",SP_SUL!N613)</f>
        <v>ZST2162</v>
      </c>
      <c r="M612" s="111">
        <f>IF(SP_SUL!J613="","*",SP_SUL!J613)</f>
        <v>56</v>
      </c>
      <c r="N612" s="256">
        <f>IF(SP_SUL!K613="","*",SP_SUL!K613)</f>
        <v>215</v>
      </c>
      <c r="O612" s="256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7" t="str">
        <f>IF(SP_SUL!N614="","*",SP_SUL!N614)</f>
        <v>ZST2161</v>
      </c>
      <c r="M613" s="111">
        <f>IF(SP_SUL!J614="","*",SP_SUL!J614)</f>
        <v>49</v>
      </c>
      <c r="N613" s="256">
        <f>IF(SP_SUL!K614="","*",SP_SUL!K614)</f>
        <v>213</v>
      </c>
      <c r="O613" s="256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7" t="str">
        <f>IF(SP_SUL!N615="","*",SP_SUL!N615)</f>
        <v>ZER169</v>
      </c>
      <c r="M614" s="111">
        <f>IF(SP_SUL!J615="","*",SP_SUL!J615)</f>
        <v>56</v>
      </c>
      <c r="N614" s="256">
        <f>IF(SP_SUL!K615="","*",SP_SUL!K615)</f>
        <v>168</v>
      </c>
      <c r="O614" s="256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13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7" t="str">
        <f>IF(SP_SUL!N616="","*",SP_SUL!N616)</f>
        <v>ZKWZKE</v>
      </c>
      <c r="M615" s="111">
        <f>IF(SP_SUL!J616="","*",SP_SUL!J616)</f>
        <v>48</v>
      </c>
      <c r="N615" s="256">
        <f>IF(SP_SUL!K616="","*",SP_SUL!K616)</f>
        <v>100</v>
      </c>
      <c r="O615" s="256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>
        <f ca="1">_xlfn.XLOOKUP(G615&amp;$V$2,BS_CONTROLE[CHAVE],BS_CONTROLE[Quantidade_11],"-")</f>
        <v>48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7" t="str">
        <f>IF(SP_SUL!N617="","*",SP_SUL!N617)</f>
        <v>ZLU1052</v>
      </c>
      <c r="M616" s="111">
        <f>IF(SP_SUL!J617="","*",SP_SUL!J617)</f>
        <v>55</v>
      </c>
      <c r="N616" s="256">
        <f>IF(SP_SUL!K617="","*",SP_SUL!K617)</f>
        <v>108</v>
      </c>
      <c r="O616" s="256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>
        <f ca="1">_xlfn.XLOOKUP(G616&amp;$V$2,BS_CONTROLE[CHAVE],BS_CONTROLE[Quantidade_11],"-")</f>
        <v>0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7" t="str">
        <f>IF(SP_SUL!N618="","*",SP_SUL!N618)</f>
        <v>ZWI1132</v>
      </c>
      <c r="M617" s="111">
        <f>IF(SP_SUL!J618="","*",SP_SUL!J618)</f>
        <v>55</v>
      </c>
      <c r="N617" s="256">
        <f>IF(SP_SUL!K618="","*",SP_SUL!K618)</f>
        <v>118.16</v>
      </c>
      <c r="O617" s="256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>
        <f ca="1">_xlfn.XLOOKUP(G617&amp;$V$2,BS_CONTROLE[CHAVE],BS_CONTROLE[Quantidade_11],"-")</f>
        <v>1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7" t="str">
        <f>IF(SP_SUL!N619="","*",SP_SUL!N619)</f>
        <v>ZEM2</v>
      </c>
      <c r="M618" s="111">
        <f>IF(SP_SUL!J619="","*",SP_SUL!J619)</f>
        <v>55</v>
      </c>
      <c r="N618" s="256">
        <f>IF(SP_SUL!K619="","*",SP_SUL!K619)</f>
        <v>134.4</v>
      </c>
      <c r="O618" s="256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>
        <f ca="1">_xlfn.XLOOKUP(G618&amp;$V$2,BS_CONTROLE[CHAVE],BS_CONTROLE[Quantidade_11],"-")</f>
        <v>1015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7" t="str">
        <f>IF(SP_SUL!N620="","*",SP_SUL!N620)</f>
        <v>144ZMS1</v>
      </c>
      <c r="M619" s="111">
        <f>IF(SP_SUL!J620="","*",SP_SUL!J620)</f>
        <v>48</v>
      </c>
      <c r="N619" s="256">
        <f>IF(SP_SUL!K620="","*",SP_SUL!K620)</f>
        <v>142.08000000000001</v>
      </c>
      <c r="O619" s="256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>
        <f ca="1">_xlfn.XLOOKUP(G619&amp;$V$2,BS_CONTROLE[CHAVE],BS_CONTROLE[Quantidade_11],"-")</f>
        <v>0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7">
        <f>IF(SP_SUL!N621="","*",SP_SUL!N621)</f>
        <v>1491482</v>
      </c>
      <c r="M620" s="111">
        <f>IF(SP_SUL!J621="","*",SP_SUL!J621)</f>
        <v>55</v>
      </c>
      <c r="N620" s="256">
        <f>IF(SP_SUL!K621="","*",SP_SUL!K621)</f>
        <v>149</v>
      </c>
      <c r="O620" s="256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>
        <f ca="1">_xlfn.XLOOKUP(G620&amp;$V$2,BS_CONTROLE[CHAVE],BS_CONTROLE[Quantidade_11],"-")</f>
        <v>0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7" t="str">
        <f>IF(SP_SUL!N622="","*",SP_SUL!N622)</f>
        <v>ZRBZEV</v>
      </c>
      <c r="M621" s="111">
        <f>IF(SP_SUL!J622="","*",SP_SUL!J622)</f>
        <v>48</v>
      </c>
      <c r="N621" s="256">
        <f>IF(SP_SUL!K622="","*",SP_SUL!K622)</f>
        <v>152.04599999999999</v>
      </c>
      <c r="O621" s="256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>
        <f ca="1">_xlfn.XLOOKUP(G621&amp;$V$2,BS_CONTROLE[CHAVE],BS_CONTROLE[Quantidade_11],"-")</f>
        <v>1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7" t="str">
        <f>IF(SP_SUL!N623="","*",SP_SUL!N623)</f>
        <v>ZRBZEV</v>
      </c>
      <c r="M622" s="111">
        <f>IF(SP_SUL!J623="","*",SP_SUL!J623)</f>
        <v>48</v>
      </c>
      <c r="N622" s="256">
        <f>IF(SP_SUL!K623="","*",SP_SUL!K623)</f>
        <v>152.04599999999999</v>
      </c>
      <c r="O622" s="256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>
        <f ca="1">_xlfn.XLOOKUP(G622&amp;$V$2,BS_CONTROLE[CHAVE],BS_CONTROLE[Quantidade_11],"-")</f>
        <v>0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7">
        <f>IF(SP_SUL!N624="","*",SP_SUL!N624)</f>
        <v>1571561</v>
      </c>
      <c r="M623" s="111">
        <f>IF(SP_SUL!J624="","*",SP_SUL!J624)</f>
        <v>48</v>
      </c>
      <c r="N623" s="256">
        <f>IF(SP_SUL!K624="","*",SP_SUL!K624)</f>
        <v>156.20400000000001</v>
      </c>
      <c r="O623" s="256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>
        <f ca="1">_xlfn.XLOOKUP(G623&amp;$V$2,BS_CONTROLE[CHAVE],BS_CONTROLE[Quantidade_11],"-")</f>
        <v>2</v>
      </c>
      <c r="W623" s="112" t="str">
        <f ca="1">_xlfn.XLOOKUP(G623&amp;$W$2,BS_CONTROLE[CHAVE],BS_CONTROLE[Quantidade_11],"-")</f>
        <v>-</v>
      </c>
      <c r="X623" s="112">
        <f ca="1">_xlfn.XLOOKUP(G623&amp;$X$2,BS_CONTROLE[CHAVE],BS_CONTROLE[Quantidade_11],"-")</f>
        <v>0</v>
      </c>
    </row>
    <row r="624" spans="1:24" s="113" customFormat="1" hidden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7">
        <f>IF(SP_SUL!N625="","*",SP_SUL!N625)</f>
        <v>1571561</v>
      </c>
      <c r="M624" s="111">
        <f>IF(SP_SUL!J625="","*",SP_SUL!J625)</f>
        <v>48</v>
      </c>
      <c r="N624" s="256">
        <f>IF(SP_SUL!K625="","*",SP_SUL!K625)</f>
        <v>156.90899999999999</v>
      </c>
      <c r="O624" s="256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>
        <f ca="1">_xlfn.XLOOKUP(G624&amp;$V$2,BS_CONTROLE[CHAVE],BS_CONTROLE[Quantidade_11],"-")</f>
        <v>2</v>
      </c>
      <c r="W624" s="112" t="str">
        <f ca="1">_xlfn.XLOOKUP(G624&amp;$W$2,BS_CONTROLE[CHAVE],BS_CONTROLE[Quantidade_11],"-")</f>
        <v>-</v>
      </c>
      <c r="X624" s="112">
        <f ca="1">_xlfn.XLOOKUP(G624&amp;$X$2,BS_CONTROLE[CHAVE],BS_CONTROLE[Quantidade_11],"-")</f>
        <v>0</v>
      </c>
    </row>
    <row r="625" spans="1:24" s="113" customFormat="1" hidden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7">
        <f>IF(SP_SUL!N626="","*",SP_SUL!N626)</f>
        <v>1571561</v>
      </c>
      <c r="M625" s="111">
        <f>IF(SP_SUL!J626="","*",SP_SUL!J626)</f>
        <v>48</v>
      </c>
      <c r="N625" s="256">
        <f>IF(SP_SUL!K626="","*",SP_SUL!K626)</f>
        <v>156.93</v>
      </c>
      <c r="O625" s="256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>
        <f ca="1">_xlfn.XLOOKUP(G625&amp;$V$2,BS_CONTROLE[CHAVE],BS_CONTROLE[Quantidade_11],"-")</f>
        <v>2</v>
      </c>
      <c r="W625" s="112" t="str">
        <f ca="1">_xlfn.XLOOKUP(G625&amp;$W$2,BS_CONTROLE[CHAVE],BS_CONTROLE[Quantidade_11],"-")</f>
        <v>-</v>
      </c>
      <c r="X625" s="112">
        <f ca="1">_xlfn.XLOOKUP(G625&amp;$X$2,BS_CONTROLE[CHAVE],BS_CONTROLE[Quantidade_11],"-")</f>
        <v>0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7" t="str">
        <f>IF(SP_SUL!N627="","*",SP_SUL!N627)</f>
        <v>-</v>
      </c>
      <c r="M626" s="111" t="str">
        <f>IF(SP_SUL!J627="","*",SP_SUL!J627)</f>
        <v>*</v>
      </c>
      <c r="N626" s="256" t="str">
        <f>IF(SP_SUL!K627="","*",SP_SUL!K627)</f>
        <v>*</v>
      </c>
      <c r="O626" s="256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7" t="str">
        <f>IF(SP_SUL!N628="","*",SP_SUL!N628)</f>
        <v>K79ZEZ2</v>
      </c>
      <c r="M627" s="111">
        <f>IF(SP_SUL!J628="","*",SP_SUL!J628)</f>
        <v>92</v>
      </c>
      <c r="N627" s="256">
        <f>IF(SP_SUL!K628="","*",SP_SUL!K628)</f>
        <v>75.183999999999997</v>
      </c>
      <c r="O627" s="256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>
        <f ca="1">_xlfn.XLOOKUP(G627&amp;$V$2,BS_CONTROLE[CHAVE],BS_CONTROLE[Quantidade_11],"-")</f>
        <v>1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7" t="str">
        <f>IF(SP_SUL!N629="","*",SP_SUL!N629)</f>
        <v>K79ZEZ2</v>
      </c>
      <c r="M628" s="111">
        <f>IF(SP_SUL!J629="","*",SP_SUL!J629)</f>
        <v>92</v>
      </c>
      <c r="N628" s="256">
        <f>IF(SP_SUL!K629="","*",SP_SUL!K629)</f>
        <v>75.183999999999997</v>
      </c>
      <c r="O628" s="256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 hidden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7" t="str">
        <f>IF(SP_SUL!N630="","*",SP_SUL!N630)</f>
        <v>K79ZEZ2</v>
      </c>
      <c r="M629" s="111">
        <f>IF(SP_SUL!J630="","*",SP_SUL!J630)</f>
        <v>92</v>
      </c>
      <c r="N629" s="256">
        <f>IF(SP_SUL!K630="","*",SP_SUL!K630)</f>
        <v>75.183999999999997</v>
      </c>
      <c r="O629" s="256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>
        <f ca="1">_xlfn.XLOOKUP(G629&amp;$V$2,BS_CONTROLE[CHAVE],BS_CONTROLE[Quantidade_11],"-")</f>
        <v>1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7" t="str">
        <f>IF(SP_SUL!N631="","*",SP_SUL!N631)</f>
        <v>K84ZXW1</v>
      </c>
      <c r="M630" s="111">
        <f>IF(SP_SUL!J631="","*",SP_SUL!J631)</f>
        <v>54</v>
      </c>
      <c r="N630" s="256">
        <f>IF(SP_SUL!K631="","*",SP_SUL!K631)</f>
        <v>83.7</v>
      </c>
      <c r="O630" s="256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>
        <f ca="1">_xlfn.XLOOKUP(G630&amp;$V$2,BS_CONTROLE[CHAVE],BS_CONTROLE[Quantidade_11],"-")</f>
        <v>0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7" t="str">
        <f>IF(SP_SUL!N632="","*",SP_SUL!N632)</f>
        <v>ZGP1001</v>
      </c>
      <c r="M631" s="111">
        <f>IF(SP_SUL!J632="","*",SP_SUL!J632)</f>
        <v>54</v>
      </c>
      <c r="N631" s="256">
        <f>IF(SP_SUL!K632="","*",SP_SUL!K632)</f>
        <v>100.13</v>
      </c>
      <c r="O631" s="256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 hidden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7" t="str">
        <f>IF(SP_SUL!N633="","*",SP_SUL!N633)</f>
        <v>PAT1102</v>
      </c>
      <c r="M632" s="111">
        <f>IF(SP_SUL!J633="","*",SP_SUL!J633)</f>
        <v>53</v>
      </c>
      <c r="N632" s="256">
        <f>IF(SP_SUL!K633="","*",SP_SUL!K633)</f>
        <v>109.3</v>
      </c>
      <c r="O632" s="256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>
        <f ca="1">_xlfn.XLOOKUP(G632&amp;$V$2,BS_CONTROLE[CHAVE],BS_CONTROLE[Quantidade_11],"-")</f>
        <v>0</v>
      </c>
      <c r="W632" s="112" t="str">
        <f ca="1">_xlfn.XLOOKUP(G632&amp;$W$2,BS_CONTROLE[CHAVE],BS_CONTROLE[Quantidade_11],"-")</f>
        <v>-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7" t="str">
        <f>IF(SP_SUL!N634="","*",SP_SUL!N634)</f>
        <v>IBAZTP</v>
      </c>
      <c r="M633" s="111">
        <f>IF(SP_SUL!J634="","*",SP_SUL!J634)</f>
        <v>53</v>
      </c>
      <c r="N633" s="256">
        <f>IF(SP_SUL!K634="","*",SP_SUL!K634)</f>
        <v>126</v>
      </c>
      <c r="O633" s="256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>
        <f ca="1">_xlfn.XLOOKUP(G633&amp;$V$2,BS_CONTROLE[CHAVE],BS_CONTROLE[Quantidade_11],"-")</f>
        <v>0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PREPARAÇÃO DE BARRA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7" t="str">
        <f>IF(SP_SUL!N635="","*",SP_SUL!N635)</f>
        <v>ZDS2481</v>
      </c>
      <c r="M634" s="111">
        <f>IF(SP_SUL!J635="","*",SP_SUL!J635)</f>
        <v>49</v>
      </c>
      <c r="N634" s="256">
        <f>IF(SP_SUL!K635="","*",SP_SUL!K635)</f>
        <v>245.05</v>
      </c>
      <c r="O634" s="256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 BINÁRIO</v>
      </c>
      <c r="T634" s="110" t="str">
        <f>IF(SP_SUL!V635="","*",SP_SUL!V635)</f>
        <v>Henrique</v>
      </c>
      <c r="U634" s="110" t="str">
        <f>IF(SP_SUL!W635="","*",SP_SUL!W635)</f>
        <v>Preparação barra</v>
      </c>
      <c r="V634" s="112">
        <f ca="1">_xlfn.XLOOKUP(G634&amp;$V$2,BS_CONTROLE[CHAVE],BS_CONTROLE[Quantidade_11],"-")</f>
        <v>1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7" t="str">
        <f>IF(SP_SUL!N636="","*",SP_SUL!N636)</f>
        <v>-</v>
      </c>
      <c r="M635" s="111" t="str">
        <f>IF(SP_SUL!J636="","*",SP_SUL!J636)</f>
        <v>*</v>
      </c>
      <c r="N635" s="256" t="str">
        <f>IF(SP_SUL!K636="","*",SP_SUL!K636)</f>
        <v>*</v>
      </c>
      <c r="O635" s="256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IF(SP_SUL!Y637="","*",SP_SUL!Y637)</f>
        <v>SIM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7" t="str">
        <f>IF(SP_SUL!N637="","*",SP_SUL!N637)</f>
        <v>ZXI2/216ZXI2/ZST2162</v>
      </c>
      <c r="M636" s="111">
        <f>IF(SP_SUL!J637="","*",SP_SUL!J637)</f>
        <v>56</v>
      </c>
      <c r="N636" s="256">
        <f>IF(SP_SUL!K637="","*",SP_SUL!K637)</f>
        <v>218.75</v>
      </c>
      <c r="O636" s="256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 hidden="1">
      <c r="A637" s="109" t="str">
        <f>IF(SP_SUL!Y638="","*",SP_SUL!Y638)</f>
        <v>SIM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7" t="str">
        <f>IF(SP_SUL!N638="","*",SP_SUL!N638)</f>
        <v>ZER169</v>
      </c>
      <c r="M637" s="111">
        <f>IF(SP_SUL!J638="","*",SP_SUL!J638)</f>
        <v>56</v>
      </c>
      <c r="N637" s="256">
        <f>IF(SP_SUL!K638="","*",SP_SUL!K638)</f>
        <v>168</v>
      </c>
      <c r="O637" s="256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>
        <f ca="1">_xlfn.XLOOKUP(G637&amp;$V$2,BS_CONTROLE[CHAVE],BS_CONTROLE[Quantidade_11],"-")</f>
        <v>0</v>
      </c>
      <c r="W637" s="112" t="str">
        <f ca="1">_xlfn.XLOOKUP(G637&amp;$W$2,BS_CONTROLE[CHAVE],BS_CONTROLE[Quantidade_11],"-")</f>
        <v>-</v>
      </c>
      <c r="X637" s="112">
        <f ca="1">_xlfn.XLOOKUP(G637&amp;$X$2,BS_CONTROLE[CHAVE],BS_CONTROLE[Quantidade_11],"-")</f>
        <v>0</v>
      </c>
    </row>
    <row r="638" spans="1:24" s="113" customFormat="1" hidden="1">
      <c r="A638" s="109" t="str">
        <f>IF(SP_SUL!Y639="","*",SP_SUL!Y639)</f>
        <v>SIM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7" t="str">
        <f>IF(SP_SUL!N639="","*",SP_SUL!N639)</f>
        <v>ZER169</v>
      </c>
      <c r="M638" s="111">
        <f>IF(SP_SUL!J639="","*",SP_SUL!J639)</f>
        <v>56</v>
      </c>
      <c r="N638" s="256">
        <f>IF(SP_SUL!K639="","*",SP_SUL!K639)</f>
        <v>167.5</v>
      </c>
      <c r="O638" s="256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>
        <f ca="1">_xlfn.XLOOKUP(G638&amp;$V$2,BS_CONTROLE[CHAVE],BS_CONTROLE[Quantidade_11],"-")</f>
        <v>13</v>
      </c>
      <c r="W638" s="112" t="str">
        <f ca="1">_xlfn.XLOOKUP(G638&amp;$W$2,BS_CONTROLE[CHAVE],BS_CONTROLE[Quantidade_11],"-")</f>
        <v>-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SIM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7" t="str">
        <f>IF(SP_SUL!N640="","*",SP_SUL!N640)</f>
        <v>-</v>
      </c>
      <c r="M639" s="111" t="str">
        <f>IF(SP_SUL!J640="","*",SP_SUL!J640)</f>
        <v>*</v>
      </c>
      <c r="N639" s="256" t="str">
        <f>IF(SP_SUL!K640="","*",SP_SUL!K640)</f>
        <v>*</v>
      </c>
      <c r="O639" s="256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09" t="str">
        <f>IF(SP_SUL!Y641="","*",SP_SUL!Y641)</f>
        <v>OPORTUNIDADE</v>
      </c>
      <c r="B640" s="109" t="str">
        <f>IF(SP_SUL!X641="","*",SP_SUL!X641)</f>
        <v>Contrato</v>
      </c>
      <c r="C640" s="109" t="str">
        <f>IF(SP_SUL!Z641="","*",SP_SUL!Z641)</f>
        <v>*</v>
      </c>
      <c r="D640" s="110" t="str">
        <f>IF(SP_SUL!S641="","*",SP_SUL!S641)</f>
        <v>SP SUL</v>
      </c>
      <c r="E640" s="110" t="str">
        <f>IF(SP_SUL!T641="","*",SP_SUL!T641)</f>
        <v>ZKE-ZEV</v>
      </c>
      <c r="F640" s="110">
        <f>IF(SP_SUL!B641="","*",SP_SUL!B641)</f>
        <v>46021</v>
      </c>
      <c r="G640" s="110" t="str">
        <f>IF(SP_SUL!D641="","*",SP_SUL!D641)</f>
        <v>A84</v>
      </c>
      <c r="H640" s="110" t="str">
        <f>IF(SP_SUL!F641="","*",SP_SUL!F641)</f>
        <v>DETECÇÃO - RONDA 7 DIAS</v>
      </c>
      <c r="I640" s="110" t="str">
        <f>IF(SP_SUL!H641="","*",SP_SUL!H641)</f>
        <v>ZEM1</v>
      </c>
      <c r="J640" s="110" t="str">
        <f>IF(SP_SUL!I641="","*",SP_SUL!I641)</f>
        <v>ZEM2</v>
      </c>
      <c r="K640" s="110" t="str">
        <f>IF(SP_SUL!M641="","*",SP_SUL!M641)</f>
        <v>ZEM-ZKW</v>
      </c>
      <c r="L640" s="317" t="str">
        <f>IF(SP_SUL!N641="","*",SP_SUL!N641)</f>
        <v>ZEMZKW</v>
      </c>
      <c r="M640" s="111">
        <f>IF(SP_SUL!J641="","*",SP_SUL!J641)</f>
        <v>48</v>
      </c>
      <c r="N640" s="256">
        <f>IF(SP_SUL!K641="","*",SP_SUL!K641)</f>
        <v>136</v>
      </c>
      <c r="O640" s="256" t="str">
        <f>IF(SP_SUL!L641="","*",SP_SUL!L641)</f>
        <v>-</v>
      </c>
      <c r="P640" s="111"/>
      <c r="Q640" s="128">
        <f>IF(SP_SUL!O641="","*",SP_SUL!O641)</f>
        <v>0.29166666666666669</v>
      </c>
      <c r="R640" s="128">
        <f>IF(SP_SUL!P641="","*",SP_SUL!P641)</f>
        <v>4.1666666666666664E-2</v>
      </c>
      <c r="S640" s="110" t="str">
        <f>IF(SP_SUL!Q641="","*",CONCATENATE(SP_SUL!Q641," ",SP_SUL!R641))</f>
        <v>36 KM</v>
      </c>
      <c r="T640" s="110" t="str">
        <f>IF(SP_SUL!V641="","*",SP_SUL!V641)</f>
        <v>Daniel</v>
      </c>
      <c r="U640" s="110" t="str">
        <f>IF(SP_SUL!W641="","*",SP_SUL!W641)</f>
        <v>Ronda 7 dias de ZEM-ZKW oportunidade voltar a ZEM</v>
      </c>
      <c r="V640" s="112">
        <f ca="1">_xlfn.XLOOKUP(G640&amp;$V$2,BS_CONTROLE[CHAVE],BS_CONTROLE[Quantidade_11],"-")</f>
        <v>48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IF(SP_SUL!Y642="","*",SP_SUL!Y642)</f>
        <v>SIM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7">
        <f>IF(SP_SUL!N642="","*",SP_SUL!N642)</f>
        <v>1231212</v>
      </c>
      <c r="M641" s="111">
        <f>IF(SP_SUL!J642="","*",SP_SUL!J642)</f>
        <v>55</v>
      </c>
      <c r="N641" s="256">
        <f>IF(SP_SUL!K642="","*",SP_SUL!K642)</f>
        <v>121.98</v>
      </c>
      <c r="O641" s="256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>
        <f ca="1">_xlfn.XLOOKUP(G641&amp;$V$2,BS_CONTROLE[CHAVE],BS_CONTROLE[Quantidade_11],"-")</f>
        <v>0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IF(SP_SUL!Y643="","*",SP_SUL!Y643)</f>
        <v>SIM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7" t="str">
        <f>IF(SP_SUL!N643="","*",SP_SUL!N643)</f>
        <v>ZEM1302</v>
      </c>
      <c r="M642" s="111">
        <f>IF(SP_SUL!J643="","*",SP_SUL!J643)</f>
        <v>55</v>
      </c>
      <c r="N642" s="256">
        <f>IF(SP_SUL!K643="","*",SP_SUL!K643)</f>
        <v>131.9</v>
      </c>
      <c r="O642" s="256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>
        <f ca="1">_xlfn.XLOOKUP(G642&amp;$V$2,BS_CONTROLE[CHAVE],BS_CONTROLE[Quantidade_11],"-")</f>
        <v>1015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09" t="str">
        <f>IF(SP_SUL!Y644="","*",SP_SUL!Y644)</f>
        <v>SIM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7" t="str">
        <f>IF(SP_SUL!N644="","*",SP_SUL!N644)</f>
        <v>ZRBZEV</v>
      </c>
      <c r="M643" s="111">
        <f>IF(SP_SUL!J644="","*",SP_SUL!J644)</f>
        <v>48</v>
      </c>
      <c r="N643" s="256">
        <f>IF(SP_SUL!K644="","*",SP_SUL!K644)</f>
        <v>152.1</v>
      </c>
      <c r="O643" s="256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>
        <f ca="1">_xlfn.XLOOKUP(G643&amp;$V$2,BS_CONTROLE[CHAVE],BS_CONTROLE[Quantidade_11],"-")</f>
        <v>1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IF(SP_SUL!Y645="","*",SP_SUL!Y645)</f>
        <v>SIM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7">
        <f>IF(SP_SUL!N645="","*",SP_SUL!N645)</f>
        <v>1571561</v>
      </c>
      <c r="M644" s="111">
        <f>IF(SP_SUL!J645="","*",SP_SUL!J645)</f>
        <v>48</v>
      </c>
      <c r="N644" s="256">
        <f>IF(SP_SUL!K645="","*",SP_SUL!K645)</f>
        <v>156.22999999999999</v>
      </c>
      <c r="O644" s="256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IF(SP_SUL!Y646="","*",SP_SUL!Y646)</f>
        <v>SIM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7">
        <f>IF(SP_SUL!N646="","*",SP_SUL!N646)</f>
        <v>1571561</v>
      </c>
      <c r="M645" s="111">
        <f>IF(SP_SUL!J646="","*",SP_SUL!J646)</f>
        <v>48</v>
      </c>
      <c r="N645" s="256">
        <f>IF(SP_SUL!K646="","*",SP_SUL!K646)</f>
        <v>156.9</v>
      </c>
      <c r="O645" s="256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>
        <f ca="1">_xlfn.XLOOKUP(G645&amp;$V$2,BS_CONTROLE[CHAVE],BS_CONTROLE[Quantidade_11],"-")</f>
        <v>2</v>
      </c>
      <c r="W645" s="112" t="str">
        <f ca="1">_xlfn.XLOOKUP(G645&amp;$W$2,BS_CONTROLE[CHAVE],BS_CONTROLE[Quantidade_11],"-")</f>
        <v>-</v>
      </c>
      <c r="X645" s="112">
        <f ca="1">_xlfn.XLOOKUP(G645&amp;$X$2,BS_CONTROLE[CHAVE],BS_CONTROLE[Quantidade_11],"-")</f>
        <v>0</v>
      </c>
    </row>
    <row r="646" spans="1:24" s="113" customFormat="1" hidden="1">
      <c r="A646" s="109" t="str">
        <f>IF(SP_SUL!Y647="","*",SP_SUL!Y647)</f>
        <v>SIM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7">
        <f>IF(SP_SUL!N647="","*",SP_SUL!N647)</f>
        <v>1571561</v>
      </c>
      <c r="M646" s="111">
        <f>IF(SP_SUL!J647="","*",SP_SUL!J647)</f>
        <v>48</v>
      </c>
      <c r="N646" s="256">
        <f>IF(SP_SUL!K647="","*",SP_SUL!K647)</f>
        <v>156.9</v>
      </c>
      <c r="O646" s="256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IF(SP_SUL!Y648="","*",SP_SUL!Y648)</f>
        <v>SIM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7" t="str">
        <f>IF(SP_SUL!N648="","*",SP_SUL!N648)</f>
        <v>ZEV1571</v>
      </c>
      <c r="M647" s="111">
        <f>IF(SP_SUL!J648="","*",SP_SUL!J648)</f>
        <v>48</v>
      </c>
      <c r="N647" s="256">
        <f>IF(SP_SUL!K648="","*",SP_SUL!K648)</f>
        <v>157.06399999999999</v>
      </c>
      <c r="O647" s="256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>
        <f ca="1">_xlfn.XLOOKUP(G647&amp;$V$2,BS_CONTROLE[CHAVE],BS_CONTROLE[Quantidade_11],"-")</f>
        <v>2</v>
      </c>
      <c r="W647" s="112" t="str">
        <f ca="1">_xlfn.XLOOKUP(G647&amp;$W$2,BS_CONTROLE[CHAVE],BS_CONTROLE[Quantidade_11],"-")</f>
        <v>-</v>
      </c>
      <c r="X647" s="112">
        <f ca="1">_xlfn.XLOOKUP(G647&amp;$X$2,BS_CONTROLE[CHAVE],BS_CONTROLE[Quantidade_11],"-")</f>
        <v>0</v>
      </c>
    </row>
    <row r="648" spans="1:24" s="113" customFormat="1" hidden="1">
      <c r="A648" s="109" t="str">
        <f>IF(SP_SUL!Y649="","*",SP_SUL!Y649)</f>
        <v>SIM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7">
        <f>IF(SP_SUL!N649="","*",SP_SUL!N649)</f>
        <v>1571561</v>
      </c>
      <c r="M648" s="111">
        <f>IF(SP_SUL!J649="","*",SP_SUL!J649)</f>
        <v>48</v>
      </c>
      <c r="N648" s="256">
        <f>IF(SP_SUL!K649="","*",SP_SUL!K649)</f>
        <v>156.33199999999999</v>
      </c>
      <c r="O648" s="256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>
        <f ca="1">_xlfn.XLOOKUP(G648&amp;$V$2,BS_CONTROLE[CHAVE],BS_CONTROLE[Quantidade_11],"-")</f>
        <v>0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09" t="str">
        <f>IF(SP_SUL!Y650="","*",SP_SUL!Y650)</f>
        <v>SIM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7" t="str">
        <f>IF(SP_SUL!N650="","*",SP_SUL!N650)</f>
        <v>ZEV1571</v>
      </c>
      <c r="M649" s="111">
        <f>IF(SP_SUL!J650="","*",SP_SUL!J650)</f>
        <v>48</v>
      </c>
      <c r="N649" s="256">
        <f>IF(SP_SUL!K650="","*",SP_SUL!K650)</f>
        <v>157.5</v>
      </c>
      <c r="O649" s="256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>
        <f ca="1">_xlfn.XLOOKUP(G649&amp;$V$2,BS_CONTROLE[CHAVE],BS_CONTROLE[Quantidade_11],"-")</f>
        <v>0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SIM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7" t="str">
        <f>IF(SP_SUL!N651="","*",SP_SUL!N651)</f>
        <v>-</v>
      </c>
      <c r="M650" s="111" t="str">
        <f>IF(SP_SUL!J651="","*",SP_SUL!J651)</f>
        <v>*</v>
      </c>
      <c r="N650" s="256" t="str">
        <f>IF(SP_SUL!K651="","*",SP_SUL!K651)</f>
        <v>*</v>
      </c>
      <c r="O650" s="256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IF(SP_SUL!Y652="","*",SP_SUL!Y652)</f>
        <v>SIM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7" t="str">
        <f>IF(SP_SUL!N652="","*",SP_SUL!N652)</f>
        <v>K79ZEZ2</v>
      </c>
      <c r="M651" s="111">
        <f>IF(SP_SUL!J652="","*",SP_SUL!J652)</f>
        <v>92</v>
      </c>
      <c r="N651" s="256">
        <f>IF(SP_SUL!K652="","*",SP_SUL!K652)</f>
        <v>77</v>
      </c>
      <c r="O651" s="256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 hidden="1">
      <c r="A652" s="109" t="str">
        <f>IF(SP_SUL!Y653="","*",SP_SUL!Y653)</f>
        <v>SIM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7" t="str">
        <f>IF(SP_SUL!N653="","*",SP_SUL!N653)</f>
        <v>K79ZEZ2</v>
      </c>
      <c r="M652" s="111">
        <f>IF(SP_SUL!J653="","*",SP_SUL!J653)</f>
        <v>92</v>
      </c>
      <c r="N652" s="256">
        <f>IF(SP_SUL!K653="","*",SP_SUL!K653)</f>
        <v>75.183999999999997</v>
      </c>
      <c r="O652" s="256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>
        <f ca="1">_xlfn.XLOOKUP(G652&amp;$V$2,BS_CONTROLE[CHAVE],BS_CONTROLE[Quantidade_11],"-")</f>
        <v>1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IF(SP_SUL!Y654="","*",SP_SUL!Y654)</f>
        <v>SIM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7" t="str">
        <f>IF(SP_SUL!N654="","*",SP_SUL!N654)</f>
        <v>K84ZXW2</v>
      </c>
      <c r="M653" s="111">
        <f>IF(SP_SUL!J654="","*",SP_SUL!J654)</f>
        <v>92</v>
      </c>
      <c r="N653" s="256">
        <f>IF(SP_SUL!K654="","*",SP_SUL!K654)</f>
        <v>83.7</v>
      </c>
      <c r="O653" s="256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>
        <f ca="1">_xlfn.XLOOKUP(G653&amp;$V$2,BS_CONTROLE[CHAVE],BS_CONTROLE[Quantidade_11],"-")</f>
        <v>0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IF(SP_SUL!Y655="","*",SP_SUL!Y655)</f>
        <v>OPORTUNIDADE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7" t="str">
        <f>IF(SP_SUL!N655="","*",SP_SUL!N655)</f>
        <v>ZPT1</v>
      </c>
      <c r="M654" s="111">
        <f>IF(SP_SUL!J655="","*",SP_SUL!J655)</f>
        <v>92</v>
      </c>
      <c r="N654" s="256">
        <f>IF(SP_SUL!K655="","*",SP_SUL!K655)</f>
        <v>106.7</v>
      </c>
      <c r="O654" s="256" t="str">
        <f>IF(SP_SUL!L655="","*",SP_SUL!L655)</f>
        <v>-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>
        <f ca="1">_xlfn.XLOOKUP(G654&amp;$V$2,BS_CONTROLE[CHAVE],BS_CONTROLE[Quantidade_11],"-")</f>
        <v>0</v>
      </c>
      <c r="W654" s="112" t="str">
        <f ca="1">_xlfn.XLOOKUP(G654&amp;$W$2,BS_CONTROLE[CHAVE],BS_CONTROLE[Quantidade_11],"-")</f>
        <v>-</v>
      </c>
      <c r="X654" s="112">
        <f ca="1">_xlfn.XLOOKUP(G654&amp;$X$2,BS_CONTROLE[CHAVE],BS_CONTROLE[Quantidade_11],"-")</f>
        <v>0</v>
      </c>
    </row>
    <row r="655" spans="1:24" s="113" customFormat="1" hidden="1">
      <c r="A655" s="109" t="str">
        <f>IF(SP_SUL!Y656="","*",SP_SUL!Y656)</f>
        <v>SIM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7" t="str">
        <f>IF(SP_SUL!N656="","*",SP_SUL!N656)</f>
        <v>ZGM1/117ZGM1</v>
      </c>
      <c r="M655" s="111">
        <f>IF(SP_SUL!J656="","*",SP_SUL!J656)</f>
        <v>30</v>
      </c>
      <c r="N655" s="256">
        <f>IF(SP_SUL!K656="","*",SP_SUL!K656)</f>
        <v>114.3</v>
      </c>
      <c r="O655" s="256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 hidden="1">
      <c r="A656" s="109" t="str">
        <f>IF(SP_SUL!Y657="","*",SP_SUL!Y657)</f>
        <v>OPORTUNIDADE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SP SUL</v>
      </c>
      <c r="E656" s="110" t="str">
        <f>IF(SP_SUL!T657="","*",SP_SUL!T657)</f>
        <v>ZPT-ZPG</v>
      </c>
      <c r="F656" s="110">
        <f>IF(SP_SUL!B657="","*",SP_SUL!B657)</f>
        <v>46021</v>
      </c>
      <c r="G656" s="110" t="str">
        <f>IF(SP_SUL!D657="","*",SP_SUL!D657)</f>
        <v>E41</v>
      </c>
      <c r="H656" s="110" t="str">
        <f>IF(SP_SUL!F657="","*",SP_SUL!F657)</f>
        <v>DESLOCAMENTO</v>
      </c>
      <c r="I656" s="110" t="str">
        <f>IF(SP_SUL!H657="","*",SP_SUL!H657)</f>
        <v>IBA</v>
      </c>
      <c r="J656" s="110" t="str">
        <f>IF(SP_SUL!I657="","*",SP_SUL!I657)</f>
        <v>ZTP</v>
      </c>
      <c r="K656" s="110" t="str">
        <f>IF(SP_SUL!M657="","*",SP_SUL!M657)</f>
        <v>ZPG-ZTP</v>
      </c>
      <c r="L656" s="317" t="str">
        <f>IF(SP_SUL!N657="","*",SP_SUL!N657)</f>
        <v>ZPGZTP</v>
      </c>
      <c r="M656" s="111">
        <f>IF(SP_SUL!J657="","*",SP_SUL!J657)</f>
        <v>53</v>
      </c>
      <c r="N656" s="256">
        <f>IF(SP_SUL!K657="","*",SP_SUL!K657)</f>
        <v>126</v>
      </c>
      <c r="O656" s="256" t="str">
        <f>IF(SP_SUL!L657="","*",SP_SUL!L657)</f>
        <v>-</v>
      </c>
      <c r="P656" s="111"/>
      <c r="Q656" s="128">
        <f>IF(SP_SUL!O657="","*",SP_SUL!O657)</f>
        <v>0.66666666666666663</v>
      </c>
      <c r="R656" s="128">
        <f>IF(SP_SUL!P657="","*",SP_SUL!P657)</f>
        <v>4.1666666666666664E-2</v>
      </c>
      <c r="S656" s="110" t="str">
        <f>IF(SP_SUL!Q657="","*",CONCATENATE(SP_SUL!Q657," ",SP_SUL!R657))</f>
        <v>1 BINÁRIO</v>
      </c>
      <c r="T656" s="110" t="str">
        <f>IF(SP_SUL!V657="","*",SP_SUL!V657)</f>
        <v>PCM</v>
      </c>
      <c r="U656" s="110" t="str">
        <f>IF(SP_SUL!W657="","*",SP_SUL!W657)</f>
        <v>Deslocamento para ZTP</v>
      </c>
      <c r="V656" s="112">
        <f ca="1">_xlfn.XLOOKUP(G656&amp;$V$2,BS_CONTROLE[CHAVE],BS_CONTROLE[Quantidade_11],"-")</f>
        <v>0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7" t="str">
        <f>IF(SP_SUL!N658="","*",SP_SUL!N658)</f>
        <v>-</v>
      </c>
      <c r="M657" s="111" t="str">
        <f>IF(SP_SUL!J658="","*",SP_SUL!J658)</f>
        <v>*</v>
      </c>
      <c r="N657" s="256" t="str">
        <f>IF(SP_SUL!K658="","*",SP_SUL!K658)</f>
        <v>*</v>
      </c>
      <c r="O657" s="256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7" t="str">
        <f>IF(SP_SUL!N659="","*",SP_SUL!N659)</f>
        <v>-</v>
      </c>
      <c r="M658" s="111" t="str">
        <f>IF(SP_SUL!J659="","*",SP_SUL!J659)</f>
        <v>*</v>
      </c>
      <c r="N658" s="256" t="str">
        <f>IF(SP_SUL!K659="","*",SP_SUL!K659)</f>
        <v>*</v>
      </c>
      <c r="O658" s="256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>
      <c r="A659" s="109" t="str">
        <f>IF(SP_SUL!Y660="","*",SP_SUL!Y660)</f>
        <v>*</v>
      </c>
      <c r="B659" s="109" t="str">
        <f>IF(SP_SUL!X660="","*",SP_SUL!X660)</f>
        <v>Contrato</v>
      </c>
      <c r="C659" s="109" t="str">
        <f>IF(SP_SUL!Z660="","*",SP_SUL!Z660)</f>
        <v>*</v>
      </c>
      <c r="D659" s="110" t="str">
        <f>IF(SP_SUL!S660="","*",SP_SUL!S660)</f>
        <v>SP SUL</v>
      </c>
      <c r="E659" s="110" t="str">
        <f>IF(SP_SUL!T660="","*",SP_SUL!T660)</f>
        <v>ZBV-ZKE</v>
      </c>
      <c r="F659" s="110">
        <f>IF(SP_SUL!B660="","*",SP_SUL!B660)</f>
        <v>46022</v>
      </c>
      <c r="G659" s="110" t="str">
        <f>IF(SP_SUL!D660="","*",SP_SUL!D660)</f>
        <v>V93</v>
      </c>
      <c r="H659" s="110" t="str">
        <f>IF(SP_SUL!F660="","*",SP_SUL!F660)</f>
        <v>MECANIZAÇÃO - SOCADORA</v>
      </c>
      <c r="I659" s="110" t="str">
        <f>IF(SP_SUL!H660="","*",SP_SUL!H660)</f>
        <v>ZYU1</v>
      </c>
      <c r="J659" s="110" t="str">
        <f>IF(SP_SUL!I660="","*",SP_SUL!I660)</f>
        <v>ZYU1</v>
      </c>
      <c r="K659" s="110" t="str">
        <f>IF(SP_SUL!M660="","*",SP_SUL!M660)</f>
        <v>ZST-ZXI</v>
      </c>
      <c r="L659" s="317" t="str">
        <f>IF(SP_SUL!N660="","*",SP_SUL!N660)</f>
        <v>ZXI2/216ZXI2/ZST2162</v>
      </c>
      <c r="M659" s="111">
        <f>IF(SP_SUL!J660="","*",SP_SUL!J660)</f>
        <v>56</v>
      </c>
      <c r="N659" s="256">
        <f>IF(SP_SUL!K660="","*",SP_SUL!K660)</f>
        <v>218.75</v>
      </c>
      <c r="O659" s="256">
        <f>IF(SP_SUL!L660="","*",SP_SUL!L660)</f>
        <v>211</v>
      </c>
      <c r="P659" s="111"/>
      <c r="Q659" s="128">
        <f>IF(SP_SUL!O660="","*",SP_SUL!O660)</f>
        <v>0.29166666666666669</v>
      </c>
      <c r="R659" s="128">
        <f>IF(SP_SUL!P660="","*",SP_SUL!P660)</f>
        <v>0.16666666666666666</v>
      </c>
      <c r="S659" s="110" t="str">
        <f>IF(SP_SUL!Q660="","*",CONCATENATE(SP_SUL!Q660," ",SP_SUL!R660))</f>
        <v>2040 M</v>
      </c>
      <c r="T659" s="110" t="str">
        <f>IF(SP_SUL!V660="","*",SP_SUL!V660)</f>
        <v>Antonioni</v>
      </c>
      <c r="U659" s="110" t="str">
        <f>IF(SP_SUL!W660="","*",SP_SUL!W660)</f>
        <v>Socaria mecanizada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>
        <f ca="1">_xlfn.XLOOKUP(G659&amp;$X$2,BS_CONTROLE[CHAVE],BS_CONTROLE[Quantidade_11],"-")</f>
        <v>0</v>
      </c>
    </row>
    <row r="660" spans="1:24" s="113" customFormat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SP SUL</v>
      </c>
      <c r="E660" s="110" t="str">
        <f>IF(SP_SUL!T661="","*",SP_SUL!T661)</f>
        <v>ZBV-ZKE</v>
      </c>
      <c r="F660" s="110">
        <f>IF(SP_SUL!B661="","*",SP_SUL!B661)</f>
        <v>46022</v>
      </c>
      <c r="G660" s="110" t="str">
        <f>IF(SP_SUL!D661="","*",SP_SUL!D661)</f>
        <v>W59</v>
      </c>
      <c r="H660" s="110" t="str">
        <f>IF(SP_SUL!F661="","*",SP_SUL!F661)</f>
        <v>PDM - DESCARGA - DORMENTE</v>
      </c>
      <c r="I660" s="110" t="str">
        <f>IF(SP_SUL!H661="","*",SP_SUL!H661)</f>
        <v>ZYU1</v>
      </c>
      <c r="J660" s="110" t="str">
        <f>IF(SP_SUL!I661="","*",SP_SUL!I661)</f>
        <v>ZYU1</v>
      </c>
      <c r="K660" s="110" t="str">
        <f>IF(SP_SUL!M661="","*",SP_SUL!M661)</f>
        <v>ZER-170</v>
      </c>
      <c r="L660" s="317" t="str">
        <f>IF(SP_SUL!N661="","*",SP_SUL!N661)</f>
        <v>ZER169</v>
      </c>
      <c r="M660" s="111">
        <f>IF(SP_SUL!J661="","*",SP_SUL!J661)</f>
        <v>56</v>
      </c>
      <c r="N660" s="256">
        <f>IF(SP_SUL!K661="","*",SP_SUL!K661)</f>
        <v>168</v>
      </c>
      <c r="O660" s="256" t="str">
        <f>IF(SP_SUL!L661="","*",SP_SUL!L661)</f>
        <v>-</v>
      </c>
      <c r="P660" s="111"/>
      <c r="Q660" s="128">
        <f>IF(SP_SUL!O661="","*",SP_SUL!O661)</f>
        <v>0.35416666666666669</v>
      </c>
      <c r="R660" s="128">
        <f>IF(SP_SUL!P661="","*",SP_SUL!P661)</f>
        <v>4.1666666666666664E-2</v>
      </c>
      <c r="S660" s="110" t="str">
        <f>IF(SP_SUL!Q661="","*",CONCATENATE(SP_SUL!Q661," ",SP_SUL!R661))</f>
        <v>100 Nº DE DORMENTES</v>
      </c>
      <c r="T660" s="110" t="str">
        <f>IF(SP_SUL!V661="","*",SP_SUL!V661)</f>
        <v>Jonas</v>
      </c>
      <c r="U660" s="110" t="str">
        <f>IF(SP_SUL!W661="","*",SP_SUL!W661)</f>
        <v xml:space="preserve">Descarga de dormentes </v>
      </c>
      <c r="V660" s="112">
        <f ca="1">_xlfn.XLOOKUP(G660&amp;$V$2,BS_CONTROLE[CHAVE],BS_CONTROLE[Quantidade_11],"-")</f>
        <v>0</v>
      </c>
      <c r="W660" s="112" t="str">
        <f ca="1">_xlfn.XLOOKUP(G660&amp;$W$2,BS_CONTROLE[CHAVE],BS_CONTROLE[Quantidade_11],"-")</f>
        <v>-</v>
      </c>
      <c r="X660" s="112">
        <f ca="1">_xlfn.XLOOKUP(G660&amp;$X$2,BS_CONTROLE[CHAVE],BS_CONTROLE[Quantidade_11],"-")</f>
        <v>0</v>
      </c>
    </row>
    <row r="661" spans="1:24" s="113" customFormat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SP SUL</v>
      </c>
      <c r="E661" s="110" t="str">
        <f>IF(SP_SUL!T662="","*",SP_SUL!T662)</f>
        <v>ZBV-ZKE</v>
      </c>
      <c r="F661" s="110">
        <f>IF(SP_SUL!B662="","*",SP_SUL!B662)</f>
        <v>46022</v>
      </c>
      <c r="G661" s="110" t="str">
        <f>IF(SP_SUL!D662="","*",SP_SUL!D662)</f>
        <v>JOSÉ  (TF-521)</v>
      </c>
      <c r="H661" s="110" t="str">
        <f>IF(SP_SUL!F662="","*",SP_SUL!F662)</f>
        <v>PDM - SUBSTITUIÇÃO - DORMENTE</v>
      </c>
      <c r="I661" s="110" t="str">
        <f>IF(SP_SUL!H662="","*",SP_SUL!H662)</f>
        <v>-</v>
      </c>
      <c r="J661" s="110" t="str">
        <f>IF(SP_SUL!I662="","*",SP_SUL!I662)</f>
        <v>-</v>
      </c>
      <c r="K661" s="110" t="str">
        <f>IF(SP_SUL!M662="","*",SP_SUL!M662)</f>
        <v>ZER-170</v>
      </c>
      <c r="L661" s="317" t="str">
        <f>IF(SP_SUL!N662="","*",SP_SUL!N662)</f>
        <v>ZER169</v>
      </c>
      <c r="M661" s="111">
        <f>IF(SP_SUL!J662="","*",SP_SUL!J662)</f>
        <v>56</v>
      </c>
      <c r="N661" s="256">
        <f>IF(SP_SUL!K662="","*",SP_SUL!K662)</f>
        <v>167.5</v>
      </c>
      <c r="O661" s="256" t="str">
        <f>IF(SP_SUL!L662="","*",SP_SUL!L662)</f>
        <v>-</v>
      </c>
      <c r="P661" s="111"/>
      <c r="Q661" s="128">
        <f>IF(SP_SUL!O662="","*",SP_SUL!O662)</f>
        <v>0.41666666666666669</v>
      </c>
      <c r="R661" s="128">
        <f>IF(SP_SUL!P662="","*",SP_SUL!P662)</f>
        <v>6.25E-2</v>
      </c>
      <c r="S661" s="110" t="str">
        <f>IF(SP_SUL!Q662="","*",CONCATENATE(SP_SUL!Q662," ",SP_SUL!R662))</f>
        <v>15 Nº DE DORMENTES</v>
      </c>
      <c r="T661" s="110" t="str">
        <f>IF(SP_SUL!V662="","*",SP_SUL!V662)</f>
        <v>José</v>
      </c>
      <c r="U661" s="110" t="str">
        <f>IF(SP_SUL!W662="","*",SP_SUL!W662)</f>
        <v>Substituição de dormentes em ponte</v>
      </c>
      <c r="V661" s="112">
        <f ca="1">_xlfn.XLOOKUP(G661&amp;$V$2,BS_CONTROLE[CHAVE],BS_CONTROLE[Quantidade_11],"-")</f>
        <v>13</v>
      </c>
      <c r="W661" s="112" t="str">
        <f ca="1">_xlfn.XLOOKUP(G661&amp;$W$2,BS_CONTROLE[CHAVE],BS_CONTROLE[Quantidade_11],"-")</f>
        <v>-</v>
      </c>
      <c r="X661" s="112">
        <f ca="1">_xlfn.XLOOKUP(G661&amp;$X$2,BS_CONTROLE[CHAVE],BS_CONTROLE[Quantidade_11],"-")</f>
        <v>0</v>
      </c>
    </row>
    <row r="662" spans="1:24" s="113" customFormat="1">
      <c r="A662" s="109" t="str">
        <f>IF(SP_SUL!Y663="","*",SP_SUL!Y663)</f>
        <v>*</v>
      </c>
      <c r="B662" s="109" t="str">
        <f>IF(SP_SUL!X663="","*",SP_SUL!X663)</f>
        <v>Contrato</v>
      </c>
      <c r="C662" s="109" t="str">
        <f>IF(SP_SUL!Z663="","*",SP_SUL!Z663)</f>
        <v>*</v>
      </c>
      <c r="D662" s="110" t="str">
        <f>IF(SP_SUL!S663="","*",SP_SUL!S663)</f>
        <v>SP SUL</v>
      </c>
      <c r="E662" s="110" t="str">
        <f>IF(SP_SUL!T663="","*",SP_SUL!T663)</f>
        <v>ZKE-ZEV</v>
      </c>
      <c r="F662" s="110">
        <f>IF(SP_SUL!B663="","*",SP_SUL!B663)</f>
        <v>46022</v>
      </c>
      <c r="G662" s="110" t="str">
        <f>IF(SP_SUL!D663="","*",SP_SUL!D663)</f>
        <v>MOD ZYQ ZWI</v>
      </c>
      <c r="H662" s="110" t="str">
        <f>IF(SP_SUL!F663="","*",SP_SUL!F663)</f>
        <v>BLOCO</v>
      </c>
      <c r="I662" s="110" t="str">
        <f>IF(SP_SUL!H663="","*",SP_SUL!H663)</f>
        <v>-</v>
      </c>
      <c r="J662" s="110" t="str">
        <f>IF(SP_SUL!I663="","*",SP_SUL!I663)</f>
        <v>-</v>
      </c>
      <c r="K662" s="110" t="str">
        <f>IF(SP_SUL!M663="","*",SP_SUL!M663)</f>
        <v>ZLU-ZWI</v>
      </c>
      <c r="L662" s="317" t="str">
        <f>IF(SP_SUL!N663="","*",SP_SUL!N663)</f>
        <v>ZWI2/121ZWI2/1231212/1241232/1251242/ZYQ1262</v>
      </c>
      <c r="M662" s="111">
        <f>IF(SP_SUL!J663="","*",SP_SUL!J663)</f>
        <v>55</v>
      </c>
      <c r="N662" s="256">
        <f>IF(SP_SUL!K663="","*",SP_SUL!K663)</f>
        <v>118.3</v>
      </c>
      <c r="O662" s="256">
        <f>IF(SP_SUL!L663="","*",SP_SUL!L663)</f>
        <v>127</v>
      </c>
      <c r="P662" s="111"/>
      <c r="Q662" s="128">
        <f>IF(SP_SUL!O663="","*",SP_SUL!O663)</f>
        <v>0.33333333333333331</v>
      </c>
      <c r="R662" s="128">
        <f>IF(SP_SUL!P663="","*",SP_SUL!P663)</f>
        <v>0.20833333333333334</v>
      </c>
      <c r="S662" s="110" t="str">
        <f>IF(SP_SUL!Q663="","*",CONCATENATE(SP_SUL!Q663," ",SP_SUL!R663))</f>
        <v>1 BINÁRIO</v>
      </c>
      <c r="T662" s="110" t="str">
        <f>IF(SP_SUL!V663="","*",SP_SUL!V663)</f>
        <v xml:space="preserve">Alisson </v>
      </c>
      <c r="U662" s="110" t="str">
        <f>IF(SP_SUL!W663="","*",SP_SUL!W663)</f>
        <v xml:space="preserve">Intervalo modernização 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>
      <c r="A663" s="109" t="str">
        <f>IF(SP_SUL!Y664="","*",SP_SUL!Y664)</f>
        <v>*</v>
      </c>
      <c r="B663" s="109" t="str">
        <f>IF(SP_SUL!X664="","*",SP_SUL!X664)</f>
        <v>Contrato</v>
      </c>
      <c r="C663" s="109" t="str">
        <f>IF(SP_SUL!Z664="","*",SP_SUL!Z664)</f>
        <v>*</v>
      </c>
      <c r="D663" s="110" t="str">
        <f>IF(SP_SUL!S664="","*",SP_SUL!S664)</f>
        <v>SP SUL</v>
      </c>
      <c r="E663" s="110" t="str">
        <f>IF(SP_SUL!T664="","*",SP_SUL!T664)</f>
        <v>ZKE-ZEV</v>
      </c>
      <c r="F663" s="110">
        <f>IF(SP_SUL!B664="","*",SP_SUL!B664)</f>
        <v>46022</v>
      </c>
      <c r="G663" s="110" t="str">
        <f>IF(SP_SUL!D664="","*",SP_SUL!D664)</f>
        <v>CAIQUE (TP-869)</v>
      </c>
      <c r="H663" s="110" t="str">
        <f>IF(SP_SUL!F664="","*",SP_SUL!F664)</f>
        <v>MODERNIZAÇÃO - SOLDA</v>
      </c>
      <c r="I663" s="110" t="str">
        <f>IF(SP_SUL!H664="","*",SP_SUL!H664)</f>
        <v>-</v>
      </c>
      <c r="J663" s="110" t="str">
        <f>IF(SP_SUL!I664="","*",SP_SUL!I664)</f>
        <v>-</v>
      </c>
      <c r="K663" s="110" t="str">
        <f>IF(SP_SUL!M664="","*",SP_SUL!M664)</f>
        <v>ZWI-ZYQ</v>
      </c>
      <c r="L663" s="317">
        <f>IF(SP_SUL!N664="","*",SP_SUL!N664)</f>
        <v>1231212</v>
      </c>
      <c r="M663" s="111">
        <f>IF(SP_SUL!J664="","*",SP_SUL!J664)</f>
        <v>55</v>
      </c>
      <c r="N663" s="256">
        <f>IF(SP_SUL!K664="","*",SP_SUL!K664)</f>
        <v>121.63</v>
      </c>
      <c r="O663" s="256" t="str">
        <f>IF(SP_SUL!L664="","*",SP_SUL!L664)</f>
        <v>-</v>
      </c>
      <c r="P663" s="111"/>
      <c r="Q663" s="128">
        <f>IF(SP_SUL!O664="","*",SP_SUL!O664)</f>
        <v>0.33333333333333331</v>
      </c>
      <c r="R663" s="128">
        <f>IF(SP_SUL!P664="","*",SP_SUL!P664)</f>
        <v>6.9444444444444447E-4</v>
      </c>
      <c r="S663" s="110" t="str">
        <f>IF(SP_SUL!Q664="","*",CONCATENATE(SP_SUL!Q664," ",SP_SUL!R664))</f>
        <v>2 Nº DE SOLDA</v>
      </c>
      <c r="T663" s="110" t="str">
        <f>IF(SP_SUL!V664="","*",SP_SUL!V664)</f>
        <v>Caique</v>
      </c>
      <c r="U663" s="110" t="str">
        <f>IF(SP_SUL!W664="","*",SP_SUL!W664)</f>
        <v xml:space="preserve">Execução de solda - condicionado a temperatura </v>
      </c>
      <c r="V663" s="112">
        <f ca="1">_xlfn.XLOOKUP(G663&amp;$V$2,BS_CONTROLE[CHAVE],BS_CONTROLE[Quantidade_11],"-")</f>
        <v>2</v>
      </c>
      <c r="W663" s="112" t="str">
        <f ca="1">_xlfn.XLOOKUP(G663&amp;$W$2,BS_CONTROLE[CHAVE],BS_CONTROLE[Quantidade_11],"-")</f>
        <v>-</v>
      </c>
      <c r="X663" s="112">
        <f ca="1">_xlfn.XLOOKUP(G663&amp;$X$2,BS_CONTROLE[CHAVE],BS_CONTROLE[Quantidade_11],"-")</f>
        <v>0</v>
      </c>
    </row>
    <row r="664" spans="1:24" s="113" customFormat="1">
      <c r="A664" s="109" t="str">
        <f>IF(SP_SUL!Y665="","*",SP_SUL!Y665)</f>
        <v>*</v>
      </c>
      <c r="B664" s="109" t="str">
        <f>IF(SP_SUL!X665="","*",SP_SUL!X665)</f>
        <v>Contrato</v>
      </c>
      <c r="C664" s="109" t="str">
        <f>IF(SP_SUL!Z665="","*",SP_SUL!Z665)</f>
        <v>*</v>
      </c>
      <c r="D664" s="110" t="str">
        <f>IF(SP_SUL!S665="","*",SP_SUL!S665)</f>
        <v>SP SUL</v>
      </c>
      <c r="E664" s="110" t="str">
        <f>IF(SP_SUL!T665="","*",SP_SUL!T665)</f>
        <v>ZKE-ZEV</v>
      </c>
      <c r="F664" s="110">
        <f>IF(SP_SUL!B665="","*",SP_SUL!B665)</f>
        <v>46022</v>
      </c>
      <c r="G664" s="110" t="str">
        <f>IF(SP_SUL!D665="","*",SP_SUL!D665)</f>
        <v>ADENISON (TP-810)</v>
      </c>
      <c r="H664" s="110" t="str">
        <f>IF(SP_SUL!F665="","*",SP_SUL!F665)</f>
        <v>MODERNIZAÇÃO - SOLDA</v>
      </c>
      <c r="I664" s="110" t="str">
        <f>IF(SP_SUL!H665="","*",SP_SUL!H665)</f>
        <v>-</v>
      </c>
      <c r="J664" s="110" t="str">
        <f>IF(SP_SUL!I665="","*",SP_SUL!I665)</f>
        <v>-</v>
      </c>
      <c r="K664" s="110" t="str">
        <f>IF(SP_SUL!M665="","*",SP_SUL!M665)</f>
        <v>ZWI-ZYQ</v>
      </c>
      <c r="L664" s="317" t="str">
        <f>IF(SP_SUL!N665="","*",SP_SUL!N665)</f>
        <v>121ZWI2</v>
      </c>
      <c r="M664" s="111">
        <f>IF(SP_SUL!J665="","*",SP_SUL!J665)</f>
        <v>55</v>
      </c>
      <c r="N664" s="256">
        <f>IF(SP_SUL!K665="","*",SP_SUL!K665)</f>
        <v>120.521</v>
      </c>
      <c r="O664" s="256" t="str">
        <f>IF(SP_SUL!L665="","*",SP_SUL!L665)</f>
        <v>-</v>
      </c>
      <c r="P664" s="111"/>
      <c r="Q664" s="128">
        <f>IF(SP_SUL!O665="","*",SP_SUL!O665)</f>
        <v>0.33333333333333331</v>
      </c>
      <c r="R664" s="128">
        <f>IF(SP_SUL!P665="","*",SP_SUL!P665)</f>
        <v>6.9444444444444447E-4</v>
      </c>
      <c r="S664" s="110" t="str">
        <f>IF(SP_SUL!Q665="","*",CONCATENATE(SP_SUL!Q665," ",SP_SUL!R665))</f>
        <v>2 Nº DE SOLDA</v>
      </c>
      <c r="T664" s="110" t="str">
        <f>IF(SP_SUL!V665="","*",SP_SUL!V665)</f>
        <v>Adenilson</v>
      </c>
      <c r="U664" s="110" t="str">
        <f>IF(SP_SUL!W665="","*",SP_SUL!W665)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IF(SP_SUL!Y666="","*",SP_SUL!Y666)</f>
        <v>*</v>
      </c>
      <c r="B665" s="109" t="str">
        <f>IF(SP_SUL!X666="","*",SP_SUL!X666)</f>
        <v>Contrato</v>
      </c>
      <c r="C665" s="109" t="str">
        <f>IF(SP_SUL!Z666="","*",SP_SUL!Z666)</f>
        <v>*</v>
      </c>
      <c r="D665" s="110" t="str">
        <f>IF(SP_SUL!S666="","*",SP_SUL!S666)</f>
        <v>SP SUL</v>
      </c>
      <c r="E665" s="110" t="str">
        <f>IF(SP_SUL!T666="","*",SP_SUL!T666)</f>
        <v>ZKE-ZEV</v>
      </c>
      <c r="F665" s="110">
        <f>IF(SP_SUL!B666="","*",SP_SUL!B666)</f>
        <v>46022</v>
      </c>
      <c r="G665" s="110" t="str">
        <f>IF(SP_SUL!D666="","*",SP_SUL!D666)</f>
        <v>WILLIAN (TP-811)</v>
      </c>
      <c r="H665" s="110" t="str">
        <f>IF(SP_SUL!F666="","*",SP_SUL!F666)</f>
        <v>MODERNIZAÇÃO - SOLDA</v>
      </c>
      <c r="I665" s="110" t="str">
        <f>IF(SP_SUL!H666="","*",SP_SUL!H666)</f>
        <v>-</v>
      </c>
      <c r="J665" s="110" t="str">
        <f>IF(SP_SUL!I666="","*",SP_SUL!I666)</f>
        <v>-</v>
      </c>
      <c r="K665" s="110" t="str">
        <f>IF(SP_SUL!M666="","*",SP_SUL!M666)</f>
        <v>ZLU-ZWI</v>
      </c>
      <c r="L665" s="317" t="str">
        <f>IF(SP_SUL!N666="","*",SP_SUL!N666)</f>
        <v>ZWI2</v>
      </c>
      <c r="M665" s="111">
        <f>IF(SP_SUL!J666="","*",SP_SUL!J666)</f>
        <v>55</v>
      </c>
      <c r="N665" s="256">
        <f>IF(SP_SUL!K666="","*",SP_SUL!K666)</f>
        <v>118.617</v>
      </c>
      <c r="O665" s="256" t="str">
        <f>IF(SP_SUL!L666="","*",SP_SUL!L666)</f>
        <v>-</v>
      </c>
      <c r="P665" s="111"/>
      <c r="Q665" s="128">
        <f>IF(SP_SUL!O666="","*",SP_SUL!O666)</f>
        <v>0.33333333333333331</v>
      </c>
      <c r="R665" s="128">
        <f>IF(SP_SUL!P666="","*",SP_SUL!P666)</f>
        <v>6.9444444444444447E-4</v>
      </c>
      <c r="S665" s="110" t="str">
        <f>IF(SP_SUL!Q666="","*",CONCATENATE(SP_SUL!Q666," ",SP_SUL!R666))</f>
        <v>2 Nº DE SOLDA</v>
      </c>
      <c r="T665" s="110" t="str">
        <f>IF(SP_SUL!V666="","*",SP_SUL!V666)</f>
        <v>Willian</v>
      </c>
      <c r="U665" s="110" t="str">
        <f>IF(SP_SUL!W666="","*",SP_SUL!W666)</f>
        <v xml:space="preserve">Execução de solda - condicionado a temperatura 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IF(SP_SUL!Y667="","*",SP_SUL!Y667)</f>
        <v>*</v>
      </c>
      <c r="B666" s="109" t="str">
        <f>IF(SP_SUL!X667="","*",SP_SUL!X667)</f>
        <v>Contrato</v>
      </c>
      <c r="C666" s="109" t="str">
        <f>IF(SP_SUL!Z667="","*",SP_SUL!Z667)</f>
        <v>*</v>
      </c>
      <c r="D666" s="110" t="str">
        <f>IF(SP_SUL!S667="","*",SP_SUL!S667)</f>
        <v>SP SUL</v>
      </c>
      <c r="E666" s="110" t="str">
        <f>IF(SP_SUL!T667="","*",SP_SUL!T667)</f>
        <v>ZKE-ZEV</v>
      </c>
      <c r="F666" s="110">
        <f>IF(SP_SUL!B667="","*",SP_SUL!B667)</f>
        <v>46022</v>
      </c>
      <c r="G666" s="110" t="str">
        <f>IF(SP_SUL!D667="","*",SP_SUL!D667)</f>
        <v>ISMAEL(TP-726)</v>
      </c>
      <c r="H666" s="110" t="str">
        <f>IF(SP_SUL!F667="","*",SP_SUL!F667)</f>
        <v>PDM - SOLDA</v>
      </c>
      <c r="I666" s="110" t="str">
        <f>IF(SP_SUL!H667="","*",SP_SUL!H667)</f>
        <v>-</v>
      </c>
      <c r="J666" s="110" t="str">
        <f>IF(SP_SUL!I667="","*",SP_SUL!I667)</f>
        <v>-</v>
      </c>
      <c r="K666" s="110" t="str">
        <f>IF(SP_SUL!M667="","*",SP_SUL!M667)</f>
        <v>ZWI-ZYQ</v>
      </c>
      <c r="L666" s="317">
        <f>IF(SP_SUL!N667="","*",SP_SUL!N667)</f>
        <v>1231212</v>
      </c>
      <c r="M666" s="111">
        <f>IF(SP_SUL!J667="","*",SP_SUL!J667)</f>
        <v>55</v>
      </c>
      <c r="N666" s="256">
        <f>IF(SP_SUL!K667="","*",SP_SUL!K667)</f>
        <v>121.9</v>
      </c>
      <c r="O666" s="256" t="str">
        <f>IF(SP_SUL!L667="","*",SP_SUL!L667)</f>
        <v>-</v>
      </c>
      <c r="P666" s="111"/>
      <c r="Q666" s="128">
        <f>IF(SP_SUL!O667="","*",SP_SUL!O667)</f>
        <v>0.33333333333333331</v>
      </c>
      <c r="R666" s="128">
        <f>IF(SP_SUL!P667="","*",SP_SUL!P667)</f>
        <v>8.3333333333333329E-2</v>
      </c>
      <c r="S666" s="110" t="str">
        <f>IF(SP_SUL!Q667="","*",CONCATENATE(SP_SUL!Q667," ",SP_SUL!R667))</f>
        <v>2 Nº DE SOLDA</v>
      </c>
      <c r="T666" s="110" t="str">
        <f>IF(SP_SUL!V667="","*",SP_SUL!V667)</f>
        <v>Ismael</v>
      </c>
      <c r="U666" s="110" t="str">
        <f>IF(SP_SUL!W667="","*",SP_SUL!W667)</f>
        <v xml:space="preserve">Execução de solda - condicionado a temperatura </v>
      </c>
      <c r="V666" s="112">
        <f ca="1">_xlfn.XLOOKUP(G666&amp;$V$2,BS_CONTROLE[CHAVE],BS_CONTROLE[Quantidade_11],"-")</f>
        <v>0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*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0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*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>
        <f ca="1">_xlfn.XLOOKUP(G670&amp;$V$2,BS_CONTROLE[CHAVE],BS_CONTROLE[Quantidade_11],"-")</f>
        <v>1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*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>
        <f>IF(SP_SUL!B674="","*",SP_SUL!B674)</f>
        <v>46022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>
        <f ca="1">_xlfn.XLOOKUP(G672&amp;$V$2,BS_CONTROLE[CHAVE],BS_CONTROLE[Quantidade_11],"-")</f>
        <v>1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*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IF(SP_SUL!H676="","*",SP_SUL!H676)</f>
        <v>*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 hidden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e">
        <f>IF(SP_SUL!#REF!="","*",SP_SUL!#REF!)</f>
        <v>#REF!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*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*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>
        <f ca="1">_xlfn.XLOOKUP(G676&amp;$X$2,BS_CONTROLE[CHAVE],BS_CONTROLE[Quantidade_11],"-")</f>
        <v>0</v>
      </c>
    </row>
    <row r="677" spans="1:24" s="113" customFormat="1">
      <c r="A677" s="109" t="str">
        <f>IF(SP_SUL!Y679="","*",SP_SUL!Y679)</f>
        <v>*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 t="str">
        <f ca="1">_xlfn.XLOOKUP(G677&amp;$W$2,BS_CONTROLE[CHAVE],BS_CONTROLE[Quantidade_11],"-")</f>
        <v>-</v>
      </c>
      <c r="X677" s="112">
        <f ca="1">_xlfn.XLOOKUP(G677&amp;$X$2,BS_CONTROLE[CHAVE],BS_CONTROLE[Quantidade_11],"-")</f>
        <v>0</v>
      </c>
    </row>
    <row r="678" spans="1:24" s="113" customFormat="1">
      <c r="A678" s="109" t="str">
        <f>IF(SP_SUL!Y680="","*",SP_SUL!Y680)</f>
        <v>*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 hidden="1">
      <c r="A679" s="109" t="str">
        <f>IF(SP_SUL!Y681="","*",SP_SUL!Y681)</f>
        <v>*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-</v>
      </c>
      <c r="E725" s="149" t="str">
        <f>IF(SP_SUL!T747="","*",SP_SUL!T747)</f>
        <v>-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-</v>
      </c>
      <c r="L725" s="321" t="str">
        <f>IF(SP_SUL!N747="","*",SP_SUL!N747)</f>
        <v>-</v>
      </c>
      <c r="M725" s="150" t="str">
        <f>IF(SP_SUL!J747="","*",SP_SUL!J747)</f>
        <v>*</v>
      </c>
      <c r="N725" s="257" t="str">
        <f>IF(SP_SUL!K747="","*",SP_SUL!K747)</f>
        <v>*</v>
      </c>
      <c r="O725" s="257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-</v>
      </c>
      <c r="E726" s="110" t="str">
        <f>IF(SP_SUL!T748="","*",SP_SUL!T748)</f>
        <v>-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-</v>
      </c>
      <c r="L726" s="317" t="str">
        <f>IF(SP_SUL!N748="","*",SP_SUL!N748)</f>
        <v>-</v>
      </c>
      <c r="M726" s="111" t="str">
        <f>IF(SP_SUL!J748="","*",SP_SUL!J748)</f>
        <v>*</v>
      </c>
      <c r="N726" s="256" t="str">
        <f>IF(SP_SUL!K748="","*",SP_SUL!K748)</f>
        <v>*</v>
      </c>
      <c r="O726" s="256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-</v>
      </c>
      <c r="E727" s="149" t="str">
        <f>IF(SP_SUL!T749="","*",SP_SUL!T749)</f>
        <v>-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-</v>
      </c>
      <c r="L727" s="321" t="str">
        <f>IF(SP_SUL!N749="","*",SP_SUL!N749)</f>
        <v>-</v>
      </c>
      <c r="M727" s="150" t="str">
        <f>IF(SP_SUL!J749="","*",SP_SUL!J749)</f>
        <v>*</v>
      </c>
      <c r="N727" s="257" t="str">
        <f>IF(SP_SUL!K749="","*",SP_SUL!K749)</f>
        <v>*</v>
      </c>
      <c r="O727" s="257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-</v>
      </c>
      <c r="E728" s="149" t="str">
        <f>IF(SP_SUL!T750="","*",SP_SUL!T750)</f>
        <v>-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-</v>
      </c>
      <c r="L728" s="321" t="str">
        <f>IF(SP_SUL!N750="","*",SP_SUL!N750)</f>
        <v>-</v>
      </c>
      <c r="M728" s="150" t="str">
        <f>IF(SP_SUL!J750="","*",SP_SUL!J750)</f>
        <v>*</v>
      </c>
      <c r="N728" s="257" t="str">
        <f>IF(SP_SUL!K750="","*",SP_SUL!K750)</f>
        <v>*</v>
      </c>
      <c r="O728" s="257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-</v>
      </c>
      <c r="E729" s="110" t="str">
        <f>IF(SP_SUL!T751="","*",SP_SUL!T751)</f>
        <v>-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-</v>
      </c>
      <c r="L729" s="317" t="str">
        <f>IF(SP_SUL!N751="","*",SP_SUL!N751)</f>
        <v>-</v>
      </c>
      <c r="M729" s="111" t="str">
        <f>IF(SP_SUL!J751="","*",SP_SUL!J751)</f>
        <v>*</v>
      </c>
      <c r="N729" s="256" t="str">
        <f>IF(SP_SUL!K751="","*",SP_SUL!K751)</f>
        <v>*</v>
      </c>
      <c r="O729" s="256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-</v>
      </c>
      <c r="E730" s="149" t="str">
        <f>IF(SP_SUL!T752="","*",SP_SUL!T752)</f>
        <v>-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-</v>
      </c>
      <c r="L730" s="321" t="str">
        <f>IF(SP_SUL!N752="","*",SP_SUL!N752)</f>
        <v>-</v>
      </c>
      <c r="M730" s="150" t="str">
        <f>IF(SP_SUL!J752="","*",SP_SUL!J752)</f>
        <v>*</v>
      </c>
      <c r="N730" s="257" t="str">
        <f>IF(SP_SUL!K752="","*",SP_SUL!K752)</f>
        <v>*</v>
      </c>
      <c r="O730" s="257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-</v>
      </c>
      <c r="E731" s="149" t="str">
        <f>IF(SP_SUL!T753="","*",SP_SUL!T753)</f>
        <v>-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-</v>
      </c>
      <c r="L731" s="321" t="str">
        <f>IF(SP_SUL!N753="","*",SP_SUL!N753)</f>
        <v>-</v>
      </c>
      <c r="M731" s="150" t="str">
        <f>IF(SP_SUL!J753="","*",SP_SUL!J753)</f>
        <v>*</v>
      </c>
      <c r="N731" s="257" t="str">
        <f>IF(SP_SUL!K753="","*",SP_SUL!K753)</f>
        <v>*</v>
      </c>
      <c r="O731" s="257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-</v>
      </c>
      <c r="E732" s="110" t="str">
        <f>IF(SP_SUL!T754="","*",SP_SUL!T754)</f>
        <v>-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-</v>
      </c>
      <c r="L732" s="317" t="str">
        <f>IF(SP_SUL!N754="","*",SP_SUL!N754)</f>
        <v>-</v>
      </c>
      <c r="M732" s="111" t="str">
        <f>IF(SP_SUL!J754="","*",SP_SUL!J754)</f>
        <v>*</v>
      </c>
      <c r="N732" s="256" t="str">
        <f>IF(SP_SUL!K754="","*",SP_SUL!K754)</f>
        <v>*</v>
      </c>
      <c r="O732" s="256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-</v>
      </c>
      <c r="E733" s="149" t="str">
        <f>IF(SP_SUL!T755="","*",SP_SUL!T755)</f>
        <v>-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-</v>
      </c>
      <c r="L733" s="321" t="str">
        <f>IF(SP_SUL!N755="","*",SP_SUL!N755)</f>
        <v>-</v>
      </c>
      <c r="M733" s="150" t="str">
        <f>IF(SP_SUL!J755="","*",SP_SUL!J755)</f>
        <v>*</v>
      </c>
      <c r="N733" s="257" t="str">
        <f>IF(SP_SUL!K755="","*",SP_SUL!K755)</f>
        <v>*</v>
      </c>
      <c r="O733" s="257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-</v>
      </c>
      <c r="E734" s="149" t="str">
        <f>IF(SP_SUL!T756="","*",SP_SUL!T756)</f>
        <v>-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-</v>
      </c>
      <c r="L734" s="321" t="str">
        <f>IF(SP_SUL!N756="","*",SP_SUL!N756)</f>
        <v>-</v>
      </c>
      <c r="M734" s="150" t="str">
        <f>IF(SP_SUL!J756="","*",SP_SUL!J756)</f>
        <v>*</v>
      </c>
      <c r="N734" s="257" t="str">
        <f>IF(SP_SUL!K756="","*",SP_SUL!K756)</f>
        <v>*</v>
      </c>
      <c r="O734" s="257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-</v>
      </c>
      <c r="E735" s="110" t="str">
        <f>IF(SP_SUL!T757="","*",SP_SUL!T757)</f>
        <v>-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-</v>
      </c>
      <c r="L735" s="317" t="str">
        <f>IF(SP_SUL!N757="","*",SP_SUL!N757)</f>
        <v>-</v>
      </c>
      <c r="M735" s="111" t="str">
        <f>IF(SP_SUL!J757="","*",SP_SUL!J757)</f>
        <v>*</v>
      </c>
      <c r="N735" s="256" t="str">
        <f>IF(SP_SUL!K757="","*",SP_SUL!K757)</f>
        <v>*</v>
      </c>
      <c r="O735" s="256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-</v>
      </c>
      <c r="E736" s="149" t="str">
        <f>IF(SP_SUL!T758="","*",SP_SUL!T758)</f>
        <v>-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-</v>
      </c>
      <c r="L736" s="321" t="str">
        <f>IF(SP_SUL!N758="","*",SP_SUL!N758)</f>
        <v>-</v>
      </c>
      <c r="M736" s="150" t="str">
        <f>IF(SP_SUL!J758="","*",SP_SUL!J758)</f>
        <v>*</v>
      </c>
      <c r="N736" s="257" t="str">
        <f>IF(SP_SUL!K758="","*",SP_SUL!K758)</f>
        <v>*</v>
      </c>
      <c r="O736" s="257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-</v>
      </c>
      <c r="E737" s="149" t="str">
        <f>IF(SP_SUL!T759="","*",SP_SUL!T759)</f>
        <v>-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-</v>
      </c>
      <c r="L737" s="321" t="str">
        <f>IF(SP_SUL!N759="","*",SP_SUL!N759)</f>
        <v>-</v>
      </c>
      <c r="M737" s="150" t="str">
        <f>IF(SP_SUL!J759="","*",SP_SUL!J759)</f>
        <v>*</v>
      </c>
      <c r="N737" s="257" t="str">
        <f>IF(SP_SUL!K759="","*",SP_SUL!K759)</f>
        <v>*</v>
      </c>
      <c r="O737" s="257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-</v>
      </c>
      <c r="E738" s="110" t="str">
        <f>IF(SP_SUL!T760="","*",SP_SUL!T760)</f>
        <v>-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-</v>
      </c>
      <c r="L738" s="317" t="str">
        <f>IF(SP_SUL!N760="","*",SP_SUL!N760)</f>
        <v>-</v>
      </c>
      <c r="M738" s="111" t="str">
        <f>IF(SP_SUL!J760="","*",SP_SUL!J760)</f>
        <v>*</v>
      </c>
      <c r="N738" s="256" t="str">
        <f>IF(SP_SUL!K760="","*",SP_SUL!K760)</f>
        <v>*</v>
      </c>
      <c r="O738" s="256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-</v>
      </c>
      <c r="E739" s="149" t="str">
        <f>IF(SP_SUL!T761="","*",SP_SUL!T761)</f>
        <v>-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-</v>
      </c>
      <c r="L739" s="321" t="str">
        <f>IF(SP_SUL!N761="","*",SP_SUL!N761)</f>
        <v>-</v>
      </c>
      <c r="M739" s="150" t="str">
        <f>IF(SP_SUL!J761="","*",SP_SUL!J761)</f>
        <v>*</v>
      </c>
      <c r="N739" s="257" t="str">
        <f>IF(SP_SUL!K761="","*",SP_SUL!K761)</f>
        <v>*</v>
      </c>
      <c r="O739" s="257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-</v>
      </c>
      <c r="E740" s="149" t="str">
        <f>IF(SP_SUL!T762="","*",SP_SUL!T762)</f>
        <v>-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-</v>
      </c>
      <c r="L740" s="321" t="str">
        <f>IF(SP_SUL!N762="","*",SP_SUL!N762)</f>
        <v>-</v>
      </c>
      <c r="M740" s="150" t="str">
        <f>IF(SP_SUL!J762="","*",SP_SUL!J762)</f>
        <v>*</v>
      </c>
      <c r="N740" s="257" t="str">
        <f>IF(SP_SUL!K762="","*",SP_SUL!K762)</f>
        <v>*</v>
      </c>
      <c r="O740" s="257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-</v>
      </c>
      <c r="E741" s="110" t="str">
        <f>IF(SP_SUL!T763="","*",SP_SUL!T763)</f>
        <v>-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-</v>
      </c>
      <c r="L741" s="317" t="str">
        <f>IF(SP_SUL!N763="","*",SP_SUL!N763)</f>
        <v>-</v>
      </c>
      <c r="M741" s="111" t="str">
        <f>IF(SP_SUL!J763="","*",SP_SUL!J763)</f>
        <v>*</v>
      </c>
      <c r="N741" s="256" t="str">
        <f>IF(SP_SUL!K763="","*",SP_SUL!K763)</f>
        <v>*</v>
      </c>
      <c r="O741" s="256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-</v>
      </c>
      <c r="E742" s="149" t="str">
        <f>IF(SP_SUL!T764="","*",SP_SUL!T764)</f>
        <v>-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-</v>
      </c>
      <c r="L742" s="321" t="str">
        <f>IF(SP_SUL!N764="","*",SP_SUL!N764)</f>
        <v>-</v>
      </c>
      <c r="M742" s="150" t="str">
        <f>IF(SP_SUL!J764="","*",SP_SUL!J764)</f>
        <v>*</v>
      </c>
      <c r="N742" s="257" t="str">
        <f>IF(SP_SUL!K764="","*",SP_SUL!K764)</f>
        <v>*</v>
      </c>
      <c r="O742" s="257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-</v>
      </c>
      <c r="E743" s="149" t="str">
        <f>IF(SP_SUL!T765="","*",SP_SUL!T765)</f>
        <v>-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-</v>
      </c>
      <c r="L743" s="321" t="str">
        <f>IF(SP_SUL!N765="","*",SP_SUL!N765)</f>
        <v>-</v>
      </c>
      <c r="M743" s="150" t="str">
        <f>IF(SP_SUL!J765="","*",SP_SUL!J765)</f>
        <v>*</v>
      </c>
      <c r="N743" s="257" t="str">
        <f>IF(SP_SUL!K765="","*",SP_SUL!K765)</f>
        <v>*</v>
      </c>
      <c r="O743" s="257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-</v>
      </c>
      <c r="E744" s="110" t="str">
        <f>IF(SP_SUL!T766="","*",SP_SUL!T766)</f>
        <v>-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-</v>
      </c>
      <c r="L744" s="317" t="str">
        <f>IF(SP_SUL!N766="","*",SP_SUL!N766)</f>
        <v>-</v>
      </c>
      <c r="M744" s="111" t="str">
        <f>IF(SP_SUL!J766="","*",SP_SUL!J766)</f>
        <v>*</v>
      </c>
      <c r="N744" s="256" t="str">
        <f>IF(SP_SUL!K766="","*",SP_SUL!K766)</f>
        <v>*</v>
      </c>
      <c r="O744" s="256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-</v>
      </c>
      <c r="E745" s="149" t="str">
        <f>IF(SP_SUL!T767="","*",SP_SUL!T767)</f>
        <v>-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-</v>
      </c>
      <c r="L745" s="321" t="str">
        <f>IF(SP_SUL!N767="","*",SP_SUL!N767)</f>
        <v>-</v>
      </c>
      <c r="M745" s="150" t="str">
        <f>IF(SP_SUL!J767="","*",SP_SUL!J767)</f>
        <v>*</v>
      </c>
      <c r="N745" s="257" t="str">
        <f>IF(SP_SUL!K767="","*",SP_SUL!K767)</f>
        <v>*</v>
      </c>
      <c r="O745" s="257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-</v>
      </c>
      <c r="E746" s="149" t="str">
        <f>IF(SP_SUL!T768="","*",SP_SUL!T768)</f>
        <v>-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-</v>
      </c>
      <c r="L746" s="321" t="str">
        <f>IF(SP_SUL!N768="","*",SP_SUL!N768)</f>
        <v>-</v>
      </c>
      <c r="M746" s="150" t="str">
        <f>IF(SP_SUL!J768="","*",SP_SUL!J768)</f>
        <v>*</v>
      </c>
      <c r="N746" s="257" t="str">
        <f>IF(SP_SUL!K768="","*",SP_SUL!K768)</f>
        <v>*</v>
      </c>
      <c r="O746" s="257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-</v>
      </c>
      <c r="E747" s="110" t="str">
        <f>IF(SP_SUL!T769="","*",SP_SUL!T769)</f>
        <v>-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-</v>
      </c>
      <c r="L747" s="317" t="str">
        <f>IF(SP_SUL!N769="","*",SP_SUL!N769)</f>
        <v>-</v>
      </c>
      <c r="M747" s="111" t="str">
        <f>IF(SP_SUL!J769="","*",SP_SUL!J769)</f>
        <v>*</v>
      </c>
      <c r="N747" s="256" t="str">
        <f>IF(SP_SUL!K769="","*",SP_SUL!K769)</f>
        <v>*</v>
      </c>
      <c r="O747" s="256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-</v>
      </c>
      <c r="E748" s="149" t="str">
        <f>IF(SP_SUL!T770="","*",SP_SUL!T770)</f>
        <v>-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-</v>
      </c>
      <c r="L748" s="321" t="str">
        <f>IF(SP_SUL!N770="","*",SP_SUL!N770)</f>
        <v>-</v>
      </c>
      <c r="M748" s="150" t="str">
        <f>IF(SP_SUL!J770="","*",SP_SUL!J770)</f>
        <v>*</v>
      </c>
      <c r="N748" s="257" t="str">
        <f>IF(SP_SUL!K770="","*",SP_SUL!K770)</f>
        <v>*</v>
      </c>
      <c r="O748" s="257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-</v>
      </c>
      <c r="E749" s="149" t="str">
        <f>IF(SP_SUL!T771="","*",SP_SUL!T771)</f>
        <v>-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-</v>
      </c>
      <c r="L749" s="321" t="str">
        <f>IF(SP_SUL!N771="","*",SP_SUL!N771)</f>
        <v>-</v>
      </c>
      <c r="M749" s="150" t="str">
        <f>IF(SP_SUL!J771="","*",SP_SUL!J771)</f>
        <v>*</v>
      </c>
      <c r="N749" s="257" t="str">
        <f>IF(SP_SUL!K771="","*",SP_SUL!K771)</f>
        <v>*</v>
      </c>
      <c r="O749" s="257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-</v>
      </c>
      <c r="E750" s="110" t="str">
        <f>IF(SP_SUL!T772="","*",SP_SUL!T772)</f>
        <v>-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-</v>
      </c>
      <c r="L750" s="317" t="str">
        <f>IF(SP_SUL!N772="","*",SP_SUL!N772)</f>
        <v>-</v>
      </c>
      <c r="M750" s="111" t="str">
        <f>IF(SP_SUL!J772="","*",SP_SUL!J772)</f>
        <v>*</v>
      </c>
      <c r="N750" s="256" t="str">
        <f>IF(SP_SUL!K772="","*",SP_SUL!K772)</f>
        <v>*</v>
      </c>
      <c r="O750" s="256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-</v>
      </c>
      <c r="E751" s="149" t="str">
        <f>IF(SP_SUL!T773="","*",SP_SUL!T773)</f>
        <v>-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-</v>
      </c>
      <c r="L751" s="321" t="str">
        <f>IF(SP_SUL!N773="","*",SP_SUL!N773)</f>
        <v>-</v>
      </c>
      <c r="M751" s="150" t="str">
        <f>IF(SP_SUL!J773="","*",SP_SUL!J773)</f>
        <v>*</v>
      </c>
      <c r="N751" s="257" t="str">
        <f>IF(SP_SUL!K773="","*",SP_SUL!K773)</f>
        <v>*</v>
      </c>
      <c r="O751" s="257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-</v>
      </c>
      <c r="E752" s="149" t="str">
        <f>IF(SP_SUL!T774="","*",SP_SUL!T774)</f>
        <v>-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-</v>
      </c>
      <c r="L752" s="321" t="str">
        <f>IF(SP_SUL!N774="","*",SP_SUL!N774)</f>
        <v>-</v>
      </c>
      <c r="M752" s="150" t="str">
        <f>IF(SP_SUL!J774="","*",SP_SUL!J774)</f>
        <v>*</v>
      </c>
      <c r="N752" s="257" t="str">
        <f>IF(SP_SUL!K774="","*",SP_SUL!K774)</f>
        <v>*</v>
      </c>
      <c r="O752" s="257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-</v>
      </c>
      <c r="E753" s="110" t="str">
        <f>IF(SP_SUL!T775="","*",SP_SUL!T775)</f>
        <v>-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-</v>
      </c>
      <c r="L753" s="317" t="str">
        <f>IF(SP_SUL!N775="","*",SP_SUL!N775)</f>
        <v>-</v>
      </c>
      <c r="M753" s="111" t="str">
        <f>IF(SP_SUL!J775="","*",SP_SUL!J775)</f>
        <v>*</v>
      </c>
      <c r="N753" s="256" t="str">
        <f>IF(SP_SUL!K775="","*",SP_SUL!K775)</f>
        <v>*</v>
      </c>
      <c r="O753" s="256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-</v>
      </c>
      <c r="E754" s="149" t="str">
        <f>IF(SP_SUL!T776="","*",SP_SUL!T776)</f>
        <v>-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-</v>
      </c>
      <c r="L754" s="321" t="str">
        <f>IF(SP_SUL!N776="","*",SP_SUL!N776)</f>
        <v>-</v>
      </c>
      <c r="M754" s="150" t="str">
        <f>IF(SP_SUL!J776="","*",SP_SUL!J776)</f>
        <v>*</v>
      </c>
      <c r="N754" s="257" t="str">
        <f>IF(SP_SUL!K776="","*",SP_SUL!K776)</f>
        <v>*</v>
      </c>
      <c r="O754" s="257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-</v>
      </c>
      <c r="E755" s="149" t="str">
        <f>IF(SP_SUL!T777="","*",SP_SUL!T777)</f>
        <v>-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-</v>
      </c>
      <c r="L755" s="321" t="str">
        <f>IF(SP_SUL!N777="","*",SP_SUL!N777)</f>
        <v>-</v>
      </c>
      <c r="M755" s="150" t="str">
        <f>IF(SP_SUL!J777="","*",SP_SUL!J777)</f>
        <v>*</v>
      </c>
      <c r="N755" s="257" t="str">
        <f>IF(SP_SUL!K777="","*",SP_SUL!K777)</f>
        <v>*</v>
      </c>
      <c r="O755" s="257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-</v>
      </c>
      <c r="E756" s="110" t="str">
        <f>IF(SP_SUL!T778="","*",SP_SUL!T778)</f>
        <v>-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-</v>
      </c>
      <c r="L756" s="317" t="str">
        <f>IF(SP_SUL!N778="","*",SP_SUL!N778)</f>
        <v>-</v>
      </c>
      <c r="M756" s="111" t="str">
        <f>IF(SP_SUL!J778="","*",SP_SUL!J778)</f>
        <v>*</v>
      </c>
      <c r="N756" s="256" t="str">
        <f>IF(SP_SUL!K778="","*",SP_SUL!K778)</f>
        <v>*</v>
      </c>
      <c r="O756" s="256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-</v>
      </c>
      <c r="E757" s="149" t="str">
        <f>IF(SP_SUL!T779="","*",SP_SUL!T779)</f>
        <v>-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-</v>
      </c>
      <c r="L757" s="321" t="str">
        <f>IF(SP_SUL!N779="","*",SP_SUL!N779)</f>
        <v>-</v>
      </c>
      <c r="M757" s="150" t="str">
        <f>IF(SP_SUL!J779="","*",SP_SUL!J779)</f>
        <v>*</v>
      </c>
      <c r="N757" s="257" t="str">
        <f>IF(SP_SUL!K779="","*",SP_SUL!K779)</f>
        <v>*</v>
      </c>
      <c r="O757" s="257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-</v>
      </c>
      <c r="E758" s="149" t="str">
        <f>IF(SP_SUL!T780="","*",SP_SUL!T780)</f>
        <v>-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-</v>
      </c>
      <c r="L758" s="321" t="str">
        <f>IF(SP_SUL!N780="","*",SP_SUL!N780)</f>
        <v>-</v>
      </c>
      <c r="M758" s="150" t="str">
        <f>IF(SP_SUL!J780="","*",SP_SUL!J780)</f>
        <v>*</v>
      </c>
      <c r="N758" s="257" t="str">
        <f>IF(SP_SUL!K780="","*",SP_SUL!K780)</f>
        <v>*</v>
      </c>
      <c r="O758" s="257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-</v>
      </c>
      <c r="E759" s="110" t="str">
        <f>IF(SP_SUL!T781="","*",SP_SUL!T781)</f>
        <v>-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-</v>
      </c>
      <c r="L759" s="317" t="str">
        <f>IF(SP_SUL!N781="","*",SP_SUL!N781)</f>
        <v>-</v>
      </c>
      <c r="M759" s="111" t="str">
        <f>IF(SP_SUL!J781="","*",SP_SUL!J781)</f>
        <v>*</v>
      </c>
      <c r="N759" s="256" t="str">
        <f>IF(SP_SUL!K781="","*",SP_SUL!K781)</f>
        <v>*</v>
      </c>
      <c r="O759" s="256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-</v>
      </c>
      <c r="E760" s="149" t="str">
        <f>IF(SP_SUL!T782="","*",SP_SUL!T782)</f>
        <v>-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-</v>
      </c>
      <c r="L760" s="321" t="str">
        <f>IF(SP_SUL!N782="","*",SP_SUL!N782)</f>
        <v>-</v>
      </c>
      <c r="M760" s="150" t="str">
        <f>IF(SP_SUL!J782="","*",SP_SUL!J782)</f>
        <v>*</v>
      </c>
      <c r="N760" s="257" t="str">
        <f>IF(SP_SUL!K782="","*",SP_SUL!K782)</f>
        <v>*</v>
      </c>
      <c r="O760" s="257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-</v>
      </c>
      <c r="E761" s="149" t="str">
        <f>IF(SP_SUL!T783="","*",SP_SUL!T783)</f>
        <v>-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-</v>
      </c>
      <c r="L761" s="321" t="str">
        <f>IF(SP_SUL!N783="","*",SP_SUL!N783)</f>
        <v>-</v>
      </c>
      <c r="M761" s="150" t="str">
        <f>IF(SP_SUL!J783="","*",SP_SUL!J783)</f>
        <v>*</v>
      </c>
      <c r="N761" s="257" t="str">
        <f>IF(SP_SUL!K783="","*",SP_SUL!K783)</f>
        <v>*</v>
      </c>
      <c r="O761" s="257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-</v>
      </c>
      <c r="E762" s="110" t="str">
        <f>IF(SP_SUL!T784="","*",SP_SUL!T784)</f>
        <v>-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-</v>
      </c>
      <c r="L762" s="317" t="str">
        <f>IF(SP_SUL!N784="","*",SP_SUL!N784)</f>
        <v>-</v>
      </c>
      <c r="M762" s="111" t="str">
        <f>IF(SP_SUL!J784="","*",SP_SUL!J784)</f>
        <v>*</v>
      </c>
      <c r="N762" s="256" t="str">
        <f>IF(SP_SUL!K784="","*",SP_SUL!K784)</f>
        <v>*</v>
      </c>
      <c r="O762" s="256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-</v>
      </c>
      <c r="E763" s="149" t="str">
        <f>IF(SP_SUL!T785="","*",SP_SUL!T785)</f>
        <v>-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-</v>
      </c>
      <c r="L763" s="321" t="str">
        <f>IF(SP_SUL!N785="","*",SP_SUL!N785)</f>
        <v>-</v>
      </c>
      <c r="M763" s="150" t="str">
        <f>IF(SP_SUL!J785="","*",SP_SUL!J785)</f>
        <v>*</v>
      </c>
      <c r="N763" s="257" t="str">
        <f>IF(SP_SUL!K785="","*",SP_SUL!K785)</f>
        <v>*</v>
      </c>
      <c r="O763" s="257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-</v>
      </c>
      <c r="E764" s="149" t="str">
        <f>IF(SP_SUL!T786="","*",SP_SUL!T786)</f>
        <v>-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-</v>
      </c>
      <c r="L764" s="321" t="str">
        <f>IF(SP_SUL!N786="","*",SP_SUL!N786)</f>
        <v>-</v>
      </c>
      <c r="M764" s="150" t="str">
        <f>IF(SP_SUL!J786="","*",SP_SUL!J786)</f>
        <v>*</v>
      </c>
      <c r="N764" s="257" t="str">
        <f>IF(SP_SUL!K786="","*",SP_SUL!K786)</f>
        <v>*</v>
      </c>
      <c r="O764" s="257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-</v>
      </c>
      <c r="E765" s="110" t="str">
        <f>IF(SP_SUL!T787="","*",SP_SUL!T787)</f>
        <v>-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-</v>
      </c>
      <c r="L765" s="317" t="str">
        <f>IF(SP_SUL!N787="","*",SP_SUL!N787)</f>
        <v>-</v>
      </c>
      <c r="M765" s="111" t="str">
        <f>IF(SP_SUL!J787="","*",SP_SUL!J787)</f>
        <v>*</v>
      </c>
      <c r="N765" s="256" t="str">
        <f>IF(SP_SUL!K787="","*",SP_SUL!K787)</f>
        <v>*</v>
      </c>
      <c r="O765" s="256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-</v>
      </c>
      <c r="E766" s="149" t="str">
        <f>IF(SP_SUL!T788="","*",SP_SUL!T788)</f>
        <v>-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-</v>
      </c>
      <c r="L766" s="321" t="str">
        <f>IF(SP_SUL!N788="","*",SP_SUL!N788)</f>
        <v>-</v>
      </c>
      <c r="M766" s="150" t="str">
        <f>IF(SP_SUL!J788="","*",SP_SUL!J788)</f>
        <v>*</v>
      </c>
      <c r="N766" s="257" t="str">
        <f>IF(SP_SUL!K788="","*",SP_SUL!K788)</f>
        <v>*</v>
      </c>
      <c r="O766" s="257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-</v>
      </c>
      <c r="E767" s="149" t="str">
        <f>IF(SP_SUL!T789="","*",SP_SUL!T789)</f>
        <v>-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-</v>
      </c>
      <c r="L767" s="321" t="str">
        <f>IF(SP_SUL!N789="","*",SP_SUL!N789)</f>
        <v>-</v>
      </c>
      <c r="M767" s="150" t="str">
        <f>IF(SP_SUL!J789="","*",SP_SUL!J789)</f>
        <v>*</v>
      </c>
      <c r="N767" s="257" t="str">
        <f>IF(SP_SUL!K789="","*",SP_SUL!K789)</f>
        <v>*</v>
      </c>
      <c r="O767" s="257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-</v>
      </c>
      <c r="E768" s="110" t="str">
        <f>IF(SP_SUL!T790="","*",SP_SUL!T790)</f>
        <v>-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-</v>
      </c>
      <c r="L768" s="317" t="str">
        <f>IF(SP_SUL!N790="","*",SP_SUL!N790)</f>
        <v>-</v>
      </c>
      <c r="M768" s="111" t="str">
        <f>IF(SP_SUL!J790="","*",SP_SUL!J790)</f>
        <v>*</v>
      </c>
      <c r="N768" s="256" t="str">
        <f>IF(SP_SUL!K790="","*",SP_SUL!K790)</f>
        <v>*</v>
      </c>
      <c r="O768" s="256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-</v>
      </c>
      <c r="E769" s="149" t="str">
        <f>IF(SP_SUL!T791="","*",SP_SUL!T791)</f>
        <v>-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-</v>
      </c>
      <c r="L769" s="321" t="str">
        <f>IF(SP_SUL!N791="","*",SP_SUL!N791)</f>
        <v>-</v>
      </c>
      <c r="M769" s="150" t="str">
        <f>IF(SP_SUL!J791="","*",SP_SUL!J791)</f>
        <v>*</v>
      </c>
      <c r="N769" s="257" t="str">
        <f>IF(SP_SUL!K791="","*",SP_SUL!K791)</f>
        <v>*</v>
      </c>
      <c r="O769" s="257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-</v>
      </c>
      <c r="E770" s="149" t="str">
        <f>IF(SP_SUL!T792="","*",SP_SUL!T792)</f>
        <v>-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-</v>
      </c>
      <c r="L770" s="321" t="str">
        <f>IF(SP_SUL!N792="","*",SP_SUL!N792)</f>
        <v>-</v>
      </c>
      <c r="M770" s="150" t="str">
        <f>IF(SP_SUL!J792="","*",SP_SUL!J792)</f>
        <v>*</v>
      </c>
      <c r="N770" s="257" t="str">
        <f>IF(SP_SUL!K792="","*",SP_SUL!K792)</f>
        <v>*</v>
      </c>
      <c r="O770" s="257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-</v>
      </c>
      <c r="E771" s="110" t="str">
        <f>IF(SP_SUL!T793="","*",SP_SUL!T793)</f>
        <v>-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-</v>
      </c>
      <c r="L771" s="317" t="str">
        <f>IF(SP_SUL!N793="","*",SP_SUL!N793)</f>
        <v>-</v>
      </c>
      <c r="M771" s="111" t="str">
        <f>IF(SP_SUL!J793="","*",SP_SUL!J793)</f>
        <v>*</v>
      </c>
      <c r="N771" s="256" t="str">
        <f>IF(SP_SUL!K793="","*",SP_SUL!K793)</f>
        <v>*</v>
      </c>
      <c r="O771" s="256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-</v>
      </c>
      <c r="E772" s="149" t="str">
        <f>IF(SP_SUL!T794="","*",SP_SUL!T794)</f>
        <v>-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-</v>
      </c>
      <c r="L772" s="321" t="str">
        <f>IF(SP_SUL!N794="","*",SP_SUL!N794)</f>
        <v>-</v>
      </c>
      <c r="M772" s="150" t="str">
        <f>IF(SP_SUL!J794="","*",SP_SUL!J794)</f>
        <v>*</v>
      </c>
      <c r="N772" s="257" t="str">
        <f>IF(SP_SUL!K794="","*",SP_SUL!K794)</f>
        <v>*</v>
      </c>
      <c r="O772" s="257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-</v>
      </c>
      <c r="E773" s="149" t="str">
        <f>IF(SP_SUL!T795="","*",SP_SUL!T795)</f>
        <v>-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-</v>
      </c>
      <c r="L773" s="321" t="str">
        <f>IF(SP_SUL!N795="","*",SP_SUL!N795)</f>
        <v>-</v>
      </c>
      <c r="M773" s="150" t="str">
        <f>IF(SP_SUL!J795="","*",SP_SUL!J795)</f>
        <v>*</v>
      </c>
      <c r="N773" s="257" t="str">
        <f>IF(SP_SUL!K795="","*",SP_SUL!K795)</f>
        <v>*</v>
      </c>
      <c r="O773" s="257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1994</v>
      </c>
    </row>
  </sheetData>
  <autoFilter ref="A2:O3000" xr:uid="{D1126E52-FA3F-4EAC-A720-DDE9797BEFF6}">
    <filterColumn colId="5">
      <filters>
        <dateGroupItem year="2025" month="12" day="3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55" sqref="B655:K6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1995</v>
      </c>
      <c r="C2" s="96" t="s">
        <v>860</v>
      </c>
      <c r="D2" s="96" t="s">
        <v>862</v>
      </c>
      <c r="E2" s="96" t="s">
        <v>1996</v>
      </c>
      <c r="F2" s="96" t="s">
        <v>1997</v>
      </c>
      <c r="G2" s="96" t="s">
        <v>1998</v>
      </c>
      <c r="H2" s="96" t="s">
        <v>1999</v>
      </c>
      <c r="I2" s="96" t="s">
        <v>2000</v>
      </c>
      <c r="J2" s="96" t="s">
        <v>2001</v>
      </c>
      <c r="K2" s="131" t="s">
        <v>2002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 hidden="1">
      <c r="B659" s="120" t="str">
        <f>IF(SP_SUL!Y661="","*",SP_SUL!Y661)</f>
        <v>*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*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*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*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*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*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*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*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*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*</v>
      </c>
      <c r="C671" s="121">
        <f>IF(SP_SUL!B674="","*",SP_SUL!B674)</f>
        <v>46022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*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*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*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*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*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*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0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2025-12-30T18:28:25Z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