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049" documentId="120_S{118792C3-22EF-5104-A093-F22BFE3913F3}" xr6:coauthVersionLast="47" xr6:coauthVersionMax="47" xr10:uidLastSave="{4DFB4E6E-B07B-4015-A491-8233D9C9AE6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<sst xmlns="http://schemas.openxmlformats.org/spreadsheetml/2006/main" count="6945" uniqueCount="1517">
  <si>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</si>
  <si>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</si>
  <si>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</si>
  <si>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</si>
  <si>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</si>
  <si>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</si>
  <si>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</si>
  <si>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</si>
  <si>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</si>
  <si>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</si>
  <si>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</si>
  <si>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</si>
  <si>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</si>
  <si>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</si>
  <si>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</si>
  <si>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</si>
  <si>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</si>
  <si>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</si>
  <si>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</si>
  <si>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</si>
  <si>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</si>
  <si>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</si>
  <si>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</si>
  <si>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</si>
  <si>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</si>
  <si>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</si>
  <si>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</si>
  <si>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</si>
  <si>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</si>
  <si>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</si>
  <si>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</si>
  <si>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</si>
  <si>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</si>
  <si>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</si>
  <si>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</si>
  <si>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</si>
  <si>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</si>
  <si>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</si>
  <si>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</si>
  <si>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</si>
  <si>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</si>
  <si>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</si>
  <si>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</si>
  <si>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</si>
  <si>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</si>
  <si>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</si>
  <si>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</si>
  <si>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</si>
  <si>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</si>
  <si>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</si>
  <si>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</si>
  <si>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</si>
  <si>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</si>
  <si>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</si>
  <si>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</si>
  <si>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</si>
  <si>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</si>
  <si>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</si>
  <si>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</si>
  <si>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</si>
  <si>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</si>
  <si>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</si>
  <si>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</si>
  <si>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</si>
  <si>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</si>
  <si>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</si>
  <si>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</si>
  <si>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</si>
  <si>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</si>
  <si>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</si>
  <si>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</si>
  <si>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</si>
  <si>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</si>
  <si>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</si>
  <si>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</si>
  <si>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</si>
  <si>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</si>
  <si>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</si>
  <si>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</si>
  <si>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</si>
  <si>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</si>
  <si>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</si>
  <si>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</si>
  <si>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</si>
  <si>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</si>
  <si>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</si>
  <si>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</si>
  <si>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</si>
  <si>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</si>
  <si>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</si>
  <si>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</si>
  <si>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</si>
  <si>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</si>
  <si>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</si>
  <si>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</si>
  <si>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</si>
  <si>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</si>
  <si>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</si>
  <si>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</si>
  <si>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</si>
  <si>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</si>
  <si>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</si>
  <si>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</si>
  <si>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</si>
  <si>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</si>
  <si>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</si>
  <si>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</si>
  <si>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</si>
  <si>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</si>
  <si>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</si>
  <si>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</si>
  <si>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</si>
  <si>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</si>
  <si>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</si>
  <si>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</si>
  <si>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</si>
  <si>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</si>
  <si>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</si>
  <si>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</si>
  <si>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</si>
  <si>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</si>
  <si>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</si>
  <si>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</si>
  <si>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</si>
  <si>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</si>
  <si>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</si>
  <si>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</si>
  <si>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</si>
  <si>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</si>
  <si>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</si>
  <si>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</si>
  <si>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</si>
  <si>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</si>
  <si>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</si>
  <si>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</si>
  <si>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</si>
  <si>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</si>
  <si>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</si>
  <si>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</si>
  <si>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</si>
  <si>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</si>
  <si>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</si>
  <si>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</si>
  <si>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</si>
  <si>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</si>
  <si>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</si>
  <si>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</si>
  <si>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</si>
  <si>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</si>
  <si>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</si>
  <si>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</si>
  <si>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</si>
  <si>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</si>
  <si>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</si>
  <si>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</si>
  <si>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</si>
  <si>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</si>
  <si>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</si>
  <si>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</si>
  <si>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</si>
  <si>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</si>
  <si>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</si>
  <si>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</si>
  <si>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</si>
  <si>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</si>
  <si>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</si>
  <si>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</si>
  <si>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</si>
  <si>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</si>
  <si>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</si>
  <si>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</si>
  <si>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</si>
  <si>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</si>
  <si>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</si>
  <si>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</si>
  <si>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</si>
  <si>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</si>
  <si>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</si>
  <si>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</si>
  <si>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</si>
  <si>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</si>
  <si>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</si>
  <si>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</si>
  <si>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</si>
  <si>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</si>
  <si>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</si>
  <si>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</si>
  <si>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</si>
  <si>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</si>
  <si>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</si>
  <si>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</si>
  <si>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</si>
  <si>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</si>
  <si>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</si>
  <si>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</si>
  <si>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</si>
  <si>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</si>
  <si>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</si>
  <si>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</si>
  <si>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</si>
  <si>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</si>
  <si>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</si>
  <si>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</si>
  <si>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</si>
  <si>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</si>
  <si>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</si>
  <si>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</si>
  <si>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</si>
  <si>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</si>
  <si>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</si>
  <si>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</si>
  <si>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</si>
  <si>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</si>
  <si>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</si>
  <si>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</si>
  <si>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</si>
  <si>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</si>
  <si>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</si>
  <si>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</si>
  <si>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</si>
  <si>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</si>
  <si>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</si>
  <si>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</si>
  <si>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</si>
  <si>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</si>
  <si>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</si>
  <si>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</si>
  <si>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</si>
  <si>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</si>
  <si>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</si>
  <si>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</si>
  <si>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</si>
  <si>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</si>
  <si>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</si>
  <si>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</si>
  <si>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</si>
  <si>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</si>
  <si>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</si>
  <si>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</si>
  <si>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</si>
  <si>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</si>
  <si>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</si>
  <si>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</si>
  <si>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</si>
  <si>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</si>
  <si>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</si>
  <si>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</si>
  <si>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</si>
  <si>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</si>
  <si>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</si>
  <si>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</si>
  <si>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</si>
  <si>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</si>
  <si>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</si>
  <si>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</si>
  <si>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</si>
  <si>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</si>
  <si>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</si>
  <si>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</si>
  <si>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</si>
  <si>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</si>
  <si>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</si>
  <si>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</si>
  <si>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</si>
  <si>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</si>
  <si>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</si>
  <si>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</si>
  <si>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</si>
  <si>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</si>
  <si>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</si>
  <si>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</si>
  <si>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</si>
  <si>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</si>
  <si>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</si>
  <si>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</si>
  <si>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</si>
  <si>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</si>
  <si>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</si>
  <si>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</si>
  <si>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</si>
  <si>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</si>
  <si>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</si>
  <si>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</si>
  <si>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</si>
  <si>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</si>
  <si>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</si>
  <si>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</si>
  <si>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</si>
  <si>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</si>
  <si>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</si>
  <si>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</si>
  <si>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</si>
  <si>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</si>
  <si>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</si>
  <si>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</si>
  <si>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</si>
  <si>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</si>
  <si>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</si>
  <si>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</si>
  <si>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</si>
  <si>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</si>
  <si>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</si>
  <si>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</si>
  <si>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</si>
  <si>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</si>
  <si>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</si>
  <si>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</si>
  <si>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</si>
  <si>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</si>
  <si>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</si>
  <si>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</si>
  <si>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</si>
  <si>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</si>
  <si>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</si>
  <si>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</si>
  <si>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</si>
  <si>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</si>
  <si>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</si>
  <si>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</si>
  <si>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</si>
  <si>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</si>
  <si>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</si>
  <si>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</si>
  <si>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</si>
  <si>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</si>
  <si>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</si>
  <si>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</si>
  <si>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</si>
  <si>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</si>
  <si>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</si>
  <si>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</si>
  <si>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</si>
  <si>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</si>
  <si>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</si>
  <si>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</si>
  <si>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</si>
  <si>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</si>
  <si>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</si>
  <si>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</si>
  <si>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</si>
  <si>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</si>
  <si>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</si>
  <si>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</si>
  <si>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</si>
  <si>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</si>
  <si>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</si>
  <si>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</si>
  <si>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</si>
  <si>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</si>
  <si>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</si>
  <si>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</si>
  <si>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</si>
  <si>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</si>
  <si>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</si>
  <si>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</si>
  <si>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</si>
  <si>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</si>
  <si>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</si>
  <si>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</si>
  <si>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</si>
  <si>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</si>
  <si>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</si>
  <si>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</si>
  <si>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</si>
  <si>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</si>
  <si>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</si>
  <si>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</si>
  <si>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</si>
  <si>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</si>
  <si>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</si>
  <si>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</si>
  <si>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</si>
  <si>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</si>
  <si>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</si>
  <si>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</si>
  <si>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</si>
  <si>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</si>
  <si>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</si>
  <si>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</si>
  <si>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</si>
  <si>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</si>
  <si>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</si>
  <si>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</si>
  <si>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</si>
  <si>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</si>
  <si>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</si>
  <si>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</si>
  <si>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</si>
  <si>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</si>
  <si>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</si>
  <si>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</si>
  <si>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</si>
  <si>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</si>
  <si>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</si>
  <si>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</si>
  <si>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</si>
  <si>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</si>
  <si>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</si>
  <si>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</si>
  <si>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</si>
  <si>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</si>
  <si>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</si>
  <si>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</si>
  <si>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</si>
  <si>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</si>
  <si>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</si>
  <si>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</si>
  <si>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</si>
  <si>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</si>
  <si>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</si>
  <si>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</si>
  <si>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</si>
  <si>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</si>
  <si>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</si>
  <si>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</si>
  <si>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</si>
  <si>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</si>
  <si>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</si>
  <si>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</si>
  <si>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</si>
  <si>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</si>
  <si>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</si>
  <si>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</si>
  <si>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</si>
  <si>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</si>
  <si>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</si>
  <si>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</si>
  <si>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</si>
  <si>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</si>
  <si>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</si>
  <si>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</si>
  <si>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</si>
  <si>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</si>
  <si>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</si>
  <si>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</si>
  <si>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</si>
  <si>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</si>
  <si>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</si>
  <si>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</si>
  <si>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</si>
  <si>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</si>
  <si>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</si>
  <si>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</si>
  <si>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</si>
  <si>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</si>
  <si>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</si>
  <si>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</si>
  <si>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</si>
  <si>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</si>
  <si>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</si>
  <si>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</si>
  <si>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</si>
  <si>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</si>
  <si>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</si>
  <si>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</si>
  <si>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</si>
  <si>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</si>
  <si>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</si>
  <si>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</si>
  <si>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</si>
  <si>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</si>
  <si>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</si>
  <si>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</si>
  <si>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</si>
  <si>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</si>
  <si>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</si>
  <si>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</si>
  <si>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</si>
  <si>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</si>
  <si>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</si>
  <si>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</si>
  <si>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</si>
  <si>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</si>
  <si>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</si>
  <si>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</si>
  <si>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</si>
  <si>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</si>
  <si>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</si>
  <si>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</si>
  <si>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</si>
  <si>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</si>
  <si>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</si>
  <si>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</si>
  <si>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</si>
  <si>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</si>
  <si>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</si>
  <si>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</si>
  <si>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</si>
  <si>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</si>
  <si>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</si>
  <si>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</si>
  <si>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</si>
  <si>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</si>
  <si>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</si>
  <si>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</si>
  <si>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</si>
  <si>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</si>
  <si>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</si>
  <si>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</si>
  <si>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</si>
  <si>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</si>
  <si>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</si>
  <si>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</si>
  <si>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</si>
  <si>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</si>
  <si>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</si>
  <si>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</si>
  <si>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</si>
  <si>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</si>
  <si>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</si>
  <si>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</si>
  <si>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</si>
  <si>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</si>
  <si>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</si>
  <si>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</si>
  <si>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</si>
  <si>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</si>
  <si>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</si>
  <si>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</si>
  <si>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</si>
  <si>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</si>
  <si>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</si>
  <si>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</si>
  <si>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</si>
  <si>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</si>
  <si>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</si>
  <si>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</si>
  <si>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</si>
  <si>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</si>
  <si>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</si>
  <si>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</si>
  <si>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</si>
  <si>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</si>
  <si>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</si>
  <si>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</si>
  <si>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</si>
  <si>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</si>
  <si>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</si>
  <si>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</si>
  <si>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</si>
  <si>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</si>
  <si>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</si>
  <si>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</si>
  <si>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</si>
  <si>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</si>
  <si>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</si>
  <si>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</si>
  <si>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</si>
  <si>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</si>
  <si>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</si>
  <si>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</si>
  <si>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</si>
  <si>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</si>
  <si>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</si>
  <si>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</si>
  <si>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</si>
  <si>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</si>
  <si>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</si>
  <si>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</si>
  <si>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</si>
  <si>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</si>
  <si>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</si>
  <si>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</si>
  <si>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</si>
  <si>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</si>
  <si>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</si>
  <si>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</si>
  <si>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</si>
  <si>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</si>
  <si>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</si>
  <si>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</si>
  <si>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</si>
  <si>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</si>
  <si>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</si>
  <si>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</si>
  <si>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</si>
  <si>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</si>
  <si>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</si>
  <si>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</si>
  <si>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</si>
  <si>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</si>
  <si>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</si>
  <si>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</si>
  <si>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</si>
  <si>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</si>
  <si>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</si>
  <si>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</si>
  <si>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</si>
  <si>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</si>
  <si>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</si>
  <si>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</si>
  <si>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</si>
  <si>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</si>
  <si>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</si>
  <si>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</si>
  <si>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</si>
  <si>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</si>
  <si>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</si>
  <si>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</si>
  <si>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</si>
  <si>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</si>
  <si>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</si>
  <si>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</si>
  <si>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</si>
  <si>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</si>
  <si>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</si>
  <si>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</si>
  <si>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</si>
  <si>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</si>
  <si>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</si>
  <si>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</si>
  <si>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</si>
  <si>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</si>
  <si>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</si>
  <si>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</si>
  <si>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</si>
  <si>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</si>
  <si>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</si>
  <si>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</si>
  <si>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</si>
  <si>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</si>
  <si>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</si>
  <si>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</si>
  <si>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</si>
  <si>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</si>
  <si>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</si>
  <si>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</si>
  <si>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</si>
  <si>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</si>
  <si>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</si>
  <si>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</si>
  <si>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</si>
  <si>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</si>
  <si>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</si>
  <si>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</si>
  <si>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</si>
  <si>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</si>
  <si>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</si>
  <si>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</si>
  <si>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</si>
  <si>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</si>
  <si>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</si>
  <si>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</si>
  <si>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</si>
  <si>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</si>
  <si>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</si>
  <si>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</si>
  <si>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</si>
  <si>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</si>
  <si>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</si>
  <si>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</si>
  <si>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</si>
  <si>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</si>
  <si>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</si>
  <si>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</si>
  <si>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</si>
  <si>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</si>
  <si>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</si>
  <si>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</si>
  <si>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</si>
  <si>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</si>
  <si>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</si>
  <si>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</si>
  <si>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</si>
  <si>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</si>
  <si>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</si>
  <si>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</si>
  <si>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</si>
  <si>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</si>
  <si>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</si>
  <si>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</si>
  <si>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</si>
  <si>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</si>
  <si>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</si>
  <si>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</si>
  <si>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</si>
  <si>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</si>
  <si>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</si>
  <si>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</si>
  <si>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</si>
  <si>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</si>
  <si>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</si>
  <si>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</si>
  <si>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</si>
  <si>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</si>
  <si>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</si>
  <si>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</si>
  <si>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</si>
  <si>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</si>
  <si>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</si>
  <si>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</si>
  <si>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</si>
  <si>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</si>
  <si>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</si>
  <si>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</si>
  <si>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</si>
  <si>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</si>
  <si>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</si>
  <si>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</si>
  <si>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</si>
  <si>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</si>
  <si>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</si>
  <si>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</si>
  <si>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</si>
  <si>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</si>
  <si>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</si>
  <si>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</si>
  <si>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</si>
  <si>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</si>
  <si>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</si>
  <si>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</si>
  <si>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</si>
  <si>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</si>
  <si>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</si>
  <si>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</si>
  <si>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</si>
  <si>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</si>
  <si>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</si>
  <si>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</si>
  <si>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</si>
  <si>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</si>
  <si>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</si>
  <si>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</si>
  <si>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</si>
  <si>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</si>
  <si>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</si>
  <si>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</si>
  <si>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</si>
  <si>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</si>
  <si>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</si>
  <si>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</si>
  <si>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</si>
  <si>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</si>
  <si>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</si>
  <si>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</si>
  <si>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</si>
  <si>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</si>
  <si>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</si>
  <si>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</si>
  <si>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</si>
  <si>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</si>
  <si>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</si>
  <si>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</si>
  <si>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</si>
  <si>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</si>
  <si>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</si>
  <si>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</si>
  <si>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</si>
  <si>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</si>
  <si>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</si>
  <si>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</si>
  <si>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</si>
  <si>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</si>
  <si>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</si>
  <si>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</si>
  <si>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</si>
  <si>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</si>
  <si>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</si>
  <si>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</si>
  <si>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</si>
  <si>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</si>
  <si>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</si>
  <si>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</si>
  <si>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</si>
  <si>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</si>
  <si>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</si>
  <si>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</si>
  <si>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</si>
  <si>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</si>
  <si>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</si>
  <si>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</si>
  <si>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</si>
  <si>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</si>
  <si>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</si>
  <si>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</si>
  <si>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</si>
  <si>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</si>
  <si>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</si>
  <si>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</si>
  <si>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</si>
  <si>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</si>
  <si>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</si>
  <si>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</si>
  <si>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</si>
  <si>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</si>
  <si>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</si>
  <si>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</si>
  <si>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</si>
  <si>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</si>
  <si>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</si>
  <si>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</si>
  <si>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</si>
  <si>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</si>
  <si>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</si>
  <si>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</si>
  <si>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</si>
  <si>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</si>
  <si>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</si>
  <si>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</si>
  <si>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</si>
  <si>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</si>
  <si>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</si>
  <si>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</si>
  <si>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</si>
  <si>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</si>
  <si>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</si>
  <si>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</si>
  <si>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</si>
  <si>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</si>
  <si>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</si>
  <si>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</si>
  <si>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</si>
  <si>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</si>
  <si>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</si>
  <si>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</si>
  <si>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</si>
  <si>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</si>
  <si>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</si>
  <si>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</si>
  <si>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</si>
  <si>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</si>
  <si>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</si>
  <si>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</si>
  <si>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</si>
  <si>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</si>
  <si>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</si>
  <si>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</si>
  <si>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</si>
  <si>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</si>
  <si>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</si>
  <si>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</si>
  <si>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</si>
  <si>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</si>
  <si>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</si>
  <si>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</si>
  <si>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</si>
  <si>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</si>
  <si>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</si>
  <si>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</si>
  <si>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</si>
  <si>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</si>
  <si>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</si>
  <si>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</si>
  <si>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</si>
  <si>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</si>
  <si>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</si>
  <si>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</si>
  <si>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</si>
  <si>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</si>
  <si>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</si>
  <si>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</si>
  <si>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</si>
  <si>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</si>
  <si>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</si>
  <si>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</si>
  <si>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</si>
  <si>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</si>
  <si>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</si>
  <si>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</si>
  <si>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</si>
  <si>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</si>
  <si>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</si>
  <si>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</si>
  <si>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</si>
  <si>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</si>
  <si>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</si>
  <si>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</si>
  <si>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</si>
  <si>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</si>
  <si>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</si>
  <si>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</si>
  <si>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</si>
  <si>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</si>
  <si>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</si>
  <si>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</si>
  <si>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</si>
  <si>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</si>
  <si>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</si>
  <si>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</si>
  <si>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</si>
  <si>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</si>
  <si>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</si>
  <si>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</si>
  <si>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</si>
  <si>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</si>
  <si>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</si>
  <si>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</si>
  <si>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</si>
  <si>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</si>
  <si>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</si>
  <si>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</si>
  <si>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</si>
  <si>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</si>
  <si>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</si>
  <si>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</si>
  <si>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</si>
  <si>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</si>
  <si>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</si>
  <si>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</si>
  <si>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</si>
  <si>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</si>
  <si>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</si>
  <si>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</si>
  <si>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</si>
  <si>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</si>
  <si>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</si>
  <si>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</si>
  <si>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</si>
  <si>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</si>
  <si>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</si>
  <si>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</si>
  <si>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</si>
  <si>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</si>
  <si>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</si>
  <si>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</si>
  <si>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</si>
  <si>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</si>
  <si>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</si>
  <si>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</si>
  <si>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</si>
  <si>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</si>
  <si>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</si>
  <si>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</si>
  <si>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</si>
  <si>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</si>
  <si>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</si>
  <si>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</si>
  <si>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</si>
  <si>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</si>
  <si>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</si>
  <si>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</si>
  <si>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</si>
  <si>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</si>
  <si>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</si>
  <si>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</si>
  <si>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</si>
  <si>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</si>
  <si>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</si>
  <si>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</si>
  <si>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</si>
  <si>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</si>
  <si>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</si>
  <si>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</si>
  <si>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</si>
  <si>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</si>
  <si>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</si>
  <si>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</si>
  <si>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</si>
  <si>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</si>
  <si>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</si>
  <si>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</si>
  <si>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</si>
  <si>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</si>
  <si>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</si>
  <si>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</si>
  <si>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</si>
  <si>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</si>
  <si>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</si>
  <si>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</si>
  <si>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</si>
  <si>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</si>
  <si>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</si>
  <si>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</si>
  <si>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</si>
  <si>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</si>
  <si>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</si>
  <si>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</si>
  <si>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</si>
  <si>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</si>
  <si>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</si>
  <si>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</si>
  <si>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</si>
  <si>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</si>
  <si>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</si>
  <si>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</si>
  <si>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</si>
  <si>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</si>
  <si>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</si>
  <si>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</si>
  <si>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</si>
  <si>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</si>
  <si>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</si>
  <si>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</si>
  <si>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</si>
  <si>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</si>
  <si>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</si>
  <si>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</si>
  <si>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</si>
  <si>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</si>
  <si>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</si>
  <si>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</si>
  <si>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</si>
  <si>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</si>
  <si>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</si>
  <si>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</si>
  <si>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</si>
  <si>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</si>
  <si>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</si>
  <si>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</si>
  <si>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</si>
  <si>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</si>
  <si>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</si>
  <si>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</si>
  <si>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</si>
  <si>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</si>
  <si>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</si>
  <si>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</si>
  <si>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</si>
  <si>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</si>
  <si>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</si>
  <si>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</si>
  <si>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</si>
  <si>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</si>
  <si>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</si>
  <si>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</si>
  <si>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</si>
  <si>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</si>
  <si>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</si>
  <si>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</si>
  <si>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</si>
  <si>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</si>
  <si>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</si>
  <si>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</si>
  <si>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</si>
  <si>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</si>
  <si>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</si>
  <si>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</si>
  <si>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</si>
  <si>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</si>
  <si>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</si>
  <si>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</si>
  <si>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</si>
  <si>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</si>
  <si>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</si>
  <si>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</si>
  <si>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</si>
  <si>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</si>
  <si>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</si>
  <si>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</si>
  <si>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</si>
  <si>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</si>
  <si>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</si>
  <si>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</si>
  <si>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</si>
  <si>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</si>
  <si>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</si>
  <si>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</si>
  <si>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</si>
  <si>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</si>
  <si>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</si>
  <si>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</si>
  <si>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</si>
  <si>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</si>
  <si>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</si>
  <si>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</si>
  <si>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</si>
  <si>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</si>
  <si>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</si>
  <si>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</si>
  <si>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</si>
  <si>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</si>
  <si>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</si>
  <si>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</si>
  <si>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</si>
  <si>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</si>
  <si>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</si>
  <si>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</si>
  <si>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</si>
  <si>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</si>
  <si>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</si>
  <si>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</si>
  <si>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</si>
  <si>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</si>
  <si>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</si>
  <si>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</si>
  <si>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</si>
  <si>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</si>
  <si>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</si>
  <si>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</si>
  <si>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</si>
  <si>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</si>
  <si>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</si>
  <si>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</si>
  <si>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</si>
  <si>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</si>
  <si>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</si>
  <si>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</si>
  <si>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</si>
  <si>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</si>
  <si>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</si>
  <si>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</si>
  <si>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</si>
  <si>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</si>
  <si>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</si>
  <si>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</si>
  <si>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</si>
  <si>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</si>
  <si>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</si>
  <si>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</si>
  <si>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</si>
  <si>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</si>
  <si>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</si>
  <si>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</si>
  <si>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</si>
  <si>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</si>
  <si>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</si>
  <si>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</si>
  <si>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</si>
  <si>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</si>
  <si>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</si>
  <si>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</si>
  <si>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</si>
  <si>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</si>
  <si>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</si>
  <si>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</si>
  <si>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</si>
  <si>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</si>
  <si>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</si>
  <si>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</si>
  <si>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</si>
  <si>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</si>
  <si>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</si>
  <si>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</si>
  <si>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</si>
  <si>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</si>
  <si>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</si>
  <si>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</si>
  <si>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</si>
  <si>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</si>
  <si>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</si>
  <si>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</si>
  <si>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</si>
  <si>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</si>
  <si>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</si>
  <si>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</si>
  <si>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</si>
  <si>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</si>
  <si>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</si>
  <si>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</si>
  <si>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</si>
  <si>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</si>
  <si>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</si>
  <si>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</si>
  <si>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</si>
  <si>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</si>
  <si>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</si>
  <si>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</si>
  <si>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</si>
  <si>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</si>
  <si>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</si>
  <si>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</si>
  <si>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</si>
  <si>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</si>
  <si>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</si>
  <si>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</si>
  <si>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</si>
  <si>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</si>
  <si>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</si>
  <si>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</si>
  <si>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</si>
  <si>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</si>
  <si>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</si>
  <si>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</si>
  <si>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</si>
  <si>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</si>
  <si>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</si>
  <si>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</si>
  <si>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</si>
  <si>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</si>
  <si>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</si>
  <si>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</si>
  <si>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</si>
  <si>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</si>
  <si>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</si>
  <si>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</si>
  <si>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</si>
  <si>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</si>
  <si>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</si>
  <si>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</si>
  <si>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</si>
  <si>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</si>
  <si>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</si>
  <si>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</si>
  <si>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</si>
  <si>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</si>
  <si>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</si>
  <si>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</si>
  <si>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</si>
  <si>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</si>
  <si>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</si>
  <si>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</si>
  <si>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</si>
  <si>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</si>
  <si>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</si>
  <si>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</si>
  <si>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</si>
  <si>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</si>
  <si>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</si>
  <si>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</si>
  <si>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</si>
  <si>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</si>
  <si>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</si>
  <si>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</si>
  <si>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</si>
  <si>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</si>
  <si>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</si>
  <si>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</si>
  <si>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</si>
  <si>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</si>
  <si>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</si>
  <si>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</si>
  <si>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</si>
  <si>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</si>
  <si>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</si>
  <si>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</si>
  <si>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</si>
  <si>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</si>
  <si>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</si>
  <si>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</si>
  <si>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</si>
  <si>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</si>
  <si>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</si>
  <si>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</si>
  <si>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</si>
  <si>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</si>
  <si>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</si>
  <si>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</si>
  <si>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</si>
  <si>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</si>
  <si>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</si>
  <si>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</si>
  <si>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</si>
  <si>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</si>
  <si>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</si>
  <si>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</si>
  <si>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</si>
  <si>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</si>
  <si>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</si>
  <si>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</si>
  <si>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</si>
  <si>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</si>
  <si>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</si>
  <si>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</si>
  <si>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</si>
  <si>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</si>
  <si>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</si>
  <si>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</si>
  <si>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</si>
  <si>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</si>
  <si>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</si>
  <si>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</si>
  <si>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</si>
  <si>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</si>
  <si>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</si>
  <si>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</si>
  <si>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</si>
  <si>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</si>
  <si>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</si>
  <si>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</si>
  <si>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</si>
  <si>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</si>
  <si>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</si>
  <si>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</si>
  <si>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</si>
  <si>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</si>
  <si>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</si>
  <si>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</si>
  <si>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</si>
  <si>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</si>
  <si>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</si>
  <si>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</si>
  <si>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</si>
  <si>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</si>
  <si>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</si>
  <si>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</si>
  <si>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</si>
  <si>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</si>
  <si>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</si>
  <si>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</si>
  <si>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</si>
  <si>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</si>
  <si>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</si>
  <si>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</si>
  <si>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</si>
  <si>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</si>
  <si>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</si>
  <si>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</si>
  <si>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</si>
  <si>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</si>
  <si>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</si>
  <si>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</si>
  <si>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</si>
  <si>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</si>
  <si>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</si>
  <si>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</si>
  <si>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</si>
  <si>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</si>
  <si>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</si>
  <si>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</si>
  <si>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</si>
  <si>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</si>
  <si>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</si>
  <si>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</si>
  <si>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</si>
  <si>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</si>
  <si>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</si>
  <si>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</si>
  <si>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</si>
  <si>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</si>
  <si>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</si>
  <si>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</si>
  <si>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</si>
  <si>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</si>
  <si>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</si>
  <si>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</si>
  <si>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</si>
  <si>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</si>
  <si>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</si>
  <si>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</si>
  <si>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</si>
  <si>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</si>
  <si>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</si>
  <si>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</si>
  <si>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</si>
  <si>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</si>
  <si>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</si>
  <si>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</si>
  <si>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</si>
  <si>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</si>
  <si>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</si>
  <si>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</si>
  <si>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</si>
  <si>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</si>
  <si>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</si>
  <si>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</si>
  <si>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</si>
  <si>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</si>
  <si>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</si>
  <si>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</si>
  <si>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</si>
  <si>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</si>
  <si>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</si>
  <si>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</si>
  <si>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</si>
  <si>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</si>
  <si>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</si>
  <si>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</si>
  <si>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</si>
  <si>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</si>
  <si>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</si>
  <si>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</si>
  <si>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</si>
  <si>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</si>
  <si>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</si>
  <si>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</si>
  <si>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</si>
  <si>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</si>
  <si>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</si>
  <si>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</si>
  <si>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</si>
  <si>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</si>
  <si>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</si>
  <si>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</si>
  <si>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</si>
  <si>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</si>
  <si>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</si>
  <si>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</si>
  <si>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</si>
  <si>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</si>
  <si>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</si>
  <si>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</si>
  <si>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</si>
  <si>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</si>
  <si>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</si>
  <si>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</si>
  <si>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</si>
  <si>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</si>
  <si>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</si>
  <si>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</si>
  <si>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</si>
  <si>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</si>
  <si>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</si>
  <si>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</si>
  <si>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</si>
  <si>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</si>
  <si>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</si>
  <si>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</si>
  <si>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</si>
  <si>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</si>
  <si>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</si>
  <si>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</si>
  <si>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</si>
  <si>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</si>
  <si>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</si>
  <si>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</si>
  <si>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</si>
  <si>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</si>
  <si>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</si>
  <si>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</si>
  <si>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</si>
  <si>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</si>
  <si>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</si>
  <si>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</si>
  <si>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</si>
  <si>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</si>
  <si>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</si>
  <si>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</si>
  <si>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</si>
  <si>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</si>
  <si>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</si>
  <si>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</si>
  <si>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</si>
  <si>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</si>
  <si>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</si>
  <si>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</si>
  <si>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</si>
  <si>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</si>
  <si>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</si>
  <si>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</si>
  <si>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</si>
  <si>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</si>
  <si>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</si>
  <si>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</si>
  <si>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</si>
  <si>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</si>
  <si>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</si>
  <si>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</si>
  <si>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</si>
  <si>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aguardando confirmar cauda do R72</t>
  </si>
  <si>
    <t>TP em preparação / Aguardando confirmar cauda do R72</t>
  </si>
  <si>
    <t>TP em preparação / Em intervalo das 11h15 até 12h45</t>
  </si>
  <si>
    <t>Sem oportunidade de faixa/</t>
  </si>
  <si>
    <t>TP pronto 09h27 / Sem oportunidade de faixa</t>
  </si>
  <si>
    <t>MC1 07h39 / autorizado entrada na via 09h12 /  Em intervalo das 09h30 até 10h30</t>
  </si>
  <si>
    <t>TP pronto 09h31 / Sem oportunidade de faixa/</t>
  </si>
  <si>
    <t>TP pronto 11h00 / Sem oportunidade de faixa</t>
  </si>
  <si>
    <t xml:space="preserve">MC1 09h29 / </t>
  </si>
  <si>
    <t>MC1 08h27 /  Sem oportunidade de faixa</t>
  </si>
  <si>
    <t>MC1 07h27/ autorizado entrada na via 11h03 / Em deslocamento para km de trabalho</t>
  </si>
  <si>
    <t>Cancelado / chuva</t>
  </si>
  <si>
    <t>ZPT105</t>
  </si>
  <si>
    <t>ZEV-1</t>
  </si>
  <si>
    <t>MC1 07h23 /  Sem oportundiade de faixa</t>
  </si>
  <si>
    <t xml:space="preserve">MC1 07h06 / autorizado entrada na via 09h32 / Em deslocamento </t>
  </si>
  <si>
    <t xml:space="preserve">TP pronto 10h51 . aguardando confirmar cauda do i58 / </t>
  </si>
  <si>
    <t xml:space="preserve">TP pronto 10h21 / </t>
  </si>
  <si>
    <t>Execução de solda - Condicionado a temperatura (Obs: Ocupação do AMV da L1 p/ L3)</t>
  </si>
  <si>
    <t>Alterado programação para km108+800 via 2 / TP pronto 09h32 /  Aguardando confirmar cauda do i58 /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</si>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</sst>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G1" activePane="topRight" state="frozen"/>
      <selection pane="topRight" activeCell="BP288" sqref="BP2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/>
      <c r="AV283" s="136"/>
      <c r="AW283" s="14"/>
      <c r="AX283" s="14"/>
      <c r="AY283" s="164">
        <f t="shared" si="26"/>
        <v>6.25E-2</v>
      </c>
      <c r="AZ283" s="153"/>
      <c r="BA283" s="109">
        <v>1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 t="s">
        <v>1428</v>
      </c>
      <c r="BL283" s="16"/>
      <c r="BM283" s="130"/>
      <c r="BN283" s="130"/>
      <c r="BO283" s="130"/>
      <c r="BP283" s="18"/>
      <c r="BQ283" s="12" t="str">
        <f t="shared" si="28"/>
        <v>Aderente</v>
      </c>
      <c r="BR283" s="19">
        <f t="shared" si="29"/>
        <v>1</v>
      </c>
      <c r="BS283" s="19">
        <f t="shared" si="30"/>
        <v>1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1</v>
      </c>
      <c r="BI284" s="17"/>
      <c r="BJ284" s="17" t="s">
        <v>1429</v>
      </c>
      <c r="BK284" s="18" t="s">
        <v>1430</v>
      </c>
      <c r="BL284" s="16"/>
      <c r="BM284" s="130"/>
      <c r="BN284" s="130"/>
      <c r="BO284" s="130"/>
      <c r="BP284" s="18"/>
      <c r="BQ284" s="12" t="str">
        <f t="shared" si="28"/>
        <v>Produção</v>
      </c>
      <c r="BR284" s="19">
        <f t="shared" si="29"/>
        <v>1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1</v>
      </c>
      <c r="BI290" s="17"/>
      <c r="BJ290" s="17" t="s">
        <v>1433</v>
      </c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0.66666666666666696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1434</v>
      </c>
      <c r="BK291" s="18" t="s">
        <v>1434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1434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</v>
      </c>
      <c r="AT293" s="108">
        <v>0</v>
      </c>
      <c r="AU293" s="136"/>
      <c r="AV293" s="136"/>
      <c r="AW293" s="14"/>
      <c r="AX293" s="14"/>
      <c r="AY293" s="164">
        <f t="shared" si="26"/>
        <v>0</v>
      </c>
      <c r="AZ293" s="153"/>
      <c r="BA293" s="109">
        <v>0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0</v>
      </c>
      <c r="BI293" s="17"/>
      <c r="BJ293" s="17" t="s">
        <v>1435</v>
      </c>
      <c r="BK293" s="18" t="s">
        <v>1435</v>
      </c>
      <c r="BL293" s="16"/>
      <c r="BM293" s="130" t="s">
        <v>440</v>
      </c>
      <c r="BN293" s="130" t="s">
        <v>469</v>
      </c>
      <c r="BO293" s="130" t="s">
        <v>530</v>
      </c>
      <c r="BP293" s="18" t="s">
        <v>1435</v>
      </c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>CCOCirculaçãoIntervaloOportunidade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 t="s">
        <v>1436</v>
      </c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1437</v>
      </c>
      <c r="BK295" s="18" t="s">
        <v>1437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1437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/>
      <c r="BI298" s="17"/>
      <c r="BJ298" s="17" t="s">
        <v>1438</v>
      </c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1439</v>
      </c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1439</v>
      </c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1440</v>
      </c>
      <c r="I302" s="106" t="s">
        <v>1441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>
        <v>0.30763888888888891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 t="shared" si="26"/>
        <v>0</v>
      </c>
      <c r="AZ302" s="153"/>
      <c r="BA302" s="109">
        <v>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>
        <v>0</v>
      </c>
      <c r="BI302" s="17"/>
      <c r="BJ302" s="17" t="s">
        <v>1442</v>
      </c>
      <c r="BK302" s="18" t="s">
        <v>1442</v>
      </c>
      <c r="BL302" s="16"/>
      <c r="BM302" s="130" t="s">
        <v>440</v>
      </c>
      <c r="BN302" s="130" t="s">
        <v>469</v>
      </c>
      <c r="BO302" s="130" t="s">
        <v>530</v>
      </c>
      <c r="BP302" s="18" t="s">
        <v>1442</v>
      </c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>CCOCirculaçãoIntervaloOportunidade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1</v>
      </c>
      <c r="BI303" s="17"/>
      <c r="BJ303" s="17" t="s">
        <v>1443</v>
      </c>
      <c r="BK303" s="18"/>
      <c r="BL303" s="16"/>
      <c r="BM303" s="130"/>
      <c r="BN303" s="130"/>
      <c r="BO303" s="130"/>
      <c r="BP303" s="18"/>
      <c r="BQ303" s="12" t="str">
        <f t="shared" si="28"/>
        <v>Produção</v>
      </c>
      <c r="BR303" s="19">
        <f t="shared" si="29"/>
        <v>1.0000000000000004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 t="s">
        <v>1444</v>
      </c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0.75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 t="s">
        <v>1445</v>
      </c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1446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/>
      <c r="BI306" s="17"/>
      <c r="BJ306" s="17" t="s">
        <v>1447</v>
      </c>
      <c r="BK306" s="18"/>
      <c r="BL306" s="16"/>
      <c r="BM306" s="130"/>
      <c r="BN306" s="130"/>
      <c r="BO306" s="130"/>
      <c r="BP306" s="18"/>
      <c r="BQ306" s="12" t="str">
        <f t="shared" si="28"/>
        <v>Produção</v>
      </c>
      <c r="BR306" s="19">
        <f t="shared" si="29"/>
        <v>1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1448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1449</v>
      </c>
      <c r="C4" s="160" t="s">
        <v>1450</v>
      </c>
      <c r="D4" s="160" t="s">
        <v>1451</v>
      </c>
      <c r="E4" s="160" t="s">
        <v>1452</v>
      </c>
      <c r="F4" s="160" t="s">
        <v>4</v>
      </c>
      <c r="G4" s="160" t="s">
        <v>1453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1454</v>
      </c>
      <c r="C6" s="161">
        <v>407867</v>
      </c>
      <c r="D6" s="161" t="s">
        <v>1455</v>
      </c>
      <c r="E6" s="161" t="s">
        <v>824</v>
      </c>
      <c r="F6" s="161" t="s">
        <v>1456</v>
      </c>
      <c r="G6" s="162"/>
    </row>
    <row r="7" spans="2:7">
      <c r="B7" s="182" t="s">
        <v>1457</v>
      </c>
      <c r="C7" s="182">
        <v>293644</v>
      </c>
      <c r="D7" s="182" t="s">
        <v>1458</v>
      </c>
      <c r="E7" s="182" t="s">
        <v>824</v>
      </c>
      <c r="F7" s="182" t="s">
        <v>1456</v>
      </c>
      <c r="G7" s="183" t="s">
        <v>1459</v>
      </c>
    </row>
    <row r="8" spans="2:7">
      <c r="B8" s="161" t="s">
        <v>1460</v>
      </c>
      <c r="C8" s="161">
        <v>256790</v>
      </c>
      <c r="D8" s="161" t="s">
        <v>1461</v>
      </c>
      <c r="E8" s="161" t="s">
        <v>825</v>
      </c>
      <c r="F8" s="161" t="s">
        <v>1462</v>
      </c>
      <c r="G8" s="162">
        <v>46357</v>
      </c>
    </row>
    <row r="9" spans="2:7" ht="29.25">
      <c r="B9" s="161" t="s">
        <v>1463</v>
      </c>
      <c r="C9" s="161"/>
      <c r="D9" s="161"/>
      <c r="E9" s="161" t="s">
        <v>825</v>
      </c>
      <c r="F9" s="161" t="s">
        <v>1462</v>
      </c>
      <c r="G9" s="162" t="s">
        <v>1464</v>
      </c>
    </row>
    <row r="10" spans="2:7">
      <c r="B10" s="161" t="s">
        <v>1465</v>
      </c>
      <c r="C10" s="161">
        <v>265193</v>
      </c>
      <c r="D10" s="161" t="s">
        <v>1466</v>
      </c>
      <c r="E10" s="161" t="s">
        <v>826</v>
      </c>
      <c r="F10" s="161" t="s">
        <v>54</v>
      </c>
      <c r="G10" s="161" t="s">
        <v>1467</v>
      </c>
    </row>
    <row r="11" spans="2:7">
      <c r="B11" s="161" t="s">
        <v>1468</v>
      </c>
      <c r="C11" s="161">
        <v>293716</v>
      </c>
      <c r="D11" s="161" t="s">
        <v>1469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1470</v>
      </c>
      <c r="C12" s="161">
        <v>257258</v>
      </c>
      <c r="D12" s="161" t="s">
        <v>1471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1472</v>
      </c>
      <c r="C13" s="161">
        <v>371147</v>
      </c>
      <c r="D13" s="161" t="s">
        <v>1473</v>
      </c>
      <c r="E13" s="161" t="s">
        <v>827</v>
      </c>
      <c r="F13" s="161" t="s">
        <v>71</v>
      </c>
      <c r="G13" s="161" t="s">
        <v>1467</v>
      </c>
    </row>
    <row r="14" spans="2:7">
      <c r="B14" s="161" t="s">
        <v>1474</v>
      </c>
      <c r="C14" s="161">
        <v>259230</v>
      </c>
      <c r="D14" s="161" t="s">
        <v>1475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1476</v>
      </c>
      <c r="C15" s="161">
        <v>370705</v>
      </c>
      <c r="D15" s="161"/>
      <c r="E15" s="161" t="s">
        <v>827</v>
      </c>
      <c r="F15" s="161" t="s">
        <v>71</v>
      </c>
      <c r="G15" s="161" t="s">
        <v>1467</v>
      </c>
    </row>
    <row r="16" spans="2:7" ht="29.25">
      <c r="B16" s="161" t="s">
        <v>1477</v>
      </c>
      <c r="C16" s="161">
        <v>258542</v>
      </c>
      <c r="D16" s="161" t="s">
        <v>1478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1479</v>
      </c>
      <c r="C17" s="161">
        <v>257050</v>
      </c>
      <c r="D17" s="161" t="s">
        <v>1480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1481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1482</v>
      </c>
      <c r="D4" s="163" t="s">
        <v>1483</v>
      </c>
      <c r="E4" s="163" t="s">
        <v>1484</v>
      </c>
      <c r="F4" s="160" t="s">
        <v>1485</v>
      </c>
      <c r="G4" s="163" t="s">
        <v>1486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1487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1488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1487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1487</v>
      </c>
      <c r="G9" s="167"/>
    </row>
    <row r="10" spans="2:7" ht="19.5" customHeight="1">
      <c r="B10" s="167" t="s">
        <v>1489</v>
      </c>
      <c r="C10" s="167">
        <v>9038</v>
      </c>
      <c r="D10" s="168">
        <v>46063</v>
      </c>
      <c r="E10" s="167">
        <v>11450</v>
      </c>
      <c r="F10" s="169" t="s">
        <v>1490</v>
      </c>
      <c r="G10" s="167"/>
    </row>
    <row r="11" spans="2:7" ht="19.5" customHeight="1">
      <c r="B11" s="167" t="s">
        <v>744</v>
      </c>
      <c r="C11" s="167" t="s">
        <v>1491</v>
      </c>
      <c r="D11" s="168">
        <v>46056</v>
      </c>
      <c r="E11" s="167">
        <v>9100</v>
      </c>
      <c r="F11" s="169" t="s">
        <v>1492</v>
      </c>
      <c r="G11" s="167" t="s">
        <v>1493</v>
      </c>
    </row>
    <row r="12" spans="2:7" ht="19.5" customHeight="1">
      <c r="B12" s="167" t="s">
        <v>744</v>
      </c>
      <c r="C12" s="167" t="s">
        <v>1494</v>
      </c>
      <c r="D12" s="168">
        <v>46058</v>
      </c>
      <c r="E12" s="167">
        <v>12000</v>
      </c>
      <c r="F12" s="169" t="s">
        <v>1487</v>
      </c>
      <c r="G12" s="167"/>
    </row>
    <row r="13" spans="2:7" ht="19.5" customHeight="1">
      <c r="B13" s="167" t="s">
        <v>744</v>
      </c>
      <c r="C13" s="167" t="s">
        <v>1495</v>
      </c>
      <c r="D13" s="168">
        <v>46058</v>
      </c>
      <c r="E13" s="167">
        <v>12000</v>
      </c>
      <c r="F13" s="169" t="s">
        <v>1487</v>
      </c>
      <c r="G13" s="167"/>
    </row>
    <row r="14" spans="2:7" ht="19.5" customHeight="1">
      <c r="B14" s="167" t="s">
        <v>744</v>
      </c>
      <c r="C14" s="167" t="s">
        <v>1496</v>
      </c>
      <c r="D14" s="168">
        <v>46058</v>
      </c>
      <c r="E14" s="167">
        <v>13800</v>
      </c>
      <c r="F14" s="169" t="s">
        <v>1487</v>
      </c>
      <c r="G14" s="167" t="s">
        <v>1497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1498</v>
      </c>
      <c r="D5" s="218"/>
      <c r="E5" s="218"/>
      <c r="F5" s="218"/>
      <c r="G5" s="218"/>
      <c r="H5" s="218"/>
      <c r="I5" s="218"/>
      <c r="J5" s="219"/>
      <c r="K5" s="220" t="s">
        <v>1499</v>
      </c>
      <c r="L5" s="221"/>
      <c r="M5" s="221"/>
      <c r="N5" s="221"/>
      <c r="O5" s="222" t="s">
        <v>1500</v>
      </c>
      <c r="P5" s="223"/>
    </row>
    <row r="6" spans="1:16" s="74" customFormat="1" ht="15" customHeight="1">
      <c r="A6" s="66" t="s">
        <v>1501</v>
      </c>
      <c r="B6" s="75" t="s">
        <v>1502</v>
      </c>
      <c r="C6" s="76" t="s">
        <v>992</v>
      </c>
      <c r="D6" s="77" t="s">
        <v>993</v>
      </c>
      <c r="E6" s="76" t="s">
        <v>1503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1504</v>
      </c>
      <c r="M6" s="80" t="s">
        <v>611</v>
      </c>
      <c r="N6" s="81" t="s">
        <v>987</v>
      </c>
      <c r="O6" s="158" t="s">
        <v>1030</v>
      </c>
      <c r="P6" s="133" t="s">
        <v>1505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TP pronto 09h00 / Realizado 1º faixa intervalo das 09h45 até 11h15./ 2º faixa aguardando confirmar cauda do R72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1</v>
      </c>
      <c r="P284" s="147" t="str">
        <f>IF($A$2=1,IF(SP_SUL!BJ284="","*",SP_SUL!BJ284),IF(SP_SUL!BK284="","*",SP_SUL!BK284))</f>
        <v>TP em preparação / Em intervalo das 11h15 até 12h45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1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0</v>
      </c>
      <c r="P293" s="147" t="str">
        <f>IF($A$2=1,IF(SP_SUL!BJ293="","*",SP_SUL!BJ293),IF(SP_SUL!BK293="","*",SP_SUL!BK293))</f>
        <v>TP pronto 11h00 / Sem oportunidade de faixa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>
        <f>IF(SP_SUL!BH302="","*",SP_SUL!BH302)</f>
        <v>0</v>
      </c>
      <c r="P302" s="147" t="str">
        <f>IF($A$2=1,IF(SP_SUL!BJ302="","*",SP_SUL!BJ302),IF(SP_SUL!BK302="","*",SP_SUL!BK302))</f>
        <v>MC1 07h23 /  Sem oportundiade de faixa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1506</v>
      </c>
      <c r="V1" s="229"/>
      <c r="W1" s="229"/>
    </row>
    <row r="2" spans="1:23" ht="15" customHeight="1">
      <c r="A2" s="87" t="s">
        <v>1507</v>
      </c>
      <c r="B2" s="87" t="s">
        <v>1502</v>
      </c>
      <c r="C2" s="87" t="s">
        <v>411</v>
      </c>
      <c r="D2" s="88" t="s">
        <v>992</v>
      </c>
      <c r="E2" s="88" t="s">
        <v>4</v>
      </c>
      <c r="F2" s="88" t="s">
        <v>1501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1508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1509</v>
      </c>
      <c r="C2" s="121" t="s">
        <v>977</v>
      </c>
      <c r="D2" s="76" t="s">
        <v>979</v>
      </c>
      <c r="E2" s="76" t="s">
        <v>1510</v>
      </c>
      <c r="F2" s="99" t="s">
        <v>1511</v>
      </c>
      <c r="G2" s="76" t="s">
        <v>1512</v>
      </c>
      <c r="H2" s="76" t="s">
        <v>1513</v>
      </c>
      <c r="I2" s="76" t="s">
        <v>1514</v>
      </c>
      <c r="J2" s="76" t="s">
        <v>1515</v>
      </c>
      <c r="K2" s="78" t="s">
        <v>1516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2026-02-12T15:28:10Z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