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41" documentId="120_S{118792C3-22EF-5104-A093-F22BFE3913F3}" xr6:coauthVersionLast="47" xr6:coauthVersionMax="47" xr10:uidLastSave="{C572857E-388F-4753-BCE7-1415372DBF2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L6" i="15"/>
  <c r="K10" i="10"/>
  <c r="BT9" i="1"/>
  <c r="D7" i="15"/>
  <c r="E7" i="15"/>
  <c r="K11" i="10"/>
  <c r="M11" i="10"/>
  <c r="BT10" i="1"/>
  <c r="K12" i="10"/>
  <c r="M12" i="10"/>
  <c r="BT11" i="1"/>
  <c r="R9" i="15"/>
  <c r="K13" i="10"/>
  <c r="BT12" i="1"/>
  <c r="R10" i="15"/>
  <c r="D10" i="15"/>
  <c r="E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K45" i="15" l="1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<sst xmlns="http://schemas.openxmlformats.org/spreadsheetml/2006/main" count="10807" uniqueCount="2040">
  <si>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</si>
  <si>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</si>
  <si>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</si>
  <si>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</si>
  <si>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</si>
  <si>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</si>
  <si>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</si>
  <si>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</si>
  <si>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</si>
  <si>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</si>
  <si>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</si>
  <si>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</si>
  <si>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</si>
  <si>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</si>
  <si>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</si>
  <si>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</si>
  <si>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</si>
  <si>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</si>
  <si>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</si>
  <si>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</si>
  <si>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</si>
  <si>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</si>
  <si>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</si>
  <si>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</si>
  <si>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</si>
  <si>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</si>
  <si>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</si>
  <si>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</si>
  <si>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</si>
  <si>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</si>
  <si>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</si>
  <si>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</si>
  <si>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</si>
  <si>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</si>
  <si>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</si>
  <si>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</si>
  <si>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</si>
  <si>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</si>
  <si>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</si>
  <si>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</si>
  <si>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</si>
  <si>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</si>
  <si>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</si>
  <si>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</si>
  <si>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</si>
  <si>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</si>
  <si>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</si>
  <si>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</si>
  <si>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</si>
  <si>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</si>
  <si>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</si>
  <si>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</si>
  <si>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</si>
  <si>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</si>
  <si>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</si>
  <si>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</si>
  <si>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</si>
  <si>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</si>
  <si>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</si>
  <si>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</si>
  <si>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</si>
  <si>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</si>
  <si>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</si>
  <si>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</si>
  <si>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</si>
  <si>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</si>
  <si>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</si>
  <si>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</si>
  <si>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</si>
  <si>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</si>
  <si>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</si>
  <si>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</si>
  <si>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</si>
  <si>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</si>
  <si>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</si>
  <si>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</si>
  <si>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</si>
  <si>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</si>
  <si>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</si>
  <si>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</si>
  <si>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</si>
  <si>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</si>
  <si>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</si>
  <si>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</si>
  <si>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</si>
  <si>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</si>
  <si>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</si>
  <si>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</si>
  <si>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</si>
  <si>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</si>
  <si>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</si>
  <si>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</si>
  <si>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</si>
  <si>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</si>
  <si>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</si>
  <si>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</si>
  <si>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</si>
  <si>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</si>
  <si>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</si>
  <si>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</si>
  <si>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</si>
  <si>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</si>
  <si>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</si>
  <si>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</si>
  <si>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</si>
  <si>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</si>
  <si>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</si>
  <si>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</si>
  <si>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</si>
  <si>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</si>
  <si>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</si>
  <si>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</si>
  <si>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</si>
  <si>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</si>
  <si>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</si>
  <si>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</si>
  <si>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</si>
  <si>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</si>
  <si>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</si>
  <si>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</si>
  <si>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</si>
  <si>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</si>
  <si>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</si>
  <si>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</si>
  <si>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</si>
  <si>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</si>
  <si>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</si>
  <si>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</si>
  <si>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</si>
  <si>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</si>
  <si>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</si>
  <si>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</si>
  <si>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</si>
  <si>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</si>
  <si>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</si>
  <si>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</si>
  <si>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</si>
  <si>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</si>
  <si>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</si>
  <si>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</si>
  <si>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</si>
  <si>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</si>
  <si>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</si>
  <si>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</si>
  <si>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</si>
  <si>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</si>
  <si>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</si>
  <si>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</si>
  <si>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</si>
  <si>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</si>
  <si>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</si>
  <si>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</si>
  <si>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</si>
  <si>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</si>
  <si>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</si>
  <si>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</si>
  <si>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</si>
  <si>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</si>
  <si>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</si>
  <si>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</si>
  <si>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</si>
  <si>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</si>
  <si>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</si>
  <si>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</si>
  <si>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</si>
  <si>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</si>
  <si>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</si>
  <si>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</si>
  <si>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</si>
  <si>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</si>
  <si>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</si>
  <si>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</si>
  <si>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</si>
  <si>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</si>
  <si>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</si>
  <si>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</si>
  <si>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</si>
  <si>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</si>
  <si>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</si>
  <si>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</si>
  <si>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</si>
  <si>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</si>
  <si>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</si>
  <si>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</si>
  <si>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</si>
  <si>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</si>
  <si>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</si>
  <si>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</si>
  <si>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</si>
  <si>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</si>
  <si>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</si>
  <si>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</si>
  <si>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</si>
  <si>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</si>
  <si>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</si>
  <si>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</si>
  <si>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</si>
  <si>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</si>
  <si>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</si>
  <si>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</si>
  <si>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</si>
  <si>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</si>
  <si>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</si>
  <si>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</si>
  <si>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</si>
  <si>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</si>
  <si>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</si>
  <si>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</si>
  <si>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</si>
  <si>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</si>
  <si>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</si>
  <si>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</si>
  <si>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</si>
  <si>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</si>
  <si>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</si>
  <si>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</si>
  <si>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</si>
  <si>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</si>
  <si>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</si>
  <si>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</si>
  <si>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</si>
  <si>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</si>
  <si>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</si>
  <si>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</si>
  <si>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</si>
  <si>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</si>
  <si>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</si>
  <si>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</si>
  <si>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</si>
  <si>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</si>
  <si>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</si>
  <si>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</si>
  <si>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</si>
  <si>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</si>
  <si>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</si>
  <si>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</si>
  <si>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</si>
  <si>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</si>
  <si>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</si>
  <si>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</si>
  <si>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</si>
  <si>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</si>
  <si>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</si>
  <si>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</si>
  <si>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</si>
  <si>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</si>
  <si>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</si>
  <si>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</si>
  <si>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</si>
  <si>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</si>
  <si>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</si>
  <si>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</si>
  <si>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</si>
  <si>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</si>
  <si>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</si>
  <si>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</si>
  <si>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</si>
  <si>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</si>
  <si>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</si>
  <si>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</si>
  <si>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</si>
  <si>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</si>
  <si>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</si>
  <si>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</si>
  <si>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</si>
  <si>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</si>
  <si>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</si>
  <si>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</si>
  <si>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</si>
  <si>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</si>
  <si>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</si>
  <si>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</si>
  <si>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</si>
  <si>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</si>
  <si>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</si>
  <si>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</si>
  <si>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</si>
  <si>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</si>
  <si>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</si>
  <si>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</si>
  <si>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</si>
  <si>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</si>
  <si>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</si>
  <si>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</si>
  <si>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</si>
  <si>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</si>
  <si>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</si>
  <si>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</si>
  <si>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</si>
  <si>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</si>
  <si>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</si>
  <si>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</si>
  <si>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</si>
  <si>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</si>
  <si>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</si>
  <si>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</si>
  <si>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</si>
  <si>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</si>
  <si>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</si>
  <si>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</si>
  <si>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</si>
  <si>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</si>
  <si>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</si>
  <si>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</si>
  <si>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</si>
  <si>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</si>
  <si>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</si>
  <si>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</si>
  <si>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</si>
  <si>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</si>
  <si>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</si>
  <si>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</si>
  <si>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</si>
  <si>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</si>
  <si>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</si>
  <si>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</si>
  <si>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</si>
  <si>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</si>
  <si>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</si>
  <si>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</si>
  <si>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</si>
  <si>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</si>
  <si>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</si>
  <si>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</si>
  <si>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</si>
  <si>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</si>
  <si>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</si>
  <si>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</si>
  <si>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</si>
  <si>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</si>
  <si>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</si>
  <si>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</si>
  <si>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</si>
  <si>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</si>
  <si>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</si>
  <si>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</si>
  <si>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</si>
  <si>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</si>
  <si>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</si>
  <si>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</si>
  <si>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</si>
  <si>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</si>
  <si>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</si>
  <si>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</si>
  <si>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</si>
  <si>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</si>
  <si>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</si>
  <si>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</si>
  <si>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</si>
  <si>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</si>
  <si>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</si>
  <si>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</si>
  <si>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</si>
  <si>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</si>
  <si>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</si>
  <si>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</si>
  <si>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</si>
  <si>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</si>
  <si>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</si>
  <si>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</si>
  <si>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</si>
  <si>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</si>
  <si>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</si>
  <si>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</si>
  <si>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</si>
  <si>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</si>
  <si>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</si>
  <si>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</si>
  <si>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</si>
  <si>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</si>
  <si>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</si>
  <si>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</si>
  <si>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</si>
  <si>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</si>
  <si>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</si>
  <si>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</si>
  <si>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</si>
  <si>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</si>
  <si>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</si>
  <si>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</si>
  <si>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</si>
  <si>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</si>
  <si>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</si>
  <si>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</si>
  <si>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</si>
  <si>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</si>
  <si>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</si>
  <si>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</si>
  <si>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</si>
  <si>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</si>
  <si>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</si>
  <si>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</si>
  <si>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</si>
  <si>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</si>
  <si>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</si>
  <si>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</si>
  <si>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</si>
  <si>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</si>
  <si>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</si>
  <si>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</si>
  <si>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</si>
  <si>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</si>
  <si>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</si>
  <si>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</si>
  <si>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</si>
  <si>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</si>
  <si>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</si>
  <si>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</si>
  <si>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</si>
  <si>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</si>
  <si>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</si>
  <si>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</si>
  <si>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</si>
  <si>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</si>
  <si>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</si>
  <si>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</si>
  <si>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</si>
  <si>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</si>
  <si>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</si>
  <si>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</si>
  <si>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</si>
  <si>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</si>
  <si>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</si>
  <si>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</si>
  <si>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</si>
  <si>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</si>
  <si>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</si>
  <si>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</si>
  <si>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</si>
  <si>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</si>
  <si>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</si>
  <si>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</si>
  <si>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</si>
  <si>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</si>
  <si>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</si>
  <si>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</si>
  <si>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</si>
  <si>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</si>
  <si>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</si>
  <si>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</si>
  <si>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</si>
  <si>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</si>
  <si>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</si>
  <si>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</si>
  <si>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</si>
  <si>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</si>
  <si>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</si>
  <si>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</si>
  <si>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</si>
  <si>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</si>
  <si>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</si>
  <si>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</si>
  <si>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</si>
  <si>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</si>
  <si>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</si>
  <si>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</si>
  <si>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</si>
  <si>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</si>
  <si>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</si>
  <si>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</si>
  <si>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</si>
  <si>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</si>
  <si>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</si>
  <si>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</si>
  <si>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</si>
  <si>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</si>
  <si>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</si>
  <si>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</si>
  <si>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</si>
  <si>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</si>
  <si>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</si>
  <si>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</si>
  <si>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</si>
  <si>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</si>
  <si>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</si>
  <si>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</si>
  <si>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</si>
  <si>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</si>
  <si>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</si>
  <si>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</si>
  <si>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</si>
  <si>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</si>
  <si>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</si>
  <si>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</si>
  <si>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</si>
  <si>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</si>
  <si>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</si>
  <si>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</si>
  <si>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</si>
  <si>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</si>
  <si>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</si>
  <si>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</si>
  <si>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</si>
  <si>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</si>
  <si>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</si>
  <si>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</si>
  <si>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</si>
  <si>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</si>
  <si>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</si>
  <si>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</si>
  <si>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</si>
  <si>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</si>
  <si>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</si>
  <si>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</si>
  <si>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</si>
  <si>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</si>
  <si>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</si>
  <si>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</si>
  <si>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</si>
  <si>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</si>
  <si>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</si>
  <si>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</si>
  <si>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</si>
  <si>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</si>
  <si>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</si>
  <si>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</si>
  <si>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</si>
  <si>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</si>
  <si>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</si>
  <si>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</si>
  <si>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</si>
  <si>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</si>
  <si>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</si>
  <si>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</si>
  <si>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</si>
  <si>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</si>
  <si>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</si>
  <si>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</si>
  <si>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</si>
  <si>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</si>
  <si>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</si>
  <si>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</si>
  <si>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</si>
  <si>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</si>
  <si>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</si>
  <si>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</si>
  <si>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</si>
  <si>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</si>
  <si>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</si>
  <si>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</si>
  <si>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</si>
  <si>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</si>
  <si>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</si>
  <si>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</si>
  <si>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</si>
  <si>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</si>
  <si>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</si>
  <si>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</si>
  <si>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</si>
  <si>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</si>
  <si>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</si>
  <si>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</si>
  <si>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</si>
  <si>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</si>
  <si>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</si>
  <si>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</si>
  <si>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</si>
  <si>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</si>
  <si>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</si>
  <si>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</si>
  <si>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</si>
  <si>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</si>
  <si>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</si>
  <si>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</si>
  <si>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</si>
  <si>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</si>
  <si>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</si>
  <si>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</si>
  <si>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</si>
  <si>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</si>
  <si>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</si>
  <si>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</si>
  <si>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</si>
  <si>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</si>
  <si>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</si>
  <si>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</si>
  <si>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</si>
  <si>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</si>
  <si>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</si>
  <si>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</si>
  <si>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</si>
  <si>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</si>
  <si>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</si>
  <si>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</si>
  <si>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</si>
  <si>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</si>
  <si>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</si>
  <si>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</si>
  <si>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</si>
  <si>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</si>
  <si>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</si>
  <si>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</si>
  <si>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</si>
  <si>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</si>
  <si>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</si>
  <si>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</si>
  <si>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</si>
  <si>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</si>
  <si>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</si>
  <si>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</si>
  <si>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</si>
  <si>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</si>
  <si>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</si>
  <si>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</si>
  <si>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</si>
  <si>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</si>
  <si>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</si>
  <si>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</si>
  <si>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</si>
  <si>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</si>
  <si>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</si>
  <si>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</si>
  <si>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</si>
  <si>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</si>
  <si>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</si>
  <si>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</si>
  <si>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</si>
  <si>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</si>
  <si>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</si>
  <si>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</si>
  <si>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</si>
  <si>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</si>
  <si>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</si>
  <si>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</si>
  <si>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</si>
  <si>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</si>
  <si>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</si>
  <si>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</si>
  <si>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</si>
  <si>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</si>
  <si>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</si>
  <si>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</si>
  <si>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</si>
  <si>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</si>
  <si>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</si>
  <si>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</si>
  <si>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</si>
  <si>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</si>
  <si>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</si>
  <si>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</si>
  <si>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</si>
  <si>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</si>
  <si>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</si>
  <si>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</si>
  <si>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</si>
  <si>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</si>
  <si>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</si>
  <si>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</si>
  <si>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</si>
  <si>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</si>
  <si>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</si>
  <si>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</si>
  <si>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</si>
  <si>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</si>
  <si>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</si>
  <si>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</si>
  <si>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</si>
  <si>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</si>
  <si>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</si>
  <si>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</si>
  <si>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</si>
  <si>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</si>
  <si>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</si>
  <si>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</si>
  <si>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</si>
  <si>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</si>
  <si>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</si>
  <si>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</si>
  <si>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</si>
  <si>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</si>
  <si>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</si>
  <si>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</si>
  <si>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</si>
  <si>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</si>
  <si>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</si>
  <si>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</si>
  <si>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</si>
  <si>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</si>
  <si>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</si>
  <si>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</si>
  <si>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</si>
  <si>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</si>
  <si>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</si>
  <si>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</si>
  <si>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</si>
  <si>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</si>
  <si>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</si>
  <si>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</si>
  <si>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</si>
  <si>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</si>
  <si>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</si>
  <si>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</si>
  <si>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</si>
  <si>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</si>
  <si>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</si>
  <si>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</si>
  <si>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</si>
  <si>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</si>
  <si>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</si>
  <si>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</si>
  <si>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</si>
  <si>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</si>
  <si>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</si>
  <si>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</si>
  <si>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</si>
  <si>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</si>
  <si>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</si>
  <si>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</si>
  <si>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</si>
  <si>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</si>
  <si>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</si>
  <si>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</si>
  <si>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</si>
  <si>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</si>
  <si>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</si>
  <si>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</si>
  <si>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</si>
  <si>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</si>
  <si>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</si>
  <si>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</si>
  <si>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</si>
  <si>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</si>
  <si>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</si>
  <si>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</si>
  <si>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</si>
  <si>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</si>
  <si>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</si>
  <si>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</si>
  <si>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</si>
  <si>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</si>
  <si>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</si>
  <si>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</si>
  <si>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</si>
  <si>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</si>
  <si>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</si>
  <si>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</si>
  <si>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</si>
  <si>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</si>
  <si>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</si>
  <si>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</si>
  <si>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</si>
  <si>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</si>
  <si>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</si>
  <si>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</si>
  <si>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</si>
  <si>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</si>
  <si>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</si>
  <si>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</si>
  <si>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</si>
  <si>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</si>
  <si>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</si>
  <si>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</si>
  <si>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</si>
  <si>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</si>
  <si>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</si>
  <si>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</si>
  <si>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</si>
  <si>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</si>
  <si>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</si>
  <si>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</si>
  <si>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</si>
  <si>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</si>
  <si>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</si>
  <si>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</si>
  <si>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</si>
  <si>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</si>
  <si>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</si>
  <si>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</si>
  <si>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</si>
  <si>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</si>
  <si>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</si>
  <si>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</si>
  <si>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</si>
  <si>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</si>
  <si>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</si>
  <si>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</si>
  <si>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</si>
  <si>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</si>
  <si>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</si>
  <si>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</si>
  <si>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</si>
  <si>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</si>
  <si>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</si>
  <si>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</si>
  <si>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</si>
  <si>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</si>
  <si>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</si>
  <si>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</si>
  <si>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</si>
  <si>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</si>
  <si>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</si>
  <si>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</si>
  <si>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</si>
  <si>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</si>
  <si>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</si>
  <si>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</si>
  <si>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</si>
  <si>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</si>
  <si>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</si>
  <si>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</si>
  <si>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</si>
  <si>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</si>
  <si>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</si>
  <si>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</si>
  <si>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</si>
  <si>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</si>
  <si>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</si>
  <si>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</si>
  <si>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</si>
  <si>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</si>
  <si>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</si>
  <si>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</si>
  <si>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</si>
  <si>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</si>
  <si>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</si>
  <si>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</si>
  <si>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</si>
  <si>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</si>
  <si>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</si>
  <si>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</si>
  <si>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</si>
  <si>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</si>
  <si>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</si>
  <si>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</si>
  <si>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</si>
  <si>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</si>
  <si>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</si>
  <si>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</si>
  <si>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</si>
  <si>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</si>
  <si>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</si>
  <si>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</si>
  <si>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</si>
  <si>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</si>
  <si>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</si>
  <si>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</si>
  <si>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</si>
  <si>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</si>
  <si>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</si>
  <si>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</si>
  <si>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</si>
  <si>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</si>
  <si>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</si>
  <si>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</si>
  <si>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</si>
  <si>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</si>
  <si>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</si>
  <si>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</si>
  <si>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</si>
  <si>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</si>
  <si>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</si>
  <si>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</si>
  <si>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</si>
  <si>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</si>
  <si>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</si>
  <si>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</si>
  <si>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</si>
  <si>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</si>
  <si>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</si>
  <si>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</si>
  <si>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</si>
  <si>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</si>
  <si>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</si>
  <si>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</si>
  <si>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</si>
  <si>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</si>
  <si>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</si>
  <si>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</si>
  <si>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</si>
  <si>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</si>
  <si>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</si>
  <si>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</si>
  <si>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</si>
  <si>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</si>
  <si>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</si>
  <si>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</si>
  <si>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</si>
  <si>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</si>
  <si>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</si>
  <si>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</si>
  <si>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</si>
  <si>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</si>
  <si>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</si>
  <si>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</si>
  <si>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</si>
  <si>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</si>
  <si>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</si>
  <si>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</si>
  <si>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</si>
  <si>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</si>
  <si>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</si>
  <si>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</si>
  <si>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</si>
  <si>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</si>
  <si>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</si>
  <si>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</si>
  <si>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</si>
  <si>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</si>
  <si>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</si>
  <si>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</si>
  <si>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</si>
  <si>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</si>
  <si>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</si>
  <si>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</si>
  <si>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</si>
  <si>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</si>
  <si>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</si>
  <si>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</si>
  <si>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</si>
  <si>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</si>
  <si>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</si>
  <si>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</si>
  <si>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</si>
  <si>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</si>
  <si>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</si>
  <si>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</si>
  <si>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</si>
  <si>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</si>
  <si>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</si>
  <si>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</si>
  <si>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</si>
  <si>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</si>
  <si>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</si>
  <si>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</si>
  <si>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</si>
  <si>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</si>
  <si>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</si>
  <si>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</si>
  <si>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</si>
  <si>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</si>
  <si>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</si>
  <si>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</si>
  <si>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</si>
  <si>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</si>
  <si>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</si>
  <si>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</si>
  <si>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</si>
  <si>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</si>
  <si>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</si>
  <si>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</si>
  <si>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</si>
  <si>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</si>
  <si>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</si>
  <si>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</si>
  <si>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</si>
  <si>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</si>
  <si>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</si>
  <si>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</si>
  <si>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</si>
  <si>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</si>
  <si>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</si>
  <si>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</si>
  <si>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</si>
  <si>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</si>
  <si>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</si>
  <si>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</si>
  <si>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</si>
  <si>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</si>
  <si>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</si>
  <si>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</si>
  <si>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</si>
  <si>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</si>
  <si>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</si>
  <si>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</si>
  <si>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</si>
  <si>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</si>
  <si>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</si>
  <si>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</si>
  <si>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</si>
  <si>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</si>
  <si>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</si>
  <si>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</si>
  <si>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</si>
  <si>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</si>
  <si>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</si>
  <si>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</si>
  <si>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</si>
  <si>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</si>
  <si>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</si>
  <si>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</si>
  <si>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</si>
  <si>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</si>
  <si>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</si>
  <si>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</si>
  <si>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</si>
  <si>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</si>
  <si>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</si>
  <si>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</si>
  <si>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</si>
  <si>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</si>
  <si>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</si>
  <si>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</si>
  <si>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</si>
  <si>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</si>
  <si>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</si>
  <si>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</si>
  <si>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</si>
  <si>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</si>
  <si>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</si>
  <si>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</si>
  <si>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</si>
  <si>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</si>
  <si>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</si>
  <si>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</si>
  <si>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</si>
  <si>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</si>
  <si>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</si>
  <si>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</si>
  <si>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</si>
  <si>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</si>
  <si>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</si>
  <si>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</si>
  <si>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</si>
  <si>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</si>
  <si>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</si>
  <si>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</si>
  <si>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</si>
  <si>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</si>
  <si>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</si>
  <si>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</si>
  <si>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</si>
  <si>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</si>
  <si>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</si>
  <si>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</si>
  <si>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</si>
  <si>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</si>
  <si>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</si>
  <si>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</si>
  <si>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</si>
  <si>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</si>
  <si>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</si>
  <si>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</si>
  <si>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</si>
  <si>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</si>
  <si>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</si>
  <si>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</si>
  <si>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</si>
  <si>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</si>
  <si>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</si>
  <si>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</si>
  <si>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</si>
  <si>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</si>
  <si>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</si>
  <si>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</si>
  <si>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</si>
  <si>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</si>
  <si>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</si>
  <si>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</si>
  <si>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</si>
  <si>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</si>
  <si>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</si>
  <si>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</si>
  <si>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</si>
  <si>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</si>
  <si>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</si>
  <si>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</si>
  <si>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</si>
  <si>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</si>
  <si>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</si>
  <si>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</si>
  <si>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</si>
  <si>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</si>
  <si>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</si>
  <si>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</si>
  <si>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</si>
  <si>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</si>
  <si>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</si>
  <si>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</si>
  <si>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</si>
  <si>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</si>
  <si>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</si>
  <si>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</si>
  <si>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</si>
  <si>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</si>
  <si>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</si>
  <si>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</si>
  <si>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</si>
  <si>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</si>
  <si>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</si>
  <si>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</si>
  <si>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</si>
  <si>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</si>
  <si>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</si>
  <si>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</si>
  <si>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</si>
  <si>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</si>
  <si>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</si>
  <si>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</si>
  <si>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</si>
  <si>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</si>
  <si>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</si>
  <si>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</si>
  <si>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</si>
  <si>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</si>
  <si>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</si>
  <si>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</si>
  <si>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</si>
  <si>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</si>
  <si>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</si>
  <si>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</si>
  <si>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</si>
  <si>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</si>
  <si>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</si>
  <si>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</si>
  <si>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</si>
  <si>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</si>
  <si>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</si>
  <si>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</si>
  <si>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</si>
  <si>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</si>
  <si>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</si>
  <si>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</si>
  <si>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</si>
  <si>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</si>
  <si>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</si>
  <si>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</si>
  <si>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</si>
  <si>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</si>
  <si>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</si>
  <si>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</si>
  <si>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</si>
  <si>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</si>
  <si>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</si>
  <si>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</si>
  <si>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</si>
  <si>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</si>
  <si>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</si>
  <si>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</si>
  <si>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</si>
  <si>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</si>
  <si>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</si>
  <si>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</si>
  <si>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</si>
  <si>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</si>
  <si>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</si>
  <si>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</si>
  <si>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</si>
  <si>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</si>
  <si>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</si>
  <si>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</si>
  <si>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</si>
  <si>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</si>
  <si>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</si>
  <si>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</si>
  <si>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</si>
  <si>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</si>
  <si>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</si>
  <si>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</si>
  <si>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</si>
  <si>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</si>
  <si>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</si>
  <si>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</si>
  <si>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</si>
  <si>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</si>
  <si>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</si>
  <si>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</si>
  <si>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</si>
  <si>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</si>
  <si>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</si>
  <si>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</si>
  <si>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</si>
  <si>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</si>
  <si>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</si>
  <si>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</si>
  <si>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</si>
  <si>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</si>
  <si>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</si>
  <si>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</si>
  <si>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</si>
  <si>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</si>
  <si>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</si>
  <si>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</si>
  <si>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</si>
  <si>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</si>
  <si>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</si>
  <si>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</si>
  <si>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</si>
  <si>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</si>
  <si>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</si>
  <si>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</si>
  <si>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</si>
  <si>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</si>
  <si>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</si>
  <si>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</si>
  <si>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</si>
  <si>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</si>
  <si>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</si>
  <si>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</si>
  <si>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</si>
  <si>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</si>
  <si>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</si>
  <si>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</si>
  <si>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</si>
  <si>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</si>
  <si>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</si>
  <si>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</si>
  <si>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</si>
  <si>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</si>
  <si>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</si>
  <si>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</si>
  <si>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</si>
  <si>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</si>
  <si>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</si>
  <si>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</si>
  <si>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</si>
  <si>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</si>
  <si>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</si>
  <si>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</si>
  <si>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</si>
  <si>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</si>
  <si>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</si>
  <si>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</si>
  <si>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</si>
  <si>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</si>
  <si>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</si>
  <si>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</si>
  <si>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</si>
  <si>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</si>
  <si>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</si>
  <si>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</si>
  <si>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</si>
  <si>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</si>
  <si>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</si>
  <si>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</si>
  <si>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</si>
  <si>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</si>
  <si>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</si>
  <si>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</si>
  <si>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</si>
  <si>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</si>
  <si>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</si>
  <si>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</si>
  <si>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</si>
  <si>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</si>
  <si>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</si>
  <si>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</si>
  <si>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</si>
  <si>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</si>
  <si>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</si>
  <si>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</si>
  <si>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</si>
  <si>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</si>
  <si>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</si>
  <si>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</si>
  <si>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</si>
  <si>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</si>
  <si>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</si>
  <si>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</si>
  <si>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</si>
  <si>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</si>
  <si>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</si>
  <si>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</si>
  <si>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</si>
  <si>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</si>
  <si>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</si>
  <si>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</si>
  <si>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</si>
  <si>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</si>
  <si>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</si>
  <si>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</si>
  <si>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</si>
  <si>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</si>
  <si>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</si>
  <si>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</si>
  <si>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</si>
  <si>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</si>
  <si>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</si>
  <si>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</si>
  <si>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</si>
  <si>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</si>
  <si>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</si>
  <si>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</si>
  <si>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</si>
  <si>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</si>
  <si>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</si>
  <si>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</si>
  <si>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</si>
  <si>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</si>
  <si>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</si>
  <si>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</si>
  <si>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</si>
  <si>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</si>
  <si>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</si>
  <si>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</si>
  <si>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</si>
  <si>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</si>
  <si>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</si>
  <si>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</si>
  <si>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</si>
  <si>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</si>
  <si>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</si>
  <si>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</si>
  <si>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</si>
  <si>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</si>
  <si>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</si>
  <si>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</si>
  <si>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</si>
  <si>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</si>
  <si>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</si>
  <si>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</si>
  <si>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</si>
  <si>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</si>
  <si>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</si>
  <si>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</si>
  <si>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</si>
  <si>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</si>
  <si>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</si>
  <si>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</si>
  <si>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</si>
  <si>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</si>
  <si>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</si>
  <si>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</si>
  <si>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</si>
  <si>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</si>
  <si>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</si>
  <si>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</si>
  <si>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</si>
  <si>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</si>
  <si>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</si>
  <si>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</si>
  <si>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</si>
  <si>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</si>
  <si>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</si>
  <si>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</si>
  <si>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</si>
  <si>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</si>
  <si>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</si>
  <si>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</si>
  <si>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</si>
  <si>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</si>
  <si>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</si>
  <si>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</si>
  <si>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</si>
  <si>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</si>
  <si>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</si>
  <si>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</si>
  <si>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</si>
  <si>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</si>
  <si>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</si>
  <si>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</si>
  <si>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</si>
  <si>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</si>
  <si>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</si>
  <si>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</si>
  <si>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</si>
  <si>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</si>
  <si>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</si>
  <si>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</si>
  <si>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</si>
  <si>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</si>
  <si>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</si>
  <si>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</si>
  <si>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</si>
  <si>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</si>
  <si>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</si>
  <si>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</si>
  <si>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</si>
  <si>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</si>
  <si>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</si>
  <si>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</si>
  <si>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</si>
  <si>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</si>
  <si>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</si>
  <si>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</si>
  <si>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</si>
  <si>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</si>
  <si>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</si>
  <si>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</si>
  <si>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</si>
  <si>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</si>
  <si>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</si>
  <si>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</si>
  <si>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</si>
  <si>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</si>
  <si>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</si>
  <si>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</si>
  <si>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</si>
  <si>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</si>
  <si>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</si>
  <si>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</si>
  <si>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</si>
  <si>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</si>
  <si>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</si>
  <si>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</si>
  <si>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</si>
  <si>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</si>
  <si>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</si>
  <si>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</si>
  <si>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</si>
  <si>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</si>
  <si>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</si>
  <si>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</si>
  <si>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</si>
  <si>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</si>
  <si>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</si>
  <si>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</si>
  <si>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</si>
  <si>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</si>
  <si>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</si>
  <si>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</si>
  <si>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</si>
  <si>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</si>
  <si>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</si>
  <si>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</si>
  <si>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</si>
  <si>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</si>
  <si>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</si>
  <si>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</si>
  <si>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</si>
  <si>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</si>
  <si>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</si>
  <si>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</si>
  <si>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</si>
  <si>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</si>
  <si>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</si>
  <si>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</si>
  <si>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</si>
  <si>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</si>
  <si>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</si>
  <si>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</si>
  <si>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</si>
  <si>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</si>
  <si>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</si>
  <si>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</si>
  <si>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</si>
  <si>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</si>
  <si>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</si>
  <si>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</si>
  <si>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</si>
  <si>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</si>
  <si>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</si>
  <si>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</si>
  <si>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</si>
  <si>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</si>
  <si>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</si>
  <si>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</si>
  <si>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</si>
  <si>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</si>
  <si>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</si>
  <si>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</si>
  <si>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</si>
  <si>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</si>
  <si>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</si>
  <si>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</si>
  <si>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</si>
  <si>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</si>
  <si>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</si>
  <si>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</si>
  <si>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</si>
  <si>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</si>
  <si>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</si>
  <si>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</si>
  <si>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</si>
  <si>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</si>
  <si>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</si>
  <si>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</si>
  <si>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</si>
  <si>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</si>
  <si>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</si>
  <si>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</si>
  <si>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</si>
  <si>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</si>
  <si>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</si>
  <si>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</si>
  <si>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</si>
  <si>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</si>
  <si>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</si>
  <si>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</si>
  <si>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</si>
  <si>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</si>
  <si>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</si>
  <si>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</si>
  <si>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</si>
  <si>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</si>
  <si>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</si>
  <si>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</si>
  <si>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</si>
  <si>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</si>
  <si>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</si>
  <si>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</si>
  <si>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</si>
  <si>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</si>
  <si>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</si>
  <si>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</si>
  <si>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</si>
  <si>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</si>
  <si>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</si>
  <si>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</si>
  <si>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</si>
  <si>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</si>
  <si>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</si>
  <si>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</si>
  <si>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</si>
  <si>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</si>
  <si>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</si>
  <si>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</si>
  <si>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</si>
  <si>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</si>
  <si>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</si>
  <si>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</si>
  <si>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</si>
  <si>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</si>
  <si>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</si>
  <si>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</si>
  <si>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</si>
  <si>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</si>
  <si>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</si>
  <si>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</si>
  <si>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</si>
  <si>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</si>
  <si>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</si>
  <si>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</si>
  <si>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</si>
  <si>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</si>
  <si>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</si>
  <si>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</si>
  <si>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</si>
  <si>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</si>
  <si>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</si>
  <si>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</si>
  <si>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</si>
  <si>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</si>
  <si>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</si>
  <si>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</si>
  <si>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</si>
  <si>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</si>
  <si>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</si>
  <si>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</si>
  <si>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</si>
  <si>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</si>
  <si>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</si>
  <si>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</si>
  <si>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</si>
  <si>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</si>
  <si>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</si>
  <si>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</si>
  <si>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</si>
  <si>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</si>
  <si>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</si>
  <si>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</si>
  <si>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</si>
  <si>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</si>
  <si>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</si>
  <si>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</si>
  <si>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</si>
  <si>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</si>
  <si>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</si>
  <si>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</si>
  <si>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</si>
  <si>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</si>
  <si>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</si>
  <si>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</si>
  <si>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</si>
  <si>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</si>
  <si>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</si>
  <si>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</si>
  <si>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</si>
  <si>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</si>
  <si>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</si>
  <si>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</si>
  <si>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</si>
  <si>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</si>
  <si>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</si>
  <si>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</si>
  <si>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</si>
  <si>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</si>
  <si>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</si>
  <si>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</si>
  <si>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</si>
  <si>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</si>
  <si>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</si>
  <si>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</si>
  <si>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</si>
  <si>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</si>
  <si>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</si>
  <si>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</si>
  <si>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</si>
  <si>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</si>
  <si>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</si>
  <si>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</si>
  <si>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</si>
  <si>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</si>
  <si>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</si>
  <si>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</si>
  <si>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</si>
  <si>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</si>
  <si>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</si>
  <si>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</si>
  <si>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</si>
  <si>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</si>
  <si>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</si>
  <si>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</si>
  <si>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</si>
  <si>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</si>
  <si>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</si>
  <si>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</si>
  <si>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</si>
  <si>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</si>
  <si>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</si>
  <si>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</si>
  <si>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</si>
  <si>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</si>
  <si>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</si>
  <si>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</si>
  <si>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</si>
  <si>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</si>
  <si>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</si>
  <si>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</si>
  <si>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</si>
  <si>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</si>
  <si>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</si>
  <si>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</si>
  <si>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</si>
  <si>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</si>
  <si>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</si>
  <si>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</si>
  <si>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</si>
  <si>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</si>
  <si>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</si>
  <si>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</si>
  <si>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</si>
  <si>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</si>
  <si>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</si>
  <si>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</si>
  <si>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</si>
  <si>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</si>
  <si>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</si>
  <si>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</si>
  <si>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</si>
  <si>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</si>
  <si>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</si>
  <si>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</si>
  <si>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</si>
  <si>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</si>
  <si>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</si>
  <si>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</si>
  <si>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</si>
  <si>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</si>
  <si>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</si>
  <si>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</si>
  <si>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</si>
  <si>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</si>
  <si>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</si>
  <si>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</si>
  <si>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</si>
  <si>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</si>
  <si>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</si>
  <si>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</si>
  <si>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</si>
  <si>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</si>
  <si>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</si>
  <si>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</si>
  <si>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</si>
  <si>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</si>
  <si>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</si>
  <si>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</si>
  <si>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</si>
  <si>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</si>
  <si>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</si>
  <si>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</si>
  <si>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</si>
  <si>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</si>
  <si>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</si>
  <si>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</si>
  <si>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</si>
  <si>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</si>
  <si>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</si>
  <si>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</si>
  <si>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</si>
  <si>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</si>
  <si>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</si>
  <si>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</si>
  <si>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</si>
  <si>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</si>
  <si>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</si>
  <si>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</si>
  <si>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</si>
  <si>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</si>
  <si>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</si>
  <si>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</si>
  <si>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</si>
  <si>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</si>
  <si>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</si>
  <si>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</si>
  <si>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</si>
  <si>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</si>
  <si>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</si>
  <si>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</si>
  <si>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</si>
  <si>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</si>
  <si>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</si>
  <si>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</si>
  <si>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</si>
  <si>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</si>
  <si>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</si>
  <si>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</si>
  <si>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</si>
  <si>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</si>
  <si>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</si>
  <si>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</si>
  <si>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</si>
  <si>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</si>
  <si>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</si>
  <si>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</si>
  <si>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</si>
  <si>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</si>
  <si>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</si>
  <si>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</si>
  <si>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</si>
  <si>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</si>
  <si>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</si>
  <si>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</si>
  <si>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</si>
  <si>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</si>
  <si>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</si>
  <si>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</si>
  <si>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</si>
  <si>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</si>
  <si>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</si>
  <si>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</si>
  <si>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</si>
  <si>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</si>
  <si>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</si>
  <si>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</si>
  <si>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</si>
  <si>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</si>
  <si>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</si>
  <si>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</si>
  <si>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</si>
  <si>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</si>
  <si>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</si>
  <si>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</si>
  <si>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</si>
  <si>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</si>
  <si>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</si>
  <si>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</si>
  <si>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</si>
  <si>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</si>
  <si>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</si>
  <si>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</si>
  <si>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</si>
  <si>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</si>
  <si>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</si>
  <si>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</si>
  <si>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</si>
  <si>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</si>
  <si>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</si>
  <si>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</si>
  <si>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</si>
  <si>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</si>
  <si>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</si>
  <si>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</si>
  <si>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</si>
  <si>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</si>
  <si>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</si>
  <si>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</si>
  <si>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</si>
  <si>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</si>
  <si>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</si>
  <si>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</si>
  <si>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</si>
  <si>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</si>
  <si>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</si>
  <si>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</si>
  <si>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</si>
  <si>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</si>
  <si>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</si>
  <si>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</si>
  <si>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</si>
  <si>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</si>
  <si>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</si>
  <si>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</si>
  <si>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</si>
  <si>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</si>
  <si>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</si>
  <si>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</si>
  <si>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</si>
  <si>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</si>
  <si>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</si>
  <si>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</si>
  <si>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</si>
  <si>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</si>
  <si>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</si>
  <si>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</si>
  <si>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</si>
  <si>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</si>
  <si>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</si>
  <si>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</si>
  <si>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</si>
  <si>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</si>
  <si>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</si>
  <si>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</si>
  <si>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</si>
  <si>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</si>
  <si>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</si>
  <si>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</si>
  <si>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</si>
  <si>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</si>
  <si>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</si>
  <si>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</si>
  <si>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</si>
  <si>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</si>
  <si>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</si>
  <si>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</si>
  <si>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</si>
  <si>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</si>
  <si>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</si>
  <si>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</si>
  <si>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</si>
  <si>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</si>
  <si>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</si>
  <si>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</si>
  <si>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</si>
  <si>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</si>
  <si>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</si>
  <si>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</si>
  <si>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</si>
  <si>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</si>
  <si>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</si>
  <si>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</si>
  <si>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</si>
  <si>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</si>
  <si>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</si>
  <si>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</si>
  <si>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</si>
  <si>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</si>
  <si>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</si>
  <si>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</si>
  <si>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</si>
  <si>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</si>
  <si>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</si>
  <si>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</si>
  <si>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</si>
  <si>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</si>
  <si>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</si>
  <si>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</si>
  <si>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</si>
  <si>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</si>
  <si>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</si>
  <si>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</si>
  <si>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</si>
  <si>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</si>
  <si>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</si>
  <si>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</si>
  <si>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</si>
  <si>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</si>
  <si>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</si>
  <si>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</si>
  <si>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</si>
  <si>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</si>
  <si>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</si>
  <si>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</si>
  <si>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</si>
  <si>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</si>
  <si>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</si>
  <si>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</si>
  <si>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</si>
  <si>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</si>
  <si>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</si>
  <si>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</si>
  <si>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</si>
  <si>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</si>
  <si>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</si>
  <si>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</si>
  <si>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</si>
  <si>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</si>
  <si>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</si>
  <si>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</si>
  <si>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</si>
  <si>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</si>
  <si>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</si>
  <si>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</si>
  <si>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</si>
  <si>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</si>
  <si>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</si>
  <si>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</si>
  <si>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</si>
  <si>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</si>
  <si>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</si>
  <si>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</si>
  <si>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</si>
  <si>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</si>
  <si>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</si>
  <si>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</si>
  <si>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</si>
  <si>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</si>
  <si>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</si>
  <si>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</si>
  <si>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</si>
  <si>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</si>
  <si>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</si>
  <si>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</si>
  <si>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</si>
  <si>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</si>
  <si>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</si>
  <si>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</si>
  <si>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</si>
  <si>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</si>
  <si>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</si>
  <si>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</si>
  <si>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</si>
  <si>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</si>
  <si>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</si>
  <si>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</si>
  <si>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</si>
  <si>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</si>
  <si>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</si>
  <si>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</si>
  <si>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</si>
  <si>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</si>
  <si>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</si>
  <si>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</si>
  <si>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</si>
  <si>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</si>
  <si>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</si>
  <si>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</si>
  <si>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</si>
  <si>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</si>
  <si>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</si>
  <si>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</si>
  <si>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</si>
  <si>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</si>
  <si>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</si>
  <si>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</si>
  <si>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</si>
  <si>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</si>
  <si>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</si>
  <si>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</si>
  <si>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</si>
  <si>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</si>
  <si>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</si>
  <si>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</si>
  <si>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</si>
  <si>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</si>
  <si>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</si>
  <si>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</si>
  <si>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</si>
  <si>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</si>
  <si>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</si>
  <si>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</si>
  <si>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</si>
  <si>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</si>
  <si>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</si>
  <si>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</si>
  <si>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</si>
  <si>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</si>
  <si>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</si>
  <si>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</si>
  <si>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</si>
  <si>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</si>
  <si>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</si>
  <si>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</si>
  <si>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</si>
  <si>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Em intervalo das 08h27 até 09h57</t>
  </si>
  <si>
    <t>Previsão de MC1 13h00</t>
  </si>
  <si>
    <t xml:space="preserve">TP em preparação / </t>
  </si>
  <si>
    <t>Cancelado / CCO.</t>
  </si>
  <si>
    <t>PDM - Descarga de dormentes</t>
  </si>
  <si>
    <t>ZYU-ZEM</t>
  </si>
  <si>
    <t>ZYUZEM</t>
  </si>
  <si>
    <t xml:space="preserve">TP pronto 08h32 / Previsão de faixa após M88 / 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</si>
  <si>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</si>
  <si>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</si>
  <si>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</si>
  <si>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</si>
  <si>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</si>
  <si>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</si>
  <si>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Cancelado / Condições climáticas</t>
  </si>
  <si>
    <t>MC1 07h12  / Aguardando previsão de faixa</t>
  </si>
  <si>
    <t>PDM - Substituição de trilho (Obs: Equipe embarcado no W62)</t>
  </si>
  <si>
    <t>Cancelado / TP realizando atendimento emergêncial Serra</t>
  </si>
  <si>
    <t>00:000</t>
  </si>
  <si>
    <t>TP não solicita intervalo / realiza atividade de nivelamento no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</si>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</sst>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601" sqref="BK601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1</v>
      </c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</v>
      </c>
      <c r="BR574" s="19">
        <f t="shared" si="130"/>
        <v>1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 t="s">
        <v>1956</v>
      </c>
      <c r="BK579" s="18" t="s">
        <v>1956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1937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1650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1958</v>
      </c>
      <c r="N582" s="125" t="s">
        <v>1959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1937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1960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1961</v>
      </c>
      <c r="I587" s="104" t="s">
        <v>1962</v>
      </c>
      <c r="J587" s="103">
        <v>49</v>
      </c>
      <c r="K587" s="103">
        <v>149</v>
      </c>
      <c r="L587" s="103" t="s">
        <v>593</v>
      </c>
      <c r="M587" s="125" t="s">
        <v>1963</v>
      </c>
      <c r="N587" s="125" t="s">
        <v>1964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 t="s">
        <v>1937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1962</v>
      </c>
      <c r="I589" s="104" t="s">
        <v>1962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1965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1966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1967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1967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1967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1937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 t="s">
        <v>1968</v>
      </c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1969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1970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1969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1970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1969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1971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1970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1967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>
        <v>0</v>
      </c>
      <c r="AS600" s="106">
        <v>0</v>
      </c>
      <c r="AT600" s="106">
        <v>0</v>
      </c>
      <c r="AU600" s="133"/>
      <c r="AV600" s="133"/>
      <c r="AW600" s="14"/>
      <c r="AX600" s="14"/>
      <c r="AY600" s="158">
        <f t="shared" si="133"/>
        <v>0</v>
      </c>
      <c r="AZ600" s="149"/>
      <c r="BA600" s="107">
        <v>0</v>
      </c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>
        <v>0</v>
      </c>
      <c r="BI600" s="17"/>
      <c r="BJ600" s="17" t="s">
        <v>1972</v>
      </c>
      <c r="BK600" s="18" t="s">
        <v>1972</v>
      </c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1967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1973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1974</v>
      </c>
      <c r="C4" s="154" t="s">
        <v>1975</v>
      </c>
      <c r="D4" s="154" t="s">
        <v>1976</v>
      </c>
      <c r="E4" s="154" t="s">
        <v>1977</v>
      </c>
      <c r="F4" s="154" t="s">
        <v>4</v>
      </c>
      <c r="G4" s="154" t="s">
        <v>1978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1979</v>
      </c>
      <c r="C6" s="155">
        <v>407867</v>
      </c>
      <c r="D6" s="155" t="s">
        <v>1980</v>
      </c>
      <c r="E6" s="155" t="s">
        <v>826</v>
      </c>
      <c r="F6" s="155" t="s">
        <v>1981</v>
      </c>
      <c r="G6" s="156"/>
    </row>
    <row r="7" spans="2:7">
      <c r="B7" s="167" t="s">
        <v>1982</v>
      </c>
      <c r="C7" s="167">
        <v>293644</v>
      </c>
      <c r="D7" s="167" t="s">
        <v>1983</v>
      </c>
      <c r="E7" s="167" t="s">
        <v>826</v>
      </c>
      <c r="F7" s="167" t="s">
        <v>1981</v>
      </c>
      <c r="G7" s="168" t="s">
        <v>1984</v>
      </c>
    </row>
    <row r="8" spans="2:7">
      <c r="B8" s="155" t="s">
        <v>1985</v>
      </c>
      <c r="C8" s="155">
        <v>256790</v>
      </c>
      <c r="D8" s="155" t="s">
        <v>1986</v>
      </c>
      <c r="E8" s="155" t="s">
        <v>827</v>
      </c>
      <c r="F8" s="155" t="s">
        <v>1987</v>
      </c>
      <c r="G8" s="156">
        <v>46357</v>
      </c>
    </row>
    <row r="9" spans="2:7" ht="29.25">
      <c r="B9" s="155" t="s">
        <v>1988</v>
      </c>
      <c r="C9" s="155"/>
      <c r="D9" s="155"/>
      <c r="E9" s="155" t="s">
        <v>827</v>
      </c>
      <c r="F9" s="155" t="s">
        <v>1987</v>
      </c>
      <c r="G9" s="156" t="s">
        <v>1989</v>
      </c>
    </row>
    <row r="10" spans="2:7">
      <c r="B10" s="155" t="s">
        <v>1990</v>
      </c>
      <c r="C10" s="155">
        <v>265193</v>
      </c>
      <c r="D10" s="155" t="s">
        <v>1991</v>
      </c>
      <c r="E10" s="155" t="s">
        <v>828</v>
      </c>
      <c r="F10" s="155" t="s">
        <v>54</v>
      </c>
      <c r="G10" s="155" t="s">
        <v>1992</v>
      </c>
    </row>
    <row r="11" spans="2:7">
      <c r="B11" s="155" t="s">
        <v>1993</v>
      </c>
      <c r="C11" s="155">
        <v>293716</v>
      </c>
      <c r="D11" s="155" t="s">
        <v>1994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1995</v>
      </c>
      <c r="C12" s="155">
        <v>257258</v>
      </c>
      <c r="D12" s="155" t="s">
        <v>1996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1997</v>
      </c>
      <c r="C13" s="155">
        <v>371147</v>
      </c>
      <c r="D13" s="155" t="s">
        <v>1998</v>
      </c>
      <c r="E13" s="155" t="s">
        <v>829</v>
      </c>
      <c r="F13" s="155" t="s">
        <v>71</v>
      </c>
      <c r="G13" s="155" t="s">
        <v>1992</v>
      </c>
    </row>
    <row r="14" spans="2:7">
      <c r="B14" s="155" t="s">
        <v>1999</v>
      </c>
      <c r="C14" s="155">
        <v>259230</v>
      </c>
      <c r="D14" s="155" t="s">
        <v>2000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2001</v>
      </c>
      <c r="C15" s="155">
        <v>370705</v>
      </c>
      <c r="D15" s="155"/>
      <c r="E15" s="155" t="s">
        <v>829</v>
      </c>
      <c r="F15" s="155" t="s">
        <v>71</v>
      </c>
      <c r="G15" s="155" t="s">
        <v>1992</v>
      </c>
    </row>
    <row r="16" spans="2:7" ht="29.25">
      <c r="B16" s="155" t="s">
        <v>2002</v>
      </c>
      <c r="C16" s="155">
        <v>258542</v>
      </c>
      <c r="D16" s="155" t="s">
        <v>2003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2004</v>
      </c>
      <c r="C17" s="155">
        <v>257050</v>
      </c>
      <c r="D17" s="155" t="s">
        <v>2005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2006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2007</v>
      </c>
      <c r="D4" s="157" t="s">
        <v>2008</v>
      </c>
      <c r="E4" s="157" t="s">
        <v>2009</v>
      </c>
      <c r="F4" s="154" t="s">
        <v>2010</v>
      </c>
      <c r="G4" s="157" t="s">
        <v>2011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2012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2013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2012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2012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2012</v>
      </c>
      <c r="G10" s="160"/>
    </row>
    <row r="11" spans="2:7" ht="19.5" customHeight="1">
      <c r="B11" s="160" t="s">
        <v>2014</v>
      </c>
      <c r="C11" s="160">
        <v>9038</v>
      </c>
      <c r="D11" s="161">
        <v>46076</v>
      </c>
      <c r="E11" s="160">
        <v>8698</v>
      </c>
      <c r="F11" s="162" t="s">
        <v>2015</v>
      </c>
      <c r="G11" s="160"/>
    </row>
    <row r="12" spans="2:7" ht="19.5" customHeight="1">
      <c r="B12" s="160" t="s">
        <v>752</v>
      </c>
      <c r="C12" s="160" t="s">
        <v>2016</v>
      </c>
      <c r="D12" s="161">
        <v>46066</v>
      </c>
      <c r="E12" s="160">
        <v>9500</v>
      </c>
      <c r="F12" s="162" t="s">
        <v>2017</v>
      </c>
      <c r="G12" s="160"/>
    </row>
    <row r="13" spans="2:7" ht="19.5" customHeight="1">
      <c r="B13" s="160" t="s">
        <v>752</v>
      </c>
      <c r="C13" s="160" t="s">
        <v>2018</v>
      </c>
      <c r="D13" s="161">
        <v>46066</v>
      </c>
      <c r="E13" s="160">
        <v>10500</v>
      </c>
      <c r="F13" s="162" t="s">
        <v>2017</v>
      </c>
      <c r="G13" s="160"/>
    </row>
    <row r="14" spans="2:7" ht="19.5" customHeight="1">
      <c r="B14" s="160" t="s">
        <v>752</v>
      </c>
      <c r="C14" s="160" t="s">
        <v>2019</v>
      </c>
      <c r="D14" s="161">
        <v>46066</v>
      </c>
      <c r="E14" s="160">
        <v>9000</v>
      </c>
      <c r="F14" s="162" t="s">
        <v>2017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2020</v>
      </c>
      <c r="V1" s="264"/>
      <c r="W1" s="264"/>
    </row>
    <row r="2" spans="1:23" ht="15" customHeight="1">
      <c r="A2" s="85" t="s">
        <v>2021</v>
      </c>
      <c r="B2" s="85" t="s">
        <v>2022</v>
      </c>
      <c r="C2" s="85" t="s">
        <v>411</v>
      </c>
      <c r="D2" s="86" t="s">
        <v>995</v>
      </c>
      <c r="E2" s="86" t="s">
        <v>4</v>
      </c>
      <c r="F2" s="86" t="s">
        <v>2023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2024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2025</v>
      </c>
      <c r="D5" s="266"/>
      <c r="E5" s="266"/>
      <c r="F5" s="266"/>
      <c r="G5" s="266"/>
      <c r="H5" s="266"/>
      <c r="I5" s="266"/>
      <c r="J5" s="267"/>
      <c r="K5" s="268" t="s">
        <v>2026</v>
      </c>
      <c r="L5" s="269"/>
      <c r="M5" s="269"/>
      <c r="N5" s="269"/>
      <c r="O5" s="270" t="s">
        <v>2027</v>
      </c>
      <c r="P5" s="271"/>
    </row>
    <row r="6" spans="1:16" s="72" customFormat="1" ht="15" customHeight="1">
      <c r="A6" s="64" t="s">
        <v>2023</v>
      </c>
      <c r="B6" s="73" t="s">
        <v>2022</v>
      </c>
      <c r="C6" s="74" t="s">
        <v>995</v>
      </c>
      <c r="D6" s="75" t="s">
        <v>996</v>
      </c>
      <c r="E6" s="74" t="s">
        <v>2028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2029</v>
      </c>
      <c r="M6" s="78" t="s">
        <v>611</v>
      </c>
      <c r="N6" s="79" t="s">
        <v>990</v>
      </c>
      <c r="O6" s="152" t="s">
        <v>1033</v>
      </c>
      <c r="P6" s="130" t="s">
        <v>2030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1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>
        <f>IF(SP_SUL!BH600="","*",SP_SUL!BH600)</f>
        <v>0</v>
      </c>
      <c r="P600" s="143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2031</v>
      </c>
      <c r="C2" s="119" t="s">
        <v>980</v>
      </c>
      <c r="D2" s="74" t="s">
        <v>982</v>
      </c>
      <c r="E2" s="74" t="s">
        <v>2032</v>
      </c>
      <c r="F2" s="97" t="s">
        <v>2033</v>
      </c>
      <c r="G2" s="74" t="s">
        <v>2034</v>
      </c>
      <c r="H2" s="74" t="s">
        <v>2035</v>
      </c>
      <c r="I2" s="74" t="s">
        <v>2036</v>
      </c>
      <c r="J2" s="74" t="s">
        <v>2037</v>
      </c>
      <c r="K2" s="76" t="s">
        <v>2038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2039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2026-02-23T12:23:14Z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