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64" documentId="120_S{118792C3-22EF-5104-A093-F22BFE3913F3}" xr6:coauthVersionLast="47" xr6:coauthVersionMax="47" xr10:uidLastSave="{72FDBD94-A304-4FA3-A3D7-C40D8799CB2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4" i="1" l="1" a="1"/>
  <c r="N384" i="1" s="1"/>
  <c r="M384" i="1" a="1"/>
  <c r="M384" i="1" s="1"/>
  <c r="A384" i="1"/>
  <c r="C384" i="1"/>
  <c r="G384" i="1"/>
  <c r="R384" i="1"/>
  <c r="S384" i="1" a="1"/>
  <c r="S384" i="1"/>
  <c r="T384" i="1" a="1"/>
  <c r="T384" i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N377" i="1" a="1"/>
  <c r="N377" i="1" s="1"/>
  <c r="M377" i="1" a="1"/>
  <c r="M377" i="1" s="1"/>
  <c r="N381" i="1" a="1"/>
  <c r="N381" i="1" s="1"/>
  <c r="M381" i="1" a="1"/>
  <c r="M381" i="1" s="1"/>
  <c r="M382" i="1" a="1"/>
  <c r="M382" i="1" s="1"/>
  <c r="N379" i="1" a="1"/>
  <c r="N379" i="1" s="1"/>
  <c r="M379" i="1" a="1"/>
  <c r="M379" i="1" s="1"/>
  <c r="N378" i="1" a="1"/>
  <c r="N378" i="1" s="1"/>
  <c r="M378" i="1" a="1"/>
  <c r="M378" i="1" s="1"/>
  <c r="N376" i="1" a="1"/>
  <c r="N376" i="1" s="1"/>
  <c r="M376" i="1" a="1"/>
  <c r="M376" i="1" s="1"/>
  <c r="N375" i="1" a="1"/>
  <c r="N375" i="1" s="1"/>
  <c r="M375" i="1" a="1"/>
  <c r="M375" i="1" s="1"/>
  <c r="M374" i="1" a="1"/>
  <c r="M374" i="1" s="1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72" i="15" s="1"/>
  <c r="N369" i="1" a="1"/>
  <c r="N369" i="1" s="1"/>
  <c r="L371" i="15" s="1"/>
  <c r="M369" i="1" a="1"/>
  <c r="M369" i="1" s="1"/>
  <c r="K371" i="15" s="1"/>
  <c r="N364" i="1" a="1"/>
  <c r="N364" i="1" s="1"/>
  <c r="L363" i="15" s="1"/>
  <c r="M364" i="1" a="1"/>
  <c r="M364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58" i="15" s="1"/>
  <c r="R363" i="1"/>
  <c r="R359" i="15" s="1"/>
  <c r="R364" i="1"/>
  <c r="R363" i="15" s="1"/>
  <c r="R365" i="1"/>
  <c r="R366" i="15" s="1"/>
  <c r="R366" i="1"/>
  <c r="R367" i="15" s="1"/>
  <c r="R367" i="1"/>
  <c r="R368" i="15" s="1"/>
  <c r="R368" i="1"/>
  <c r="R369" i="15" s="1"/>
  <c r="R369" i="1"/>
  <c r="R371" i="15" s="1"/>
  <c r="R370" i="1"/>
  <c r="R372" i="15" s="1"/>
  <c r="R371" i="1"/>
  <c r="R372" i="1"/>
  <c r="R373" i="1"/>
  <c r="R374" i="1"/>
  <c r="R376" i="15" s="1"/>
  <c r="R375" i="1"/>
  <c r="R377" i="15" s="1"/>
  <c r="R376" i="1"/>
  <c r="R378" i="15" s="1"/>
  <c r="R377" i="1"/>
  <c r="R379" i="15" s="1"/>
  <c r="R378" i="1"/>
  <c r="R380" i="15" s="1"/>
  <c r="R379" i="1"/>
  <c r="R381" i="15" s="1"/>
  <c r="R380" i="1"/>
  <c r="R382" i="15" s="1"/>
  <c r="R381" i="1"/>
  <c r="R383" i="15" s="1"/>
  <c r="R382" i="1"/>
  <c r="R384" i="15" s="1"/>
  <c r="R383" i="1"/>
  <c r="R385" i="15" s="1"/>
  <c r="R385" i="1"/>
  <c r="R386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L357" i="15"/>
  <c r="D357" i="15"/>
  <c r="E357" i="15"/>
  <c r="K275" i="10"/>
  <c r="M275" i="10"/>
  <c r="A362" i="1"/>
  <c r="C362" i="1"/>
  <c r="M362" i="1" a="1"/>
  <c r="M362" i="1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L360" i="15"/>
  <c r="D360" i="15"/>
  <c r="E360" i="15"/>
  <c r="K278" i="10"/>
  <c r="L361" i="15"/>
  <c r="D361" i="15"/>
  <c r="E361" i="15"/>
  <c r="K279" i="10"/>
  <c r="M279" i="10"/>
  <c r="F341" i="12"/>
  <c r="D362" i="15"/>
  <c r="E362" i="15"/>
  <c r="K280" i="10"/>
  <c r="M280" i="10"/>
  <c r="A364" i="1"/>
  <c r="C364" i="1"/>
  <c r="F342" i="12"/>
  <c r="S364" i="1" a="1"/>
  <c r="S364" i="1" s="1"/>
  <c r="D363" i="15" s="1"/>
  <c r="T364" i="1" a="1"/>
  <c r="T364" i="1" s="1"/>
  <c r="E363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L364" i="15"/>
  <c r="D364" i="15"/>
  <c r="E364" i="15"/>
  <c r="K282" i="10"/>
  <c r="M282" i="10"/>
  <c r="L365" i="15"/>
  <c r="D365" i="15"/>
  <c r="E365" i="15"/>
  <c r="K283" i="10"/>
  <c r="M283" i="10"/>
  <c r="A365" i="1"/>
  <c r="C365" i="1"/>
  <c r="M365" i="1" a="1"/>
  <c r="M365" i="1" s="1"/>
  <c r="N365" i="1" a="1"/>
  <c r="N365" i="1" s="1"/>
  <c r="L366" i="15" s="1"/>
  <c r="S365" i="1" a="1"/>
  <c r="S365" i="1" s="1"/>
  <c r="D366" i="15" s="1"/>
  <c r="T365" i="1" a="1"/>
  <c r="T365" i="1" s="1"/>
  <c r="E366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N366" i="1" a="1"/>
  <c r="N366" i="1" s="1"/>
  <c r="L367" i="15" s="1"/>
  <c r="S366" i="1" a="1"/>
  <c r="S366" i="1" s="1"/>
  <c r="D367" i="15" s="1"/>
  <c r="T366" i="1" a="1"/>
  <c r="T366" i="1" s="1"/>
  <c r="E367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N367" i="1" a="1"/>
  <c r="N367" i="1" s="1"/>
  <c r="L368" i="15" s="1"/>
  <c r="S367" i="1" a="1"/>
  <c r="S367" i="1" s="1"/>
  <c r="D368" i="15" s="1"/>
  <c r="T367" i="1" a="1"/>
  <c r="T367" i="1" s="1"/>
  <c r="E368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9" i="15" s="1"/>
  <c r="T368" i="1" a="1"/>
  <c r="T368" i="1" s="1"/>
  <c r="E369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L370" i="15"/>
  <c r="D370" i="15"/>
  <c r="E370" i="15"/>
  <c r="K288" i="10"/>
  <c r="M288" i="10"/>
  <c r="A369" i="1"/>
  <c r="C369" i="1"/>
  <c r="F350" i="12"/>
  <c r="S369" i="1" a="1"/>
  <c r="S369" i="1" s="1"/>
  <c r="D371" i="15" s="1"/>
  <c r="T369" i="1" a="1"/>
  <c r="T369" i="1" s="1"/>
  <c r="E371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72" i="15" s="1"/>
  <c r="T370" i="1" a="1"/>
  <c r="T370" i="1" s="1"/>
  <c r="E372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N371" i="1" a="1"/>
  <c r="N371" i="1" s="1"/>
  <c r="L373" i="15" s="1"/>
  <c r="S371" i="1" a="1"/>
  <c r="S371" i="1" s="1"/>
  <c r="D373" i="15" s="1"/>
  <c r="T371" i="1" a="1"/>
  <c r="T371" i="1" s="1"/>
  <c r="E373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N372" i="1" a="1"/>
  <c r="N372" i="1" s="1"/>
  <c r="L374" i="15" s="1"/>
  <c r="S372" i="1" a="1"/>
  <c r="S372" i="1" s="1"/>
  <c r="D374" i="15" s="1"/>
  <c r="T372" i="1" a="1"/>
  <c r="T372" i="1" s="1"/>
  <c r="E374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N373" i="1" a="1"/>
  <c r="N373" i="1" s="1"/>
  <c r="L375" i="15" s="1"/>
  <c r="S373" i="1" a="1"/>
  <c r="S373" i="1" s="1"/>
  <c r="D375" i="15" s="1"/>
  <c r="T373" i="1" a="1"/>
  <c r="T373" i="1" s="1"/>
  <c r="E375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L376" i="15"/>
  <c r="S374" i="1" a="1"/>
  <c r="S374" i="1" s="1"/>
  <c r="D376" i="15" s="1"/>
  <c r="T374" i="1" a="1"/>
  <c r="T374" i="1" s="1"/>
  <c r="E376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L377" i="15"/>
  <c r="S375" i="1" a="1"/>
  <c r="S375" i="1" s="1"/>
  <c r="D377" i="15" s="1"/>
  <c r="T375" i="1" a="1"/>
  <c r="T375" i="1" s="1"/>
  <c r="E377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L378" i="15"/>
  <c r="S376" i="1" a="1"/>
  <c r="S376" i="1" s="1"/>
  <c r="D378" i="15" s="1"/>
  <c r="T376" i="1" a="1"/>
  <c r="T376" i="1" s="1"/>
  <c r="E378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L379" i="15"/>
  <c r="S377" i="1" a="1"/>
  <c r="S377" i="1" s="1"/>
  <c r="D379" i="15" s="1"/>
  <c r="T377" i="1" a="1"/>
  <c r="T377" i="1" s="1"/>
  <c r="E379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L380" i="15"/>
  <c r="S378" i="1" a="1"/>
  <c r="S378" i="1" s="1"/>
  <c r="D380" i="15" s="1"/>
  <c r="T378" i="1" a="1"/>
  <c r="T378" i="1" s="1"/>
  <c r="E380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L381" i="15"/>
  <c r="S379" i="1" a="1"/>
  <c r="S379" i="1" s="1"/>
  <c r="D381" i="15" s="1"/>
  <c r="T379" i="1" a="1"/>
  <c r="T379" i="1" s="1"/>
  <c r="E381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N380" i="1" a="1"/>
  <c r="N380" i="1" s="1"/>
  <c r="L382" i="15" s="1"/>
  <c r="S380" i="1" a="1"/>
  <c r="S380" i="1" s="1"/>
  <c r="D382" i="15" s="1"/>
  <c r="T380" i="1" a="1"/>
  <c r="T380" i="1" s="1"/>
  <c r="E382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L383" i="15"/>
  <c r="S381" i="1" a="1"/>
  <c r="S381" i="1" s="1"/>
  <c r="D383" i="15" s="1"/>
  <c r="T381" i="1" a="1"/>
  <c r="T381" i="1" s="1"/>
  <c r="E383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L384" i="15"/>
  <c r="S382" i="1" a="1"/>
  <c r="S382" i="1" s="1"/>
  <c r="D384" i="15" s="1"/>
  <c r="T382" i="1" a="1"/>
  <c r="T382" i="1" s="1"/>
  <c r="E384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L385" i="15"/>
  <c r="S383" i="1" a="1"/>
  <c r="S383" i="1" s="1"/>
  <c r="D385" i="15" s="1"/>
  <c r="T383" i="1" a="1"/>
  <c r="T383" i="1" s="1"/>
  <c r="E385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L386" i="15"/>
  <c r="S385" i="1" a="1"/>
  <c r="S385" i="1" s="1"/>
  <c r="D386" i="15" s="1"/>
  <c r="T385" i="1" a="1"/>
  <c r="T385" i="1" s="1"/>
  <c r="E386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N386" i="1" a="1"/>
  <c r="N386" i="1" s="1"/>
  <c r="L387" i="15" s="1"/>
  <c r="S386" i="1" a="1"/>
  <c r="S386" i="1" s="1"/>
  <c r="D387" i="15" s="1"/>
  <c r="T386" i="1" a="1"/>
  <c r="T386" i="1" s="1"/>
  <c r="E387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N387" i="1" a="1"/>
  <c r="N387" i="1" s="1"/>
  <c r="L388" i="15" s="1"/>
  <c r="S387" i="1" a="1"/>
  <c r="S387" i="1" s="1"/>
  <c r="D388" i="15" s="1"/>
  <c r="T387" i="1" a="1"/>
  <c r="T387" i="1" s="1"/>
  <c r="E388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N388" i="1" a="1"/>
  <c r="N388" i="1" s="1"/>
  <c r="L389" i="15" s="1"/>
  <c r="S388" i="1" a="1"/>
  <c r="S388" i="1" s="1"/>
  <c r="D389" i="15" s="1"/>
  <c r="T388" i="1" a="1"/>
  <c r="T388" i="1" s="1"/>
  <c r="E389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N389" i="1" a="1"/>
  <c r="N389" i="1" s="1"/>
  <c r="L390" i="15" s="1"/>
  <c r="S389" i="1" a="1"/>
  <c r="S389" i="1" s="1"/>
  <c r="D390" i="15" s="1"/>
  <c r="T389" i="1" a="1"/>
  <c r="T389" i="1" s="1"/>
  <c r="E390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N390" i="1" a="1"/>
  <c r="N390" i="1" s="1"/>
  <c r="L391" i="15" s="1"/>
  <c r="S390" i="1" a="1"/>
  <c r="S390" i="1" s="1"/>
  <c r="D391" i="15" s="1"/>
  <c r="T390" i="1" a="1"/>
  <c r="T390" i="1" s="1"/>
  <c r="E391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N391" i="1" a="1"/>
  <c r="N391" i="1" s="1"/>
  <c r="L392" i="15" s="1"/>
  <c r="S391" i="1" a="1"/>
  <c r="S391" i="1" s="1"/>
  <c r="D392" i="15" s="1"/>
  <c r="T391" i="1" a="1"/>
  <c r="T391" i="1" s="1"/>
  <c r="E392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N392" i="1" a="1"/>
  <c r="N392" i="1" s="1"/>
  <c r="L393" i="15" s="1"/>
  <c r="S392" i="1" a="1"/>
  <c r="S392" i="1" s="1"/>
  <c r="D393" i="15" s="1"/>
  <c r="T392" i="1" a="1"/>
  <c r="T392" i="1" s="1"/>
  <c r="E393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N393" i="1" a="1"/>
  <c r="N393" i="1" s="1"/>
  <c r="L394" i="15" s="1"/>
  <c r="S393" i="1" a="1"/>
  <c r="S393" i="1" s="1"/>
  <c r="D394" i="15" s="1"/>
  <c r="T393" i="1" a="1"/>
  <c r="T393" i="1" s="1"/>
  <c r="E394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N394" i="1" a="1"/>
  <c r="N394" i="1" s="1"/>
  <c r="L395" i="15" s="1"/>
  <c r="S394" i="1" a="1"/>
  <c r="S394" i="1" s="1"/>
  <c r="D395" i="15" s="1"/>
  <c r="T394" i="1" a="1"/>
  <c r="T394" i="1" s="1"/>
  <c r="E395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N395" i="1" a="1"/>
  <c r="N395" i="1" s="1"/>
  <c r="L396" i="15" s="1"/>
  <c r="S395" i="1" a="1"/>
  <c r="S395" i="1" s="1"/>
  <c r="D396" i="15" s="1"/>
  <c r="T395" i="1" a="1"/>
  <c r="T395" i="1" s="1"/>
  <c r="E396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N396" i="1" a="1"/>
  <c r="N396" i="1" s="1"/>
  <c r="L397" i="15" s="1"/>
  <c r="S396" i="1" a="1"/>
  <c r="S396" i="1" s="1"/>
  <c r="D397" i="15" s="1"/>
  <c r="T396" i="1" a="1"/>
  <c r="T396" i="1" s="1"/>
  <c r="E397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N397" i="1" a="1"/>
  <c r="N397" i="1" s="1"/>
  <c r="L398" i="15" s="1"/>
  <c r="S397" i="1" a="1"/>
  <c r="S397" i="1" s="1"/>
  <c r="D398" i="15" s="1"/>
  <c r="T397" i="1" a="1"/>
  <c r="T397" i="1" s="1"/>
  <c r="E398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N398" i="1" a="1"/>
  <c r="N398" i="1" s="1"/>
  <c r="L399" i="15" s="1"/>
  <c r="S398" i="1" a="1"/>
  <c r="S398" i="1" s="1"/>
  <c r="D399" i="15" s="1"/>
  <c r="T398" i="1" a="1"/>
  <c r="T398" i="1" s="1"/>
  <c r="E399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N399" i="1" a="1"/>
  <c r="N399" i="1" s="1"/>
  <c r="L400" i="15" s="1"/>
  <c r="S399" i="1" a="1"/>
  <c r="S399" i="1" s="1"/>
  <c r="D400" i="15" s="1"/>
  <c r="T399" i="1" a="1"/>
  <c r="T399" i="1" s="1"/>
  <c r="E400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N400" i="1" a="1"/>
  <c r="N400" i="1" s="1"/>
  <c r="L401" i="15" s="1"/>
  <c r="S400" i="1" a="1"/>
  <c r="S400" i="1" s="1"/>
  <c r="D401" i="15" s="1"/>
  <c r="T400" i="1" a="1"/>
  <c r="T400" i="1" s="1"/>
  <c r="E401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N401" i="1" a="1"/>
  <c r="N401" i="1" s="1"/>
  <c r="L402" i="15" s="1"/>
  <c r="S401" i="1" a="1"/>
  <c r="S401" i="1" s="1"/>
  <c r="D402" i="15" s="1"/>
  <c r="T401" i="1" a="1"/>
  <c r="T401" i="1" s="1"/>
  <c r="E402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N402" i="1" a="1"/>
  <c r="N402" i="1" s="1"/>
  <c r="L403" i="15" s="1"/>
  <c r="S402" i="1" a="1"/>
  <c r="S402" i="1" s="1"/>
  <c r="D403" i="15" s="1"/>
  <c r="T402" i="1" a="1"/>
  <c r="T402" i="1" s="1"/>
  <c r="E403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N403" i="1" a="1"/>
  <c r="N403" i="1" s="1"/>
  <c r="L404" i="15" s="1"/>
  <c r="S403" i="1" a="1"/>
  <c r="S403" i="1" s="1"/>
  <c r="D404" i="15" s="1"/>
  <c r="T403" i="1" a="1"/>
  <c r="T403" i="1" s="1"/>
  <c r="E404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N404" i="1" a="1"/>
  <c r="N404" i="1" s="1"/>
  <c r="L405" i="15" s="1"/>
  <c r="S404" i="1" a="1"/>
  <c r="S404" i="1" s="1"/>
  <c r="D405" i="15" s="1"/>
  <c r="T404" i="1" a="1"/>
  <c r="T404" i="1" s="1"/>
  <c r="E405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N405" i="1" a="1"/>
  <c r="N405" i="1" s="1"/>
  <c r="L406" i="15" s="1"/>
  <c r="S405" i="1" a="1"/>
  <c r="S405" i="1" s="1"/>
  <c r="D406" i="15" s="1"/>
  <c r="T405" i="1" a="1"/>
  <c r="T405" i="1" s="1"/>
  <c r="E406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84" i="1" l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<sst xmlns="http://schemas.openxmlformats.org/spreadsheetml/2006/main" count="8107" uniqueCount="1713">
  <si>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</si>
  <si>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</si>
  <si>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</si>
  <si>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</si>
  <si>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</si>
  <si>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</si>
  <si>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</si>
  <si>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</si>
  <si>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</si>
  <si>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</si>
  <si>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</si>
  <si>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</si>
  <si>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</si>
  <si>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</si>
  <si>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</si>
  <si>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</si>
  <si>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</si>
  <si>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</si>
  <si>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</si>
  <si>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</si>
  <si>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</si>
  <si>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</si>
  <si>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</si>
  <si>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</si>
  <si>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</si>
  <si>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</si>
  <si>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</si>
  <si>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</si>
  <si>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</si>
  <si>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</si>
  <si>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</si>
  <si>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</si>
  <si>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</si>
  <si>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</si>
  <si>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</si>
  <si>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</si>
  <si>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</si>
  <si>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</si>
  <si>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</si>
  <si>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</si>
  <si>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</si>
  <si>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</si>
  <si>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</si>
  <si>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</si>
  <si>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</si>
  <si>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</si>
  <si>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</si>
  <si>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</si>
  <si>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</si>
  <si>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</si>
  <si>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</si>
  <si>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</si>
  <si>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</si>
  <si>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</si>
  <si>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</si>
  <si>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</si>
  <si>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</si>
  <si>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</si>
  <si>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</si>
  <si>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</si>
  <si>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</si>
  <si>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</si>
  <si>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</si>
  <si>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</si>
  <si>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</si>
  <si>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</si>
  <si>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</si>
  <si>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</si>
  <si>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</si>
  <si>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</si>
  <si>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</si>
  <si>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</si>
  <si>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</si>
  <si>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</si>
  <si>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</si>
  <si>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</si>
  <si>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</si>
  <si>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</si>
  <si>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</si>
  <si>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</si>
  <si>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</si>
  <si>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</si>
  <si>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</si>
  <si>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</si>
  <si>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</si>
  <si>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</si>
  <si>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</si>
  <si>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</si>
  <si>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</si>
  <si>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</si>
  <si>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</si>
  <si>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</si>
  <si>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</si>
  <si>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</si>
  <si>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</si>
  <si>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</si>
  <si>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</si>
  <si>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</si>
  <si>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</si>
  <si>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</si>
  <si>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</si>
  <si>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</si>
  <si>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</si>
  <si>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</si>
  <si>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</si>
  <si>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</si>
  <si>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</si>
  <si>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</si>
  <si>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</si>
  <si>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</si>
  <si>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</si>
  <si>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</si>
  <si>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</si>
  <si>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</si>
  <si>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</si>
  <si>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</si>
  <si>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</si>
  <si>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</si>
  <si>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</si>
  <si>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</si>
  <si>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</si>
  <si>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</si>
  <si>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</si>
  <si>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</si>
  <si>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</si>
  <si>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</si>
  <si>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</si>
  <si>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</si>
  <si>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</si>
  <si>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</si>
  <si>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</si>
  <si>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</si>
  <si>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</si>
  <si>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</si>
  <si>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</si>
  <si>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</si>
  <si>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</si>
  <si>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</si>
  <si>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</si>
  <si>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</si>
  <si>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</si>
  <si>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</si>
  <si>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</si>
  <si>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</si>
  <si>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</si>
  <si>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</si>
  <si>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</si>
  <si>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</si>
  <si>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</si>
  <si>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</si>
  <si>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</si>
  <si>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</si>
  <si>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</si>
  <si>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</si>
  <si>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</si>
  <si>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</si>
  <si>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</si>
  <si>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</si>
  <si>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</si>
  <si>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</si>
  <si>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</si>
  <si>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</si>
  <si>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</si>
  <si>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</si>
  <si>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</si>
  <si>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</si>
  <si>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</si>
  <si>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</si>
  <si>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</si>
  <si>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</si>
  <si>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</si>
  <si>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</si>
  <si>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</si>
  <si>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</si>
  <si>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</si>
  <si>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</si>
  <si>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</si>
  <si>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</si>
  <si>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</si>
  <si>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</si>
  <si>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</si>
  <si>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</si>
  <si>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</si>
  <si>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</si>
  <si>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</si>
  <si>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</si>
  <si>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</si>
  <si>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</si>
  <si>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</si>
  <si>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</si>
  <si>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</si>
  <si>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</si>
  <si>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</si>
  <si>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</si>
  <si>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</si>
  <si>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</si>
  <si>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</si>
  <si>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</si>
  <si>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</si>
  <si>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</si>
  <si>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</si>
  <si>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</si>
  <si>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</si>
  <si>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</si>
  <si>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</si>
  <si>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</si>
  <si>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</si>
  <si>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</si>
  <si>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</si>
  <si>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</si>
  <si>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</si>
  <si>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</si>
  <si>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</si>
  <si>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</si>
  <si>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</si>
  <si>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</si>
  <si>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</si>
  <si>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</si>
  <si>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</si>
  <si>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</si>
  <si>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</si>
  <si>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</si>
  <si>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</si>
  <si>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</si>
  <si>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</si>
  <si>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</si>
  <si>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</si>
  <si>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</si>
  <si>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</si>
  <si>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</si>
  <si>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</si>
  <si>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</si>
  <si>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</si>
  <si>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</si>
  <si>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</si>
  <si>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</si>
  <si>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</si>
  <si>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</si>
  <si>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</si>
  <si>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</si>
  <si>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</si>
  <si>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</si>
  <si>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</si>
  <si>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</si>
  <si>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</si>
  <si>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</si>
  <si>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</si>
  <si>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</si>
  <si>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</si>
  <si>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</si>
  <si>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</si>
  <si>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</si>
  <si>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</si>
  <si>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</si>
  <si>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</si>
  <si>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</si>
  <si>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</si>
  <si>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</si>
  <si>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</si>
  <si>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</si>
  <si>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</si>
  <si>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</si>
  <si>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</si>
  <si>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</si>
  <si>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</si>
  <si>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</si>
  <si>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</si>
  <si>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</si>
  <si>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</si>
  <si>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</si>
  <si>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</si>
  <si>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</si>
  <si>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</si>
  <si>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</si>
  <si>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</si>
  <si>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</si>
  <si>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</si>
  <si>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</si>
  <si>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</si>
  <si>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</si>
  <si>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</si>
  <si>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</si>
  <si>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</si>
  <si>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</si>
  <si>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</si>
  <si>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</si>
  <si>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</si>
  <si>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</si>
  <si>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</si>
  <si>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</si>
  <si>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</si>
  <si>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</si>
  <si>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</si>
  <si>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</si>
  <si>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</si>
  <si>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</si>
  <si>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</si>
  <si>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</si>
  <si>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</si>
  <si>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</si>
  <si>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</si>
  <si>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</si>
  <si>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</si>
  <si>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</si>
  <si>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</si>
  <si>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</si>
  <si>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</si>
  <si>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</si>
  <si>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</si>
  <si>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</si>
  <si>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</si>
  <si>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</si>
  <si>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</si>
  <si>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</si>
  <si>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</si>
  <si>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</si>
  <si>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</si>
  <si>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</si>
  <si>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</si>
  <si>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</si>
  <si>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</si>
  <si>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</si>
  <si>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</si>
  <si>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</si>
  <si>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</si>
  <si>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</si>
  <si>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</si>
  <si>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</si>
  <si>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</si>
  <si>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</si>
  <si>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</si>
  <si>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</si>
  <si>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</si>
  <si>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</si>
  <si>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</si>
  <si>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</si>
  <si>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</si>
  <si>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</si>
  <si>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</si>
  <si>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</si>
  <si>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</si>
  <si>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</si>
  <si>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</si>
  <si>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</si>
  <si>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</si>
  <si>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</si>
  <si>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</si>
  <si>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</si>
  <si>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</si>
  <si>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</si>
  <si>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</si>
  <si>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</si>
  <si>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</si>
  <si>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</si>
  <si>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</si>
  <si>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</si>
  <si>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</si>
  <si>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</si>
  <si>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</si>
  <si>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</si>
  <si>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</si>
  <si>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</si>
  <si>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</si>
  <si>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</si>
  <si>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</si>
  <si>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</si>
  <si>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</si>
  <si>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</si>
  <si>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</si>
  <si>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</si>
  <si>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</si>
  <si>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</si>
  <si>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</si>
  <si>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</si>
  <si>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</si>
  <si>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</si>
  <si>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</si>
  <si>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</si>
  <si>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</si>
  <si>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</si>
  <si>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</si>
  <si>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</si>
  <si>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</si>
  <si>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</si>
  <si>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</si>
  <si>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</si>
  <si>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</si>
  <si>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</si>
  <si>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</si>
  <si>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</si>
  <si>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</si>
  <si>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</si>
  <si>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</si>
  <si>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</si>
  <si>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</si>
  <si>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</si>
  <si>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</si>
  <si>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</si>
  <si>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</si>
  <si>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</si>
  <si>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</si>
  <si>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</si>
  <si>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</si>
  <si>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</si>
  <si>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</si>
  <si>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</si>
  <si>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</si>
  <si>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</si>
  <si>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</si>
  <si>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</si>
  <si>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</si>
  <si>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</si>
  <si>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</si>
  <si>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</si>
  <si>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</si>
  <si>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</si>
  <si>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</si>
  <si>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</si>
  <si>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</si>
  <si>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</si>
  <si>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</si>
  <si>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</si>
  <si>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</si>
  <si>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</si>
  <si>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</si>
  <si>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</si>
  <si>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</si>
  <si>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</si>
  <si>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</si>
  <si>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</si>
  <si>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</si>
  <si>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</si>
  <si>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</si>
  <si>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</si>
  <si>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</si>
  <si>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</si>
  <si>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</si>
  <si>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</si>
  <si>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</si>
  <si>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</si>
  <si>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</si>
  <si>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</si>
  <si>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</si>
  <si>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</si>
  <si>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</si>
  <si>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</si>
  <si>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</si>
  <si>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</si>
  <si>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</si>
  <si>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</si>
  <si>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</si>
  <si>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</si>
  <si>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</si>
  <si>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</si>
  <si>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</si>
  <si>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</si>
  <si>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</si>
  <si>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</si>
  <si>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</si>
  <si>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</si>
  <si>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</si>
  <si>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</si>
  <si>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</si>
  <si>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</si>
  <si>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</si>
  <si>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</si>
  <si>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</si>
  <si>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</si>
  <si>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</si>
  <si>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</si>
  <si>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</si>
  <si>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</si>
  <si>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</si>
  <si>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</si>
  <si>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</si>
  <si>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</si>
  <si>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</si>
  <si>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</si>
  <si>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</si>
  <si>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</si>
  <si>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</si>
  <si>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</si>
  <si>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</si>
  <si>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</si>
  <si>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</si>
  <si>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</si>
  <si>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</si>
  <si>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</si>
  <si>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</si>
  <si>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</si>
  <si>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</si>
  <si>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</si>
  <si>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</si>
  <si>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</si>
  <si>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</si>
  <si>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</si>
  <si>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</si>
  <si>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</si>
  <si>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</si>
  <si>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</si>
  <si>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</si>
  <si>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</si>
  <si>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</si>
  <si>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</si>
  <si>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</si>
  <si>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</si>
  <si>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</si>
  <si>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</si>
  <si>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</si>
  <si>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</si>
  <si>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</si>
  <si>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</si>
  <si>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</si>
  <si>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</si>
  <si>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</si>
  <si>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</si>
  <si>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</si>
  <si>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</si>
  <si>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</si>
  <si>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</si>
  <si>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</si>
  <si>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</si>
  <si>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</si>
  <si>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</si>
  <si>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</si>
  <si>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</si>
  <si>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</si>
  <si>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</si>
  <si>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</si>
  <si>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</si>
  <si>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</si>
  <si>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</si>
  <si>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</si>
  <si>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</si>
  <si>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</si>
  <si>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</si>
  <si>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</si>
  <si>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</si>
  <si>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</si>
  <si>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</si>
  <si>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</si>
  <si>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</si>
  <si>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</si>
  <si>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</si>
  <si>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</si>
  <si>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</si>
  <si>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</si>
  <si>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</si>
  <si>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</si>
  <si>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</si>
  <si>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</si>
  <si>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</si>
  <si>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</si>
  <si>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</si>
  <si>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</si>
  <si>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</si>
  <si>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</si>
  <si>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</si>
  <si>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</si>
  <si>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</si>
  <si>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</si>
  <si>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</si>
  <si>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</si>
  <si>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</si>
  <si>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</si>
  <si>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</si>
  <si>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</si>
  <si>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</si>
  <si>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</si>
  <si>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</si>
  <si>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</si>
  <si>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</si>
  <si>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</si>
  <si>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</si>
  <si>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</si>
  <si>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</si>
  <si>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</si>
  <si>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</si>
  <si>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</si>
  <si>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</si>
  <si>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</si>
  <si>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</si>
  <si>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</si>
  <si>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</si>
  <si>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</si>
  <si>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</si>
  <si>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</si>
  <si>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</si>
  <si>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</si>
  <si>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</si>
  <si>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</si>
  <si>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</si>
  <si>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</si>
  <si>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</si>
  <si>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</si>
  <si>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</si>
  <si>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</si>
  <si>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</si>
  <si>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</si>
  <si>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</si>
  <si>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</si>
  <si>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</si>
  <si>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</si>
  <si>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</si>
  <si>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</si>
  <si>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</si>
  <si>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</si>
  <si>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</si>
  <si>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</si>
  <si>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</si>
  <si>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</si>
  <si>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</si>
  <si>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</si>
  <si>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</si>
  <si>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</si>
  <si>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</si>
  <si>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</si>
  <si>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</si>
  <si>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</si>
  <si>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</si>
  <si>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</si>
  <si>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</si>
  <si>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</si>
  <si>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</si>
  <si>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</si>
  <si>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</si>
  <si>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</si>
  <si>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</si>
  <si>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</si>
  <si>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</si>
  <si>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</si>
  <si>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</si>
  <si>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</si>
  <si>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</si>
  <si>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</si>
  <si>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</si>
  <si>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</si>
  <si>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</si>
  <si>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</si>
  <si>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</si>
  <si>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</si>
  <si>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</si>
  <si>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</si>
  <si>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</si>
  <si>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</si>
  <si>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</si>
  <si>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</si>
  <si>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</si>
  <si>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</si>
  <si>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</si>
  <si>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</si>
  <si>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</si>
  <si>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</si>
  <si>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</si>
  <si>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</si>
  <si>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</si>
  <si>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</si>
  <si>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</si>
  <si>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</si>
  <si>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</si>
  <si>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</si>
  <si>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</si>
  <si>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</si>
  <si>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</si>
  <si>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</si>
  <si>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</si>
  <si>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</si>
  <si>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</si>
  <si>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</si>
  <si>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</si>
  <si>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</si>
  <si>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</si>
  <si>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</si>
  <si>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</si>
  <si>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</si>
  <si>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</si>
  <si>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</si>
  <si>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</si>
  <si>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</si>
  <si>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</si>
  <si>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</si>
  <si>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</si>
  <si>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</si>
  <si>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</si>
  <si>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</si>
  <si>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</si>
  <si>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</si>
  <si>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</si>
  <si>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</si>
  <si>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</si>
  <si>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</si>
  <si>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</si>
  <si>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</si>
  <si>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</si>
  <si>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</si>
  <si>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</si>
  <si>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</si>
  <si>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</si>
  <si>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</si>
  <si>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</si>
  <si>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</si>
  <si>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</si>
  <si>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</si>
  <si>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</si>
  <si>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</si>
  <si>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</si>
  <si>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</si>
  <si>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</si>
  <si>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</si>
  <si>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</si>
  <si>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</si>
  <si>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</si>
  <si>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</si>
  <si>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</si>
  <si>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</si>
  <si>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</si>
  <si>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</si>
  <si>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</si>
  <si>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</si>
  <si>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</si>
  <si>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</si>
  <si>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</si>
  <si>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</si>
  <si>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</si>
  <si>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</si>
  <si>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</si>
  <si>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</si>
  <si>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</si>
  <si>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</si>
  <si>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</si>
  <si>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</si>
  <si>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</si>
  <si>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</si>
  <si>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</si>
  <si>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</si>
  <si>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</si>
  <si>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</si>
  <si>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</si>
  <si>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</si>
  <si>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</si>
  <si>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</si>
  <si>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</si>
  <si>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</si>
  <si>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</si>
  <si>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</si>
  <si>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</si>
  <si>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</si>
  <si>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</si>
  <si>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</si>
  <si>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</si>
  <si>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</si>
  <si>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</si>
  <si>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</si>
  <si>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</si>
  <si>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</si>
  <si>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</si>
  <si>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</si>
  <si>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</si>
  <si>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</si>
  <si>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</si>
  <si>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</si>
  <si>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</si>
  <si>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</si>
  <si>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</si>
  <si>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</si>
  <si>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</si>
  <si>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</si>
  <si>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</si>
  <si>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</si>
  <si>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</si>
  <si>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</si>
  <si>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</si>
  <si>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</si>
  <si>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</si>
  <si>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</si>
  <si>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</si>
  <si>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</si>
  <si>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</si>
  <si>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</si>
  <si>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</si>
  <si>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</si>
  <si>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</si>
  <si>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</si>
  <si>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</si>
  <si>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</si>
  <si>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</si>
  <si>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</si>
  <si>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</si>
  <si>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</si>
  <si>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</si>
  <si>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</si>
  <si>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</si>
  <si>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</si>
  <si>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</si>
  <si>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</si>
  <si>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</si>
  <si>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</si>
  <si>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</si>
  <si>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</si>
  <si>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</si>
  <si>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</si>
  <si>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</si>
  <si>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</si>
  <si>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</si>
  <si>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</si>
  <si>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</si>
  <si>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</si>
  <si>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</si>
  <si>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</si>
  <si>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</si>
  <si>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</si>
  <si>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</si>
  <si>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</si>
  <si>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</si>
  <si>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</si>
  <si>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</si>
  <si>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</si>
  <si>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</si>
  <si>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</si>
  <si>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</si>
  <si>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</si>
  <si>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</si>
  <si>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</si>
  <si>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</si>
  <si>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</si>
  <si>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</si>
  <si>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</si>
  <si>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</si>
  <si>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</si>
  <si>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</si>
  <si>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</si>
  <si>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</si>
  <si>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</si>
  <si>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</si>
  <si>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</si>
  <si>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</si>
  <si>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</si>
  <si>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</si>
  <si>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</si>
  <si>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</si>
  <si>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</si>
  <si>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</si>
  <si>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</si>
  <si>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</si>
  <si>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</si>
  <si>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</si>
  <si>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</si>
  <si>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</si>
  <si>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</si>
  <si>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</si>
  <si>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</si>
  <si>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</si>
  <si>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</si>
  <si>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</si>
  <si>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</si>
  <si>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</si>
  <si>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</si>
  <si>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</si>
  <si>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</si>
  <si>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</si>
  <si>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</si>
  <si>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</si>
  <si>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</si>
  <si>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</si>
  <si>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</si>
  <si>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</si>
  <si>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</si>
  <si>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</si>
  <si>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</si>
  <si>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</si>
  <si>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</si>
  <si>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</si>
  <si>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</si>
  <si>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</si>
  <si>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</si>
  <si>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</si>
  <si>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</si>
  <si>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</si>
  <si>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</si>
  <si>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</si>
  <si>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</si>
  <si>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</si>
  <si>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</si>
  <si>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</si>
  <si>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</si>
  <si>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</si>
  <si>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</si>
  <si>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</si>
  <si>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</si>
  <si>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</si>
  <si>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</si>
  <si>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</si>
  <si>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</si>
  <si>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</si>
  <si>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</si>
  <si>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</si>
  <si>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</si>
  <si>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</si>
  <si>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</si>
  <si>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</si>
  <si>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</si>
  <si>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</si>
  <si>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</si>
  <si>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</si>
  <si>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</si>
  <si>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</si>
  <si>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</si>
  <si>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</si>
  <si>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</si>
  <si>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</si>
  <si>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</si>
  <si>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</si>
  <si>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</si>
  <si>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</si>
  <si>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</si>
  <si>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</si>
  <si>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</si>
  <si>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</si>
  <si>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</si>
  <si>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</si>
  <si>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</si>
  <si>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</si>
  <si>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</si>
  <si>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</si>
  <si>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</si>
  <si>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</si>
  <si>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</si>
  <si>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</si>
  <si>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</si>
  <si>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</si>
  <si>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</si>
  <si>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</si>
  <si>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</si>
  <si>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</si>
  <si>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</si>
  <si>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</si>
  <si>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</si>
  <si>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</si>
  <si>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</si>
  <si>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</si>
  <si>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</si>
  <si>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</si>
  <si>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</si>
  <si>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</si>
  <si>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</si>
  <si>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</si>
  <si>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</si>
  <si>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</si>
  <si>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</si>
  <si>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</si>
  <si>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</si>
  <si>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</si>
  <si>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</si>
  <si>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</si>
  <si>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</si>
  <si>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</si>
  <si>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</si>
  <si>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</si>
  <si>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</si>
  <si>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</si>
  <si>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</si>
  <si>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</si>
  <si>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</si>
  <si>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</si>
  <si>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</si>
  <si>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</si>
  <si>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</si>
  <si>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</si>
  <si>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</si>
  <si>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</si>
  <si>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</si>
  <si>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</si>
  <si>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</si>
  <si>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</si>
  <si>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</si>
  <si>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</si>
  <si>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</si>
  <si>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</si>
  <si>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</si>
  <si>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</si>
  <si>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</si>
  <si>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</si>
  <si>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</si>
  <si>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</si>
  <si>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</si>
  <si>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</si>
  <si>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</si>
  <si>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</si>
  <si>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</si>
  <si>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</si>
  <si>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</si>
  <si>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</si>
  <si>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</si>
  <si>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</si>
  <si>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</si>
  <si>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</si>
  <si>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</si>
  <si>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</si>
  <si>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</si>
  <si>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</si>
  <si>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</si>
  <si>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</si>
  <si>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</si>
  <si>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</si>
  <si>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</si>
  <si>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</si>
  <si>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</si>
  <si>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</si>
  <si>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</si>
  <si>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</si>
  <si>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</si>
  <si>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</si>
  <si>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</si>
  <si>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</si>
  <si>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</si>
  <si>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</si>
  <si>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</si>
  <si>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</si>
  <si>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</si>
  <si>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</si>
  <si>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</si>
  <si>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</si>
  <si>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</si>
  <si>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</si>
  <si>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</si>
  <si>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</si>
  <si>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</si>
  <si>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</si>
  <si>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</si>
  <si>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</si>
  <si>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</si>
  <si>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</si>
  <si>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</si>
  <si>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</si>
  <si>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</si>
  <si>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</si>
  <si>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</si>
  <si>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</si>
  <si>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</si>
  <si>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</si>
  <si>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</si>
  <si>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</si>
  <si>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</si>
  <si>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</si>
  <si>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</si>
  <si>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</si>
  <si>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</si>
  <si>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</si>
  <si>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</si>
  <si>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</si>
  <si>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</si>
  <si>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</si>
  <si>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</si>
  <si>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</si>
  <si>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</si>
  <si>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</si>
  <si>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</si>
  <si>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</si>
  <si>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</si>
  <si>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</si>
  <si>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</si>
  <si>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</si>
  <si>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</si>
  <si>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</si>
  <si>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</si>
  <si>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</si>
  <si>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</si>
  <si>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</si>
  <si>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</si>
  <si>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</si>
  <si>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</si>
  <si>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</si>
  <si>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</si>
  <si>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</si>
  <si>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</si>
  <si>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</si>
  <si>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</si>
  <si>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</si>
  <si>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</si>
  <si>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</si>
  <si>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</si>
  <si>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</si>
  <si>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</si>
  <si>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</si>
  <si>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</si>
  <si>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</si>
  <si>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</si>
  <si>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</si>
  <si>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</si>
  <si>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</si>
  <si>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</si>
  <si>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</si>
  <si>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</si>
  <si>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</si>
  <si>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</si>
  <si>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</si>
  <si>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</si>
  <si>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</si>
  <si>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</si>
  <si>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</si>
  <si>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</si>
  <si>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</si>
  <si>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</si>
  <si>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</si>
  <si>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</si>
  <si>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</si>
  <si>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</si>
  <si>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</si>
  <si>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</si>
  <si>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</si>
  <si>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</si>
  <si>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</si>
  <si>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</si>
  <si>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</si>
  <si>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</si>
  <si>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</si>
  <si>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</si>
  <si>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</si>
  <si>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</si>
  <si>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</si>
  <si>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</si>
  <si>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</si>
  <si>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</si>
  <si>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</si>
  <si>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</si>
  <si>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</si>
  <si>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</si>
  <si>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</si>
  <si>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</si>
  <si>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</si>
  <si>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</si>
  <si>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</si>
  <si>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</si>
  <si>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</si>
  <si>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</si>
  <si>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</si>
  <si>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</si>
  <si>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</si>
  <si>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</si>
  <si>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</si>
  <si>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</si>
  <si>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</si>
  <si>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</si>
  <si>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</si>
  <si>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</si>
  <si>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</si>
  <si>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</si>
  <si>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</si>
  <si>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</si>
  <si>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</si>
  <si>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</si>
  <si>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</si>
  <si>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</si>
  <si>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</si>
  <si>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</si>
  <si>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</si>
  <si>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</si>
  <si>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</si>
  <si>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</si>
  <si>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</si>
  <si>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</si>
  <si>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</si>
  <si>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</si>
  <si>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</si>
  <si>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</si>
  <si>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</si>
  <si>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</si>
  <si>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</si>
  <si>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</si>
  <si>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</si>
  <si>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</si>
  <si>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</si>
  <si>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</si>
  <si>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</si>
  <si>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</si>
  <si>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</si>
  <si>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</si>
  <si>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</si>
  <si>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</si>
  <si>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</si>
  <si>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</si>
  <si>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</si>
  <si>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</si>
  <si>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</si>
  <si>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</si>
  <si>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</si>
  <si>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</si>
  <si>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</si>
  <si>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</si>
  <si>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</si>
  <si>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</si>
  <si>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</si>
  <si>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</si>
  <si>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</si>
  <si>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</si>
  <si>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</si>
  <si>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</si>
  <si>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</si>
  <si>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</si>
  <si>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</si>
  <si>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</si>
  <si>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</si>
  <si>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</si>
  <si>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</si>
  <si>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</si>
  <si>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</si>
  <si>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</si>
  <si>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</si>
  <si>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</si>
  <si>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</si>
  <si>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</si>
  <si>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</si>
  <si>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</si>
  <si>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</si>
  <si>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</si>
  <si>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</si>
  <si>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</si>
  <si>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</si>
  <si>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</si>
  <si>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</si>
  <si>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</si>
  <si>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</si>
  <si>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</si>
  <si>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</si>
  <si>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</si>
  <si>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</si>
  <si>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</si>
  <si>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</si>
  <si>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</si>
  <si>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</si>
  <si>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</si>
  <si>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</si>
  <si>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</si>
  <si>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</si>
  <si>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</si>
  <si>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</si>
  <si>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</si>
  <si>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</si>
  <si>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</si>
  <si>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</si>
  <si>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</si>
  <si>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</si>
  <si>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</si>
  <si>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</si>
  <si>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</si>
  <si>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</si>
  <si>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</si>
  <si>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</si>
  <si>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</si>
  <si>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</si>
  <si>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</si>
  <si>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</si>
  <si>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</si>
  <si>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</si>
  <si>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</si>
  <si>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</si>
  <si>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</si>
  <si>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</si>
  <si>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</si>
  <si>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</si>
  <si>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</si>
  <si>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</si>
  <si>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</si>
  <si>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</si>
  <si>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</si>
  <si>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</si>
  <si>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</si>
  <si>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</si>
  <si>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</si>
  <si>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</si>
  <si>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</si>
  <si>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</si>
  <si>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</si>
  <si>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</si>
  <si>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</si>
  <si>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</si>
  <si>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</si>
  <si>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</si>
  <si>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</si>
  <si>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</si>
  <si>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</si>
  <si>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</si>
  <si>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</si>
  <si>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</si>
  <si>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</si>
  <si>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</si>
  <si>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</si>
  <si>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</si>
  <si>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</si>
  <si>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</si>
  <si>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</si>
  <si>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</si>
  <si>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</si>
  <si>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</si>
  <si>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</si>
  <si>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</si>
  <si>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</si>
  <si>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</si>
  <si>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</si>
  <si>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</si>
  <si>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</si>
  <si>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</si>
  <si>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</si>
  <si>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</si>
  <si>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</si>
  <si>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</si>
  <si>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</si>
  <si>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</si>
  <si>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</si>
  <si>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</si>
  <si>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</si>
  <si>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</si>
  <si>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</si>
  <si>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</si>
  <si>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</si>
  <si>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</si>
  <si>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</si>
  <si>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</si>
  <si>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</si>
  <si>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</si>
  <si>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</si>
  <si>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</si>
  <si>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</si>
  <si>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</si>
  <si>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</si>
  <si>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</si>
  <si>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</si>
  <si>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</si>
  <si>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</si>
  <si>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</si>
  <si>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</si>
  <si>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</si>
  <si>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</si>
  <si>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</si>
  <si>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</si>
  <si>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</si>
  <si>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</si>
  <si>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</si>
  <si>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</si>
  <si>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</si>
  <si>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</si>
  <si>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</si>
  <si>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</si>
  <si>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</si>
  <si>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</si>
  <si>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</si>
  <si>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</si>
  <si>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</si>
  <si>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</si>
  <si>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</si>
  <si>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</si>
  <si>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</si>
  <si>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</si>
  <si>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</si>
  <si>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</si>
  <si>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</si>
  <si>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</si>
  <si>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</si>
  <si>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</si>
  <si>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</si>
  <si>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</si>
  <si>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</si>
  <si>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</si>
  <si>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</si>
  <si>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</si>
  <si>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</si>
  <si>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</si>
  <si>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</si>
  <si>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</si>
  <si>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</si>
  <si>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</si>
  <si>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</si>
  <si>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</si>
  <si>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</si>
  <si>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</si>
  <si>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</si>
  <si>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</si>
  <si>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</si>
  <si>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</si>
  <si>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</si>
  <si>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</si>
  <si>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</si>
  <si>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</si>
  <si>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</si>
  <si>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</si>
  <si>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</si>
  <si>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</si>
  <si>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</si>
  <si>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</si>
  <si>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</si>
  <si>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</si>
  <si>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</si>
  <si>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</si>
  <si>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</si>
  <si>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</si>
  <si>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</si>
  <si>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</si>
  <si>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</si>
  <si>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</si>
  <si>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</si>
  <si>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</si>
  <si>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</si>
  <si>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</si>
  <si>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</si>
  <si>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</si>
  <si>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</si>
  <si>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</si>
  <si>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</si>
  <si>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</si>
  <si>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</si>
  <si>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</si>
  <si>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</si>
  <si>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</si>
  <si>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</si>
  <si>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</si>
  <si>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</si>
  <si>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</si>
  <si>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</si>
  <si>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</si>
  <si>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</si>
  <si>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</si>
  <si>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</si>
  <si>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</si>
  <si>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</si>
  <si>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</si>
  <si>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</si>
  <si>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</si>
  <si>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</si>
  <si>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</si>
  <si>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</si>
  <si>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</si>
  <si>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</si>
  <si>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</si>
  <si>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</si>
  <si>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</si>
  <si>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</si>
  <si>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</si>
  <si>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</si>
  <si>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</si>
  <si>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</si>
  <si>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</si>
  <si>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</si>
  <si>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</si>
  <si>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</si>
  <si>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</si>
  <si>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</si>
  <si>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</si>
  <si>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</si>
  <si>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</si>
  <si>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</si>
  <si>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</si>
  <si>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</si>
  <si>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</si>
  <si>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</si>
  <si>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</si>
  <si>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</si>
  <si>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</si>
  <si>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</si>
  <si>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</si>
  <si>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</si>
  <si>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</si>
  <si>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</si>
  <si>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</si>
  <si>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</si>
  <si>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</si>
  <si>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</si>
  <si>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</si>
  <si>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</si>
  <si>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</si>
  <si>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</si>
  <si>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</si>
  <si>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</si>
  <si>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</si>
  <si>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</si>
  <si>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</si>
  <si>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</si>
  <si>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</si>
  <si>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</si>
  <si>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</si>
  <si>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</si>
  <si>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</si>
  <si>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</si>
  <si>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</si>
  <si>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</si>
  <si>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</si>
  <si>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</si>
  <si>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</si>
  <si>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</si>
  <si>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</si>
  <si>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</si>
  <si>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</si>
  <si>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</si>
  <si>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</si>
  <si>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</si>
  <si>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</si>
  <si>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</si>
  <si>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</si>
  <si>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</si>
  <si>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</si>
  <si>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</si>
  <si>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</si>
  <si>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</si>
  <si>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</si>
  <si>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</si>
  <si>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</si>
  <si>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</si>
  <si>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</si>
  <si>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</si>
  <si>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</si>
  <si>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</si>
  <si>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</si>
  <si>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</si>
  <si>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</si>
  <si>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</si>
  <si>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</si>
  <si>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</si>
  <si>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</si>
  <si>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</si>
  <si>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</si>
  <si>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</si>
  <si>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</si>
  <si>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</si>
  <si>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</si>
  <si>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</si>
  <si>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</si>
  <si>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</si>
  <si>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</si>
  <si>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</si>
  <si>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</si>
  <si>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</si>
  <si>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</si>
  <si>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</si>
  <si>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</si>
  <si>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</si>
  <si>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</si>
  <si>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</si>
  <si>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</si>
  <si>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</si>
  <si>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</si>
  <si>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</si>
  <si>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</si>
  <si>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</si>
  <si>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</si>
  <si>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</si>
  <si>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</si>
  <si>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</si>
  <si>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</si>
  <si>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</si>
  <si>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</si>
  <si>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</si>
  <si>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</si>
  <si>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</si>
  <si>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</si>
  <si>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</si>
  <si>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</si>
  <si>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</si>
  <si>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</si>
  <si>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</si>
  <si>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</si>
  <si>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</si>
  <si>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</si>
  <si>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</si>
  <si>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</si>
  <si>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</si>
  <si>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</si>
  <si>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</si>
  <si>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</si>
  <si>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</si>
  <si>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</si>
  <si>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</si>
  <si>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</si>
  <si>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</si>
  <si>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</si>
  <si>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</si>
  <si>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</si>
  <si>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</si>
  <si>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</si>
  <si>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</si>
  <si>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</si>
  <si>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</si>
  <si>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</si>
  <si>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</si>
  <si>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</si>
  <si>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</si>
  <si>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</si>
  <si>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</si>
  <si>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</si>
  <si>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</si>
  <si>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</si>
  <si>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</si>
  <si>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</si>
  <si>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</si>
  <si>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</si>
  <si>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</si>
  <si>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</si>
  <si>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</si>
  <si>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</si>
  <si>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</si>
  <si>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</si>
  <si>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</si>
  <si>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</si>
  <si>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</si>
  <si>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</si>
  <si>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</si>
  <si>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</si>
  <si>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</si>
  <si>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</si>
  <si>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</si>
  <si>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</si>
  <si>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</si>
  <si>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</si>
  <si>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</si>
  <si>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</si>
  <si>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</si>
  <si>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</si>
  <si>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</si>
  <si>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</si>
  <si>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</si>
  <si>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</si>
  <si>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</si>
  <si>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</si>
  <si>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</si>
  <si>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</si>
  <si>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</si>
  <si>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</si>
  <si>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</si>
  <si>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</si>
  <si>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</si>
  <si>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</si>
  <si>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</si>
  <si>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</si>
  <si>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</si>
  <si>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</si>
  <si>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</si>
  <si>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</si>
  <si>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</si>
  <si>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</si>
  <si>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</si>
  <si>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</si>
  <si>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</si>
  <si>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</si>
  <si>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</si>
  <si>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</si>
  <si>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</si>
  <si>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</si>
  <si>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</si>
  <si>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</si>
  <si>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</si>
  <si>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</si>
  <si>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</si>
  <si>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</si>
  <si>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</si>
  <si>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</si>
  <si>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</si>
  <si>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</si>
  <si>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</si>
  <si>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</si>
  <si>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</si>
  <si>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</si>
  <si>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</si>
  <si>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</si>
  <si>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</si>
  <si>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segue intervalo 13hrs ate 15hrs </t>
  </si>
  <si>
    <t>MC1 08:56, sem oportunidade de faixa, fluxo de trens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</si>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</sst>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I370" activePane="bottomRight" state="frozen"/>
      <selection pane="bottomRight" activeCell="O381" sqref="O3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1650</v>
      </c>
      <c r="BK362" s="16" t="s">
        <v>1650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1650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1655</v>
      </c>
      <c r="BK367" s="16" t="s">
        <v>1655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1661</v>
      </c>
      <c r="BK369" s="16" t="s">
        <v>1661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ERRO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1</v>
      </c>
      <c r="BI370" s="16"/>
      <c r="BJ370" s="16" t="s">
        <v>1662</v>
      </c>
      <c r="BK370" s="16" t="s">
        <v>1662</v>
      </c>
      <c r="BL370" s="15"/>
      <c r="BM370" s="130" t="s">
        <v>471</v>
      </c>
      <c r="BN370" s="130" t="s">
        <v>500</v>
      </c>
      <c r="BO370" s="130" t="s">
        <v>599</v>
      </c>
      <c r="BP370" s="16" t="s">
        <v>1663</v>
      </c>
      <c r="BQ370" s="11" t="e">
        <f t="shared" si="20"/>
        <v>#VALUE!</v>
      </c>
      <c r="BR370" s="18" t="e">
        <f>IF(OR(B370="",F370=""),"*",AY370/P370)</f>
        <v>#VALUE!</v>
      </c>
      <c r="BS370" s="18">
        <f>IF(OR(B370="",F370=""),"*",BA370/Q370)</f>
        <v>0</v>
      </c>
      <c r="BT370" s="205" t="str">
        <f t="shared" si="18"/>
        <v>CCOCirculaçãoIntervaloOportunidade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/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/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0.375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/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0.41666666666666669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/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/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/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W9246079</v>
      </c>
      <c r="B383" s="102">
        <v>46079</v>
      </c>
      <c r="C383" s="134">
        <f>IF(BS_CONTROLE[[#This Row],[DATA]]="","",WEEKNUM(BS_CONTROLE[[#This Row],[DATA]]))</f>
        <v>9</v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/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/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/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/>
      <c r="AS385" s="108"/>
      <c r="AT385" s="108"/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/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1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47" operator="equal">
      <formula>"NÃO"</formula>
    </cfRule>
    <cfRule type="cellIs" dxfId="189" priority="12248" operator="equal">
      <formula>"SIM"</formula>
    </cfRule>
  </conditionalFormatting>
  <conditionalFormatting sqref="AZ6:AZ1082">
    <cfRule type="expression" dxfId="188" priority="54703">
      <formula>#REF!=1</formula>
    </cfRule>
  </conditionalFormatting>
  <conditionalFormatting sqref="BE6:BE1082 AY6:AY1082 U6:U1082">
    <cfRule type="cellIs" dxfId="187" priority="54687" operator="equal">
      <formula>"ERRO"</formula>
    </cfRule>
  </conditionalFormatting>
  <conditionalFormatting sqref="BQ6:BQ1082">
    <cfRule type="cellIs" dxfId="186" priority="54682" operator="equal">
      <formula>"Produção e Intervalo"</formula>
    </cfRule>
    <cfRule type="cellIs" dxfId="185" priority="54683" operator="equal">
      <formula>"Aderente"</formula>
    </cfRule>
    <cfRule type="cellIs" dxfId="184" priority="54684" operator="equal">
      <formula>"Intervalo"</formula>
    </cfRule>
    <cfRule type="cellIs" dxfId="183" priority="54685" operator="equal">
      <formula>"Produção"</formula>
    </cfRule>
    <cfRule type="cellIs" dxfId="182" priority="54686" operator="equal">
      <formula>"ERRO"</formula>
    </cfRule>
  </conditionalFormatting>
  <conditionalFormatting sqref="BR6:BS1082">
    <cfRule type="cellIs" dxfId="181" priority="54664" operator="equal">
      <formula>"*"</formula>
    </cfRule>
    <cfRule type="cellIs" dxfId="180" priority="54665" operator="greaterThanOrEqual">
      <formula>1</formula>
    </cfRule>
    <cfRule type="cellIs" dxfId="179" priority="54666" operator="lessThan">
      <formula>1</formula>
    </cfRule>
  </conditionalFormatting>
  <conditionalFormatting sqref="BK2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4" operator="equal">
      <formula>"OPORTUNIDADE"</formula>
    </cfRule>
  </conditionalFormatting>
  <conditionalFormatting sqref="Y28:Z29">
    <cfRule type="cellIs" dxfId="177" priority="562" operator="equal">
      <formula>"NÃO"</formula>
    </cfRule>
    <cfRule type="cellIs" dxfId="176" priority="563" operator="equal">
      <formula>"SIM"</formula>
    </cfRule>
  </conditionalFormatting>
  <conditionalFormatting sqref="BK1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0" operator="equal">
      <formula>"OPORTUNIDADE"</formula>
    </cfRule>
  </conditionalFormatting>
  <conditionalFormatting sqref="Z39">
    <cfRule type="cellIs" dxfId="174" priority="538" operator="equal">
      <formula>"NÃO"</formula>
    </cfRule>
    <cfRule type="cellIs" dxfId="173" priority="539" operator="equal">
      <formula>"SIM"</formula>
    </cfRule>
  </conditionalFormatting>
  <conditionalFormatting sqref="Y42:Y43">
    <cfRule type="cellIs" dxfId="172" priority="537" operator="equal">
      <formula>"OPORTUNIDADE"</formula>
    </cfRule>
  </conditionalFormatting>
  <conditionalFormatting sqref="Y42:Y43">
    <cfRule type="cellIs" dxfId="171" priority="535" operator="equal">
      <formula>"NÃO"</formula>
    </cfRule>
    <cfRule type="cellIs" dxfId="170" priority="536" operator="equal">
      <formula>"SIM"</formula>
    </cfRule>
  </conditionalFormatting>
  <conditionalFormatting sqref="BK4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08" operator="equal">
      <formula>"OPORTUNIDADE"</formula>
    </cfRule>
  </conditionalFormatting>
  <conditionalFormatting sqref="Y46:Z46 Z47:Z48 Y47:Y50">
    <cfRule type="cellIs" dxfId="168" priority="506" operator="equal">
      <formula>"NÃO"</formula>
    </cfRule>
    <cfRule type="cellIs" dxfId="167" priority="507" operator="equal">
      <formula>"SIM"</formula>
    </cfRule>
  </conditionalFormatting>
  <conditionalFormatting sqref="BK3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0" operator="equal">
      <formula>"OPORTUNIDADE"</formula>
    </cfRule>
  </conditionalFormatting>
  <conditionalFormatting sqref="Z57">
    <cfRule type="cellIs" dxfId="165" priority="478" operator="equal">
      <formula>"NÃO"</formula>
    </cfRule>
    <cfRule type="cellIs" dxfId="164" priority="479" operator="equal">
      <formula>"SIM"</formula>
    </cfRule>
  </conditionalFormatting>
  <conditionalFormatting sqref="BK3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67" operator="equal">
      <formula>"OPORTUNIDADE"</formula>
    </cfRule>
  </conditionalFormatting>
  <conditionalFormatting sqref="Y52:Y61">
    <cfRule type="cellIs" dxfId="162" priority="465" operator="equal">
      <formula>"NÃO"</formula>
    </cfRule>
    <cfRule type="cellIs" dxfId="161" priority="466" operator="equal">
      <formula>"SIM"</formula>
    </cfRule>
  </conditionalFormatting>
  <conditionalFormatting sqref="BK5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1" operator="equal">
      <formula>"OPORTUNIDADE"</formula>
    </cfRule>
  </conditionalFormatting>
  <conditionalFormatting sqref="Z73">
    <cfRule type="cellIs" dxfId="159" priority="429" operator="equal">
      <formula>"NÃO"</formula>
    </cfRule>
    <cfRule type="cellIs" dxfId="158" priority="430" operator="equal">
      <formula>"SIM"</formula>
    </cfRule>
  </conditionalFormatting>
  <conditionalFormatting sqref="Y75">
    <cfRule type="cellIs" dxfId="157" priority="425" operator="equal">
      <formula>"OPORTUNIDADE"</formula>
    </cfRule>
  </conditionalFormatting>
  <conditionalFormatting sqref="Y75">
    <cfRule type="cellIs" dxfId="156" priority="423" operator="equal">
      <formula>"NÃO"</formula>
    </cfRule>
    <cfRule type="cellIs" dxfId="155" priority="424" operator="equal">
      <formula>"SIM"</formula>
    </cfRule>
  </conditionalFormatting>
  <conditionalFormatting sqref="BK6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18" operator="equal">
      <formula>"OPORTUNIDADE"</formula>
    </cfRule>
  </conditionalFormatting>
  <conditionalFormatting sqref="Y76:Y77">
    <cfRule type="cellIs" dxfId="153" priority="416" operator="equal">
      <formula>"NÃO"</formula>
    </cfRule>
    <cfRule type="cellIs" dxfId="152" priority="417" operator="equal">
      <formula>"SIM"</formula>
    </cfRule>
  </conditionalFormatting>
  <conditionalFormatting sqref="BP7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3">
      <iconSet showValue="0">
        <cfvo type="percent" val="0"/>
        <cfvo type="num" val="1"/>
        <cfvo type="num" val="1" gte="0"/>
      </iconSet>
    </cfRule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1082">
    <cfRule type="iconSet" priority="6541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1082 BP367 BP369">
    <cfRule type="iconSet" priority="65460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499">
      <iconSet showValue="0">
        <cfvo type="percent" val="0"/>
        <cfvo type="num" val="1"/>
        <cfvo type="num" val="1" gte="0"/>
      </iconSet>
    </cfRule>
    <cfRule type="iconSet" priority="65500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05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50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" xr:uid="{83E6D9B7-9D50-48B7-9A7D-60667A977272}">
      <formula1>INDIRECT(SUBSTITUTE(BM6," ",""))</formula1>
    </dataValidation>
    <dataValidation type="list" allowBlank="1" showInputMessage="1" showErrorMessage="1" sqref="BO6:BO167 BO169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1664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1665</v>
      </c>
      <c r="C4" s="159" t="s">
        <v>1666</v>
      </c>
      <c r="D4" s="159" t="s">
        <v>1667</v>
      </c>
      <c r="E4" s="159" t="s">
        <v>1668</v>
      </c>
      <c r="F4" s="159" t="s">
        <v>4</v>
      </c>
      <c r="G4" s="159" t="s">
        <v>1669</v>
      </c>
    </row>
    <row r="5" spans="2:7">
      <c r="B5" s="160" t="s">
        <v>1670</v>
      </c>
      <c r="C5" s="160">
        <v>257068</v>
      </c>
      <c r="D5" s="160" t="s">
        <v>1671</v>
      </c>
      <c r="E5" s="160" t="s">
        <v>1672</v>
      </c>
      <c r="F5" s="160" t="s">
        <v>1672</v>
      </c>
      <c r="G5" s="161">
        <v>46296</v>
      </c>
    </row>
    <row r="6" spans="2:7">
      <c r="B6" s="160" t="s">
        <v>1673</v>
      </c>
      <c r="C6" s="160" t="s">
        <v>624</v>
      </c>
      <c r="D6" s="160" t="s">
        <v>624</v>
      </c>
      <c r="E6" s="160" t="s">
        <v>624</v>
      </c>
      <c r="F6" s="160" t="s">
        <v>1674</v>
      </c>
      <c r="G6" s="161" t="s">
        <v>624</v>
      </c>
    </row>
    <row r="7" spans="2:7">
      <c r="B7" s="160" t="s">
        <v>1675</v>
      </c>
      <c r="C7" s="160">
        <v>257472</v>
      </c>
      <c r="D7" s="160" t="s">
        <v>1676</v>
      </c>
      <c r="E7" s="160" t="s">
        <v>1677</v>
      </c>
      <c r="F7" s="160" t="s">
        <v>1677</v>
      </c>
      <c r="G7" s="161">
        <v>45992</v>
      </c>
    </row>
    <row r="8" spans="2:7">
      <c r="B8" s="160" t="s">
        <v>1678</v>
      </c>
      <c r="C8" s="160">
        <v>260307</v>
      </c>
      <c r="D8" s="160" t="s">
        <v>1679</v>
      </c>
      <c r="E8" s="160" t="s">
        <v>1680</v>
      </c>
      <c r="F8" s="160" t="s">
        <v>1677</v>
      </c>
      <c r="G8" s="161">
        <v>46082</v>
      </c>
    </row>
    <row r="9" spans="2:7">
      <c r="B9" s="160" t="s">
        <v>1681</v>
      </c>
      <c r="C9" s="160">
        <v>333033</v>
      </c>
      <c r="D9" s="160" t="s">
        <v>1682</v>
      </c>
      <c r="E9" s="160" t="s">
        <v>1674</v>
      </c>
      <c r="F9" s="160" t="s">
        <v>1683</v>
      </c>
      <c r="G9" s="160" t="s">
        <v>624</v>
      </c>
    </row>
    <row r="10" spans="2:7">
      <c r="B10" s="160" t="s">
        <v>1684</v>
      </c>
      <c r="C10" s="160">
        <v>263576</v>
      </c>
      <c r="D10" s="160" t="s">
        <v>1685</v>
      </c>
      <c r="E10" s="160" t="s">
        <v>1674</v>
      </c>
      <c r="F10" s="160" t="s">
        <v>1674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1686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1687</v>
      </c>
      <c r="E3" s="193" t="s">
        <v>1688</v>
      </c>
      <c r="F3" s="193" t="s">
        <v>1689</v>
      </c>
      <c r="G3" s="193" t="s">
        <v>1690</v>
      </c>
      <c r="H3" s="193" t="s">
        <v>1691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1692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1693</v>
      </c>
      <c r="V1" s="277"/>
      <c r="W1" s="277"/>
    </row>
    <row r="2" spans="1:23" ht="15" customHeight="1">
      <c r="A2" s="87" t="s">
        <v>1694</v>
      </c>
      <c r="B2" s="87" t="s">
        <v>1695</v>
      </c>
      <c r="C2" s="87" t="s">
        <v>442</v>
      </c>
      <c r="D2" s="88" t="s">
        <v>1012</v>
      </c>
      <c r="E2" s="88" t="s">
        <v>4</v>
      </c>
      <c r="F2" s="88" t="s">
        <v>1696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1697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e">
        <f>IF(SP_NORTE!#REF!="","*",SP_NORTE!#REF!)</f>
        <v>#REF!</v>
      </c>
      <c r="B357" s="146" t="e">
        <f>IF(SP_NORTE!#REF!="","*",SP_NORTE!#REF!)</f>
        <v>#REF!</v>
      </c>
      <c r="C357" s="146" t="e">
        <f>IF(SP_NORTE!#REF!="","*",SP_NORTE!#REF!)</f>
        <v>#REF!</v>
      </c>
      <c r="D357" s="138" t="e">
        <f>IF(SP_NORTE!#REF!="","*",SP_NORTE!#REF!)</f>
        <v>#REF!</v>
      </c>
      <c r="E357" s="138" t="e">
        <f>IF(SP_NORTE!#REF!="","*",SP_NORTE!#REF!)</f>
        <v>#REF!</v>
      </c>
      <c r="F357" s="145" t="e">
        <f>IF(SP_NORTE!#REF!="","*",SP_NORTE!#REF!)</f>
        <v>#REF!</v>
      </c>
      <c r="G357" s="145" t="e">
        <f>IF(SP_NORTE!#REF!="","*",SP_NORTE!#REF!)</f>
        <v>#REF!</v>
      </c>
      <c r="H357" s="145" t="e">
        <f>IF(SP_NORTE!#REF!="","*",SP_NORTE!#REF!)</f>
        <v>#REF!</v>
      </c>
      <c r="I357" s="145" t="e">
        <f>IF(SP_NORTE!#REF!="","*",SP_NORTE!#REF!)</f>
        <v>#REF!</v>
      </c>
      <c r="J357" s="145" t="e">
        <f>IF(SP_NORTE!#REF!="","*",SP_NORTE!#REF!)</f>
        <v>#REF!</v>
      </c>
      <c r="K357" s="138" t="e">
        <f>IF(SP_NORTE!#REF!="","*",SP_NORTE!#REF!)</f>
        <v>#REF!</v>
      </c>
      <c r="L357" s="138" t="e">
        <f>IF(SP_NORTE!#REF!="","*",SP_NORTE!#REF!)</f>
        <v>#REF!</v>
      </c>
      <c r="M357" s="139" t="e">
        <f>IF(SP_NORTE!#REF!="","*",SP_NORTE!#REF!)</f>
        <v>#REF!</v>
      </c>
      <c r="N357" s="144" t="e">
        <f>IF(SP_NORTE!#REF!="","*",SP_NORTE!#REF!)</f>
        <v>#REF!</v>
      </c>
      <c r="O357" s="144" t="e">
        <f>IF(SP_NORTE!#REF!="","*",SP_NORTE!#REF!)</f>
        <v>#REF!</v>
      </c>
      <c r="P357" s="143" t="e">
        <f>IF(SP_NORTE!#REF!="","*",SP_NORTE!#REF!)</f>
        <v>#REF!</v>
      </c>
      <c r="Q357" s="143" t="e">
        <f>IF(SP_NORTE!#REF!="","*",SP_NORTE!#REF!)</f>
        <v>#REF!</v>
      </c>
      <c r="R357" s="145" t="e">
        <f>IF(SP_NORTE!#REF!="","*",CONCATENATE(SP_NORTE!#REF!," ",SP_NORTE!#REF!))</f>
        <v>#REF!</v>
      </c>
      <c r="S357" s="145" t="e">
        <f>IF(SP_NORTE!#REF!="","*",SP_NORTE!#REF!)</f>
        <v>#REF!</v>
      </c>
      <c r="T357" s="145" t="e">
        <f>IF(SP_NORTE!#REF!="","*",SP_NORTE!#REF!)</f>
        <v>#REF!</v>
      </c>
      <c r="U357" s="136" t="e">
        <f ca="1">_xlfn.XLOOKUP(G357&amp;$U$2,BS_CONTROLE[CHAVE],BS_CONTROLE[Quantidade_11],"-")</f>
        <v>#REF!</v>
      </c>
      <c r="V357" s="136" t="e">
        <f ca="1">_xlfn.XLOOKUP(G357&amp;$V$2,BS_CONTROLE[CHAVE],BS_CONTROLE[Quantidade_11],"-")</f>
        <v>#REF!</v>
      </c>
      <c r="W357" s="136" t="e">
        <f ca="1">_xlfn.XLOOKUP(G357&amp;$W$2,BS_CONTROLE[CHAVE],BS_CONTROLE[Quantidade_11],"-")</f>
        <v>#REF!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e">
        <f>IF(SP_NORTE!#REF!="","*",SP_NORTE!#REF!)</f>
        <v>#REF!</v>
      </c>
      <c r="B360" s="146" t="e">
        <f>IF(SP_NORTE!#REF!="","*",SP_NORTE!#REF!)</f>
        <v>#REF!</v>
      </c>
      <c r="C360" s="146" t="e">
        <f>IF(SP_NORTE!#REF!="","*",SP_NORTE!#REF!)</f>
        <v>#REF!</v>
      </c>
      <c r="D360" s="138" t="e">
        <f>IF(SP_NORTE!#REF!="","*",SP_NORTE!#REF!)</f>
        <v>#REF!</v>
      </c>
      <c r="E360" s="138" t="e">
        <f>IF(SP_NORTE!#REF!="","*",SP_NORTE!#REF!)</f>
        <v>#REF!</v>
      </c>
      <c r="F360" s="145" t="e">
        <f>IF(SP_NORTE!#REF!="","*",SP_NORTE!#REF!)</f>
        <v>#REF!</v>
      </c>
      <c r="G360" s="145" t="e">
        <f>IF(SP_NORTE!#REF!="","*",SP_NORTE!#REF!)</f>
        <v>#REF!</v>
      </c>
      <c r="H360" s="145" t="e">
        <f>IF(SP_NORTE!#REF!="","*",SP_NORTE!#REF!)</f>
        <v>#REF!</v>
      </c>
      <c r="I360" s="145" t="e">
        <f>IF(SP_NORTE!#REF!="","*",SP_NORTE!#REF!)</f>
        <v>#REF!</v>
      </c>
      <c r="J360" s="145" t="e">
        <f>IF(SP_NORTE!#REF!="","*",SP_NORTE!#REF!)</f>
        <v>#REF!</v>
      </c>
      <c r="K360" s="138" t="e">
        <f>IF(SP_NORTE!#REF!="","*",SP_NORTE!#REF!)</f>
        <v>#REF!</v>
      </c>
      <c r="L360" s="138" t="e">
        <f>IF(SP_NORTE!#REF!="","*",SP_NORTE!#REF!)</f>
        <v>#REF!</v>
      </c>
      <c r="M360" s="139" t="e">
        <f>IF(SP_NORTE!#REF!="","*",SP_NORTE!#REF!)</f>
        <v>#REF!</v>
      </c>
      <c r="N360" s="144" t="e">
        <f>IF(SP_NORTE!#REF!="","*",SP_NORTE!#REF!)</f>
        <v>#REF!</v>
      </c>
      <c r="O360" s="144" t="e">
        <f>IF(SP_NORTE!#REF!="","*",SP_NORTE!#REF!)</f>
        <v>#REF!</v>
      </c>
      <c r="P360" s="143" t="e">
        <f>IF(SP_NORTE!#REF!="","*",SP_NORTE!#REF!)</f>
        <v>#REF!</v>
      </c>
      <c r="Q360" s="143" t="e">
        <f>IF(SP_NORTE!#REF!="","*",SP_NORTE!#REF!)</f>
        <v>#REF!</v>
      </c>
      <c r="R360" s="145" t="e">
        <f>IF(SP_NORTE!#REF!="","*",CONCATENATE(SP_NORTE!#REF!," ",SP_NORTE!#REF!))</f>
        <v>#REF!</v>
      </c>
      <c r="S360" s="145" t="e">
        <f>IF(SP_NORTE!#REF!="","*",SP_NORTE!#REF!)</f>
        <v>#REF!</v>
      </c>
      <c r="T360" s="145" t="e">
        <f>IF(SP_NORTE!#REF!="","*",SP_NORTE!#REF!)</f>
        <v>#REF!</v>
      </c>
      <c r="U360" s="136" t="e">
        <f ca="1">_xlfn.XLOOKUP(G360&amp;$U$2,BS_CONTROLE[CHAVE],BS_CONTROLE[Quantidade_11],"-")</f>
        <v>#REF!</v>
      </c>
      <c r="V360" s="136" t="e">
        <f ca="1">_xlfn.XLOOKUP(G360&amp;$V$2,BS_CONTROLE[CHAVE],BS_CONTROLE[Quantidade_11],"-")</f>
        <v>#REF!</v>
      </c>
      <c r="W360" s="136" t="e">
        <f ca="1">_xlfn.XLOOKUP(G360&amp;$W$2,BS_CONTROLE[CHAVE],BS_CONTROLE[Quantidade_11],"-")</f>
        <v>#REF!</v>
      </c>
    </row>
    <row r="361" spans="1:23" hidden="1">
      <c r="A361" s="146" t="e">
        <f>IF(SP_NORTE!#REF!="","*",SP_NORTE!#REF!)</f>
        <v>#REF!</v>
      </c>
      <c r="B361" s="146" t="e">
        <f>IF(SP_NORTE!#REF!="","*",SP_NORTE!#REF!)</f>
        <v>#REF!</v>
      </c>
      <c r="C361" s="146" t="e">
        <f>IF(SP_NORTE!#REF!="","*",SP_NORTE!#REF!)</f>
        <v>#REF!</v>
      </c>
      <c r="D361" s="138" t="e">
        <f>IF(SP_NORTE!#REF!="","*",SP_NORTE!#REF!)</f>
        <v>#REF!</v>
      </c>
      <c r="E361" s="138" t="e">
        <f>IF(SP_NORTE!#REF!="","*",SP_NORTE!#REF!)</f>
        <v>#REF!</v>
      </c>
      <c r="F361" s="145" t="e">
        <f>IF(SP_NORTE!#REF!="","*",SP_NORTE!#REF!)</f>
        <v>#REF!</v>
      </c>
      <c r="G361" s="145" t="e">
        <f>IF(SP_NORTE!#REF!="","*",SP_NORTE!#REF!)</f>
        <v>#REF!</v>
      </c>
      <c r="H361" s="145" t="e">
        <f>IF(SP_NORTE!#REF!="","*",SP_NORTE!#REF!)</f>
        <v>#REF!</v>
      </c>
      <c r="I361" s="145" t="e">
        <f>IF(SP_NORTE!#REF!="","*",SP_NORTE!#REF!)</f>
        <v>#REF!</v>
      </c>
      <c r="J361" s="145" t="e">
        <f>IF(SP_NORTE!#REF!="","*",SP_NORTE!#REF!)</f>
        <v>#REF!</v>
      </c>
      <c r="K361" s="138" t="e">
        <f>IF(SP_NORTE!#REF!="","*",SP_NORTE!#REF!)</f>
        <v>#REF!</v>
      </c>
      <c r="L361" s="138" t="e">
        <f>IF(SP_NORTE!#REF!="","*",SP_NORTE!#REF!)</f>
        <v>#REF!</v>
      </c>
      <c r="M361" s="139" t="e">
        <f>IF(SP_NORTE!#REF!="","*",SP_NORTE!#REF!)</f>
        <v>#REF!</v>
      </c>
      <c r="N361" s="144" t="e">
        <f>IF(SP_NORTE!#REF!="","*",SP_NORTE!#REF!)</f>
        <v>#REF!</v>
      </c>
      <c r="O361" s="144" t="e">
        <f>IF(SP_NORTE!#REF!="","*",SP_NORTE!#REF!)</f>
        <v>#REF!</v>
      </c>
      <c r="P361" s="143" t="e">
        <f>IF(SP_NORTE!#REF!="","*",SP_NORTE!#REF!)</f>
        <v>#REF!</v>
      </c>
      <c r="Q361" s="143" t="e">
        <f>IF(SP_NORTE!#REF!="","*",SP_NORTE!#REF!)</f>
        <v>#REF!</v>
      </c>
      <c r="R361" s="145" t="e">
        <f>IF(SP_NORTE!#REF!="","*",CONCATENATE(SP_NORTE!#REF!," ",SP_NORTE!#REF!))</f>
        <v>#REF!</v>
      </c>
      <c r="S361" s="145" t="e">
        <f>IF(SP_NORTE!#REF!="","*",SP_NORTE!#REF!)</f>
        <v>#REF!</v>
      </c>
      <c r="T361" s="145" t="e">
        <f>IF(SP_NORTE!#REF!="","*",SP_NORTE!#REF!)</f>
        <v>#REF!</v>
      </c>
      <c r="U361" s="136" t="e">
        <f ca="1">_xlfn.XLOOKUP(G361&amp;$U$2,BS_CONTROLE[CHAVE],BS_CONTROLE[Quantidade_11],"-")</f>
        <v>#REF!</v>
      </c>
      <c r="V361" s="136" t="e">
        <f ca="1">_xlfn.XLOOKUP(G361&amp;$V$2,BS_CONTROLE[CHAVE],BS_CONTROLE[Quantidade_11],"-")</f>
        <v>#REF!</v>
      </c>
      <c r="W361" s="136" t="e">
        <f ca="1">_xlfn.XLOOKUP(G361&amp;$W$2,BS_CONTROLE[CHAVE],BS_CONTROLE[Quantidade_11],"-")</f>
        <v>#REF!</v>
      </c>
    </row>
    <row r="362" spans="1:23" hidden="1">
      <c r="A362" s="146" t="e">
        <f>IF(SP_NORTE!#REF!="","*",SP_NORTE!#REF!)</f>
        <v>#REF!</v>
      </c>
      <c r="B362" s="146" t="e">
        <f>IF(SP_NORTE!#REF!="","*",SP_NORTE!#REF!)</f>
        <v>#REF!</v>
      </c>
      <c r="C362" s="146" t="e">
        <f>IF(SP_NORTE!#REF!="","*",SP_NORTE!#REF!)</f>
        <v>#REF!</v>
      </c>
      <c r="D362" s="138" t="e">
        <f>IF(SP_NORTE!#REF!="","*",SP_NORTE!#REF!)</f>
        <v>#REF!</v>
      </c>
      <c r="E362" s="138" t="e">
        <f>IF(SP_NORTE!#REF!="","*",SP_NORTE!#REF!)</f>
        <v>#REF!</v>
      </c>
      <c r="F362" s="145" t="e">
        <f>IF(SP_NORTE!#REF!="","*",SP_NORTE!#REF!)</f>
        <v>#REF!</v>
      </c>
      <c r="G362" s="145" t="e">
        <f>IF(SP_NORTE!#REF!="","*",SP_NORTE!#REF!)</f>
        <v>#REF!</v>
      </c>
      <c r="H362" s="145" t="e">
        <f>IF(SP_NORTE!#REF!="","*",SP_NORTE!#REF!)</f>
        <v>#REF!</v>
      </c>
      <c r="I362" s="145" t="e">
        <f>IF(SP_NORTE!#REF!="","*",SP_NORTE!#REF!)</f>
        <v>#REF!</v>
      </c>
      <c r="J362" s="145" t="e">
        <f>IF(SP_NORTE!#REF!="","*",SP_NORTE!#REF!)</f>
        <v>#REF!</v>
      </c>
      <c r="K362" s="138" t="e">
        <f>IF(SP_NORTE!#REF!="","*",SP_NORTE!#REF!)</f>
        <v>#REF!</v>
      </c>
      <c r="L362" s="138" t="e">
        <f>IF(SP_NORTE!#REF!="","*",SP_NORTE!#REF!)</f>
        <v>#REF!</v>
      </c>
      <c r="M362" s="139" t="e">
        <f>IF(SP_NORTE!#REF!="","*",SP_NORTE!#REF!)</f>
        <v>#REF!</v>
      </c>
      <c r="N362" s="144" t="e">
        <f>IF(SP_NORTE!#REF!="","*",SP_NORTE!#REF!)</f>
        <v>#REF!</v>
      </c>
      <c r="O362" s="144" t="e">
        <f>IF(SP_NORTE!#REF!="","*",SP_NORTE!#REF!)</f>
        <v>#REF!</v>
      </c>
      <c r="P362" s="143" t="e">
        <f>IF(SP_NORTE!#REF!="","*",SP_NORTE!#REF!)</f>
        <v>#REF!</v>
      </c>
      <c r="Q362" s="143" t="e">
        <f>IF(SP_NORTE!#REF!="","*",SP_NORTE!#REF!)</f>
        <v>#REF!</v>
      </c>
      <c r="R362" s="145" t="e">
        <f>IF(SP_NORTE!#REF!="","*",CONCATENATE(SP_NORTE!#REF!," ",SP_NORTE!#REF!))</f>
        <v>#REF!</v>
      </c>
      <c r="S362" s="145" t="e">
        <f>IF(SP_NORTE!#REF!="","*",SP_NORTE!#REF!)</f>
        <v>#REF!</v>
      </c>
      <c r="T362" s="145" t="e">
        <f>IF(SP_NORTE!#REF!="","*",SP_NORTE!#REF!)</f>
        <v>#REF!</v>
      </c>
      <c r="U362" s="136" t="e">
        <f ca="1">_xlfn.XLOOKUP(G362&amp;$U$2,BS_CONTROLE[CHAVE],BS_CONTROLE[Quantidade_11],"-")</f>
        <v>#REF!</v>
      </c>
      <c r="V362" s="136" t="e">
        <f ca="1">_xlfn.XLOOKUP(G362&amp;$V$2,BS_CONTROLE[CHAVE],BS_CONTROLE[Quantidade_11],"-")</f>
        <v>#REF!</v>
      </c>
      <c r="W362" s="136" t="e">
        <f ca="1">_xlfn.XLOOKUP(G362&amp;$W$2,BS_CONTROLE[CHAVE],BS_CONTROLE[Quantidade_11],"-")</f>
        <v>#REF!</v>
      </c>
    </row>
    <row r="363" spans="1:23">
      <c r="A363" s="146" t="str">
        <f>IF(SP_NORTE!Y364="","*",SP_NORTE!Y364)</f>
        <v>OPORTUNIDADE</v>
      </c>
      <c r="B363" s="146" t="str">
        <f>IF(SP_NORTE!X364="","*",SP_NORTE!X364)</f>
        <v>Oportunidade</v>
      </c>
      <c r="C363" s="146" t="str">
        <f>IF(SP_NORTE!Z364="","*",SP_NORTE!Z364)</f>
        <v>*</v>
      </c>
      <c r="D363" s="138" t="str">
        <f>IF(SP_NORTE!S364="","*",SP_NORTE!S364)</f>
        <v>SP NORTE</v>
      </c>
      <c r="E363" s="138" t="str">
        <f>IF(SP_NORTE!T364="","*",SP_NORTE!T364)</f>
        <v>ZEB-ZCZ</v>
      </c>
      <c r="F363" s="145">
        <f>IF(SP_NORTE!B364="","*",SP_NORTE!B364)</f>
        <v>46078</v>
      </c>
      <c r="G363" s="145" t="str">
        <f>IF(SP_NORTE!D364="","*",SP_NORTE!D364)</f>
        <v>V87</v>
      </c>
      <c r="H363" s="145" t="str">
        <f>IF(SP_NORTE!F364="","*",SP_NORTE!F364)</f>
        <v>MECANIZAÇÃO - SOCADORA</v>
      </c>
      <c r="I363" s="145" t="str">
        <f>IF(SP_NORTE!H364="","*",SP_NORTE!H364)</f>
        <v>ZPNZXB</v>
      </c>
      <c r="J363" s="145" t="str">
        <f>IF(SP_NORTE!I364="","*",SP_NORTE!I364)</f>
        <v>ZPNZXB</v>
      </c>
      <c r="K363" s="138" t="str">
        <f>IF(SP_NORTE!M364="","*",SP_NORTE!M364)</f>
        <v>ZCV-ZCT</v>
      </c>
      <c r="L363" s="138" t="str">
        <f>IF(SP_NORTE!N364="","*",SP_NORTE!N364)</f>
        <v>152ZCT</v>
      </c>
      <c r="M363" s="139">
        <f>IF(SP_NORTE!J364="","*",SP_NORTE!J364)</f>
        <v>73</v>
      </c>
      <c r="N363" s="144">
        <f>IF(SP_NORTE!K364="","*",SP_NORTE!K364)</f>
        <v>154.30000000000001</v>
      </c>
      <c r="O363" s="144">
        <f>IF(SP_NORTE!L364="","*",SP_NORTE!L364)</f>
        <v>153</v>
      </c>
      <c r="P363" s="143">
        <f>IF(SP_NORTE!O364="","*",SP_NORTE!O364)</f>
        <v>0.35416666666666669</v>
      </c>
      <c r="Q363" s="143">
        <f>IF(SP_NORTE!P364="","*",SP_NORTE!P364)</f>
        <v>6.25E-2</v>
      </c>
      <c r="R363" s="145" t="str">
        <f>IF(SP_NORTE!Q364="","*",CONCATENATE(SP_NORTE!Q364," ",SP_NORTE!R364))</f>
        <v>382 M</v>
      </c>
      <c r="S363" s="145" t="str">
        <f>IF(SP_NORTE!V364="","*",SP_NORTE!V364)</f>
        <v>Antonioni</v>
      </c>
      <c r="T363" s="145" t="str">
        <f>IF(SP_NORTE!W364="","*",SP_NORTE!W364)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e">
        <f>IF(SP_NORTE!#REF!="","*",SP_NORTE!#REF!)</f>
        <v>#REF!</v>
      </c>
      <c r="B364" s="146" t="e">
        <f>IF(SP_NORTE!#REF!="","*",SP_NORTE!#REF!)</f>
        <v>#REF!</v>
      </c>
      <c r="C364" s="146" t="e">
        <f>IF(SP_NORTE!#REF!="","*",SP_NORTE!#REF!)</f>
        <v>#REF!</v>
      </c>
      <c r="D364" s="138" t="e">
        <f>IF(SP_NORTE!#REF!="","*",SP_NORTE!#REF!)</f>
        <v>#REF!</v>
      </c>
      <c r="E364" s="138" t="e">
        <f>IF(SP_NORTE!#REF!="","*",SP_NORTE!#REF!)</f>
        <v>#REF!</v>
      </c>
      <c r="F364" s="145" t="e">
        <f>IF(SP_NORTE!#REF!="","*",SP_NORTE!#REF!)</f>
        <v>#REF!</v>
      </c>
      <c r="G364" s="145" t="e">
        <f>IF(SP_NORTE!#REF!="","*",SP_NORTE!#REF!)</f>
        <v>#REF!</v>
      </c>
      <c r="H364" s="145" t="e">
        <f>IF(SP_NORTE!#REF!="","*",SP_NORTE!#REF!)</f>
        <v>#REF!</v>
      </c>
      <c r="I364" s="145" t="e">
        <f>IF(SP_NORTE!#REF!="","*",SP_NORTE!#REF!)</f>
        <v>#REF!</v>
      </c>
      <c r="J364" s="145" t="e">
        <f>IF(SP_NORTE!#REF!="","*",SP_NORTE!#REF!)</f>
        <v>#REF!</v>
      </c>
      <c r="K364" s="138" t="e">
        <f>IF(SP_NORTE!#REF!="","*",SP_NORTE!#REF!)</f>
        <v>#REF!</v>
      </c>
      <c r="L364" s="138" t="e">
        <f>IF(SP_NORTE!#REF!="","*",SP_NORTE!#REF!)</f>
        <v>#REF!</v>
      </c>
      <c r="M364" s="139" t="e">
        <f>IF(SP_NORTE!#REF!="","*",SP_NORTE!#REF!)</f>
        <v>#REF!</v>
      </c>
      <c r="N364" s="144" t="e">
        <f>IF(SP_NORTE!#REF!="","*",SP_NORTE!#REF!)</f>
        <v>#REF!</v>
      </c>
      <c r="O364" s="144" t="e">
        <f>IF(SP_NORTE!#REF!="","*",SP_NORTE!#REF!)</f>
        <v>#REF!</v>
      </c>
      <c r="P364" s="143" t="e">
        <f>IF(SP_NORTE!#REF!="","*",SP_NORTE!#REF!)</f>
        <v>#REF!</v>
      </c>
      <c r="Q364" s="143" t="e">
        <f>IF(SP_NORTE!#REF!="","*",SP_NORTE!#REF!)</f>
        <v>#REF!</v>
      </c>
      <c r="R364" s="145" t="e">
        <f>IF(SP_NORTE!#REF!="","*",CONCATENATE(SP_NORTE!#REF!," ",SP_NORTE!#REF!))</f>
        <v>#REF!</v>
      </c>
      <c r="S364" s="145" t="e">
        <f>IF(SP_NORTE!#REF!="","*",SP_NORTE!#REF!)</f>
        <v>#REF!</v>
      </c>
      <c r="T364" s="145" t="e">
        <f>IF(SP_NORTE!#REF!="","*",SP_NORTE!#REF!)</f>
        <v>#REF!</v>
      </c>
      <c r="U364" s="136" t="e">
        <f ca="1">_xlfn.XLOOKUP(G364&amp;$U$2,BS_CONTROLE[CHAVE],BS_CONTROLE[Quantidade_11],"-")</f>
        <v>#REF!</v>
      </c>
      <c r="V364" s="136" t="e">
        <f ca="1">_xlfn.XLOOKUP(G364&amp;$V$2,BS_CONTROLE[CHAVE],BS_CONTROLE[Quantidade_11],"-")</f>
        <v>#REF!</v>
      </c>
      <c r="W364" s="136" t="e">
        <f ca="1">_xlfn.XLOOKUP(G364&amp;$W$2,BS_CONTROLE[CHAVE],BS_CONTROLE[Quantidade_11],"-")</f>
        <v>#REF!</v>
      </c>
    </row>
    <row r="365" spans="1:23" hidden="1">
      <c r="A365" s="146" t="e">
        <f>IF(SP_NORTE!#REF!="","*",SP_NORTE!#REF!)</f>
        <v>#REF!</v>
      </c>
      <c r="B365" s="146" t="e">
        <f>IF(SP_NORTE!#REF!="","*",SP_NORTE!#REF!)</f>
        <v>#REF!</v>
      </c>
      <c r="C365" s="146" t="e">
        <f>IF(SP_NORTE!#REF!="","*",SP_NORTE!#REF!)</f>
        <v>#REF!</v>
      </c>
      <c r="D365" s="138" t="e">
        <f>IF(SP_NORTE!#REF!="","*",SP_NORTE!#REF!)</f>
        <v>#REF!</v>
      </c>
      <c r="E365" s="138" t="e">
        <f>IF(SP_NORTE!#REF!="","*",SP_NORTE!#REF!)</f>
        <v>#REF!</v>
      </c>
      <c r="F365" s="145" t="e">
        <f>IF(SP_NORTE!#REF!="","*",SP_NORTE!#REF!)</f>
        <v>#REF!</v>
      </c>
      <c r="G365" s="145" t="e">
        <f>IF(SP_NORTE!#REF!="","*",SP_NORTE!#REF!)</f>
        <v>#REF!</v>
      </c>
      <c r="H365" s="145" t="e">
        <f>IF(SP_NORTE!#REF!="","*",SP_NORTE!#REF!)</f>
        <v>#REF!</v>
      </c>
      <c r="I365" s="145" t="e">
        <f>IF(SP_NORTE!#REF!="","*",SP_NORTE!#REF!)</f>
        <v>#REF!</v>
      </c>
      <c r="J365" s="145" t="e">
        <f>IF(SP_NORTE!#REF!="","*",SP_NORTE!#REF!)</f>
        <v>#REF!</v>
      </c>
      <c r="K365" s="138" t="e">
        <f>IF(SP_NORTE!#REF!="","*",SP_NORTE!#REF!)</f>
        <v>#REF!</v>
      </c>
      <c r="L365" s="138" t="e">
        <f>IF(SP_NORTE!#REF!="","*",SP_NORTE!#REF!)</f>
        <v>#REF!</v>
      </c>
      <c r="M365" s="139" t="e">
        <f>IF(SP_NORTE!#REF!="","*",SP_NORTE!#REF!)</f>
        <v>#REF!</v>
      </c>
      <c r="N365" s="144" t="e">
        <f>IF(SP_NORTE!#REF!="","*",SP_NORTE!#REF!)</f>
        <v>#REF!</v>
      </c>
      <c r="O365" s="144" t="e">
        <f>IF(SP_NORTE!#REF!="","*",SP_NORTE!#REF!)</f>
        <v>#REF!</v>
      </c>
      <c r="P365" s="143" t="e">
        <f>IF(SP_NORTE!#REF!="","*",SP_NORTE!#REF!)</f>
        <v>#REF!</v>
      </c>
      <c r="Q365" s="143" t="e">
        <f>IF(SP_NORTE!#REF!="","*",SP_NORTE!#REF!)</f>
        <v>#REF!</v>
      </c>
      <c r="R365" s="145" t="e">
        <f>IF(SP_NORTE!#REF!="","*",CONCATENATE(SP_NORTE!#REF!," ",SP_NORTE!#REF!))</f>
        <v>#REF!</v>
      </c>
      <c r="S365" s="145" t="e">
        <f>IF(SP_NORTE!#REF!="","*",SP_NORTE!#REF!)</f>
        <v>#REF!</v>
      </c>
      <c r="T365" s="145" t="e">
        <f>IF(SP_NORTE!#REF!="","*",SP_NORTE!#REF!)</f>
        <v>#REF!</v>
      </c>
      <c r="U365" s="136" t="e">
        <f ca="1">_xlfn.XLOOKUP(G365&amp;$U$2,BS_CONTROLE[CHAVE],BS_CONTROLE[Quantidade_11],"-")</f>
        <v>#REF!</v>
      </c>
      <c r="V365" s="136" t="e">
        <f ca="1">_xlfn.XLOOKUP(G365&amp;$V$2,BS_CONTROLE[CHAVE],BS_CONTROLE[Quantidade_11],"-")</f>
        <v>#REF!</v>
      </c>
      <c r="W365" s="136" t="e">
        <f ca="1">_xlfn.XLOOKUP(G365&amp;$W$2,BS_CONTROLE[CHAVE],BS_CONTROLE[Quantidade_11],"-")</f>
        <v>#REF!</v>
      </c>
    </row>
    <row r="366" spans="1:23">
      <c r="A366" s="146" t="str">
        <f>IF(SP_NORTE!Y365="","*",SP_NORTE!Y365)</f>
        <v>OPORTUNIDADE</v>
      </c>
      <c r="B366" s="146" t="str">
        <f>IF(SP_NORTE!X365="","*",SP_NORTE!X365)</f>
        <v>Oportunidade</v>
      </c>
      <c r="C366" s="146" t="str">
        <f>IF(SP_NORTE!Z365="","*",SP_NORTE!Z365)</f>
        <v>*</v>
      </c>
      <c r="D366" s="138" t="str">
        <f>IF(SP_NORTE!S365="","*",SP_NORTE!S365)</f>
        <v>SP NORTE</v>
      </c>
      <c r="E366" s="138" t="str">
        <f>IF(SP_NORTE!T365="","*",SP_NORTE!T365)</f>
        <v>ZCZ-ZTI</v>
      </c>
      <c r="F366" s="145">
        <f>IF(SP_NORTE!B365="","*",SP_NORTE!B365)</f>
        <v>46078</v>
      </c>
      <c r="G366" s="145" t="str">
        <f>IF(SP_NORTE!D365="","*",SP_NORTE!D365)</f>
        <v>IGOR (TF-660)</v>
      </c>
      <c r="H366" s="145" t="str">
        <f>IF(SP_NORTE!F365="","*",SP_NORTE!F365)</f>
        <v>MODERNIZAÇÃO - SOLDA</v>
      </c>
      <c r="I366" s="145" t="str">
        <f>IF(SP_NORTE!H365="","*",SP_NORTE!H365)</f>
        <v>-</v>
      </c>
      <c r="J366" s="145" t="str">
        <f>IF(SP_NORTE!I365="","*",SP_NORTE!I365)</f>
        <v>-</v>
      </c>
      <c r="K366" s="138" t="str">
        <f>IF(SP_NORTE!M365="","*",SP_NORTE!M365)</f>
        <v>ZDG-ZTN</v>
      </c>
      <c r="L366" s="138" t="str">
        <f>IF(SP_NORTE!N365="","*",SP_NORTE!N365)</f>
        <v>K59K62</v>
      </c>
      <c r="M366" s="139">
        <f>IF(SP_NORTE!J365="","*",SP_NORTE!J365)</f>
        <v>73</v>
      </c>
      <c r="N366" s="144">
        <f>IF(SP_NORTE!K365="","*",SP_NORTE!K365)</f>
        <v>60.389000000000003</v>
      </c>
      <c r="O366" s="144" t="str">
        <f>IF(SP_NORTE!L365="","*",SP_NORTE!L365)</f>
        <v>-</v>
      </c>
      <c r="P366" s="143">
        <f>IF(SP_NORTE!O365="","*",SP_NORTE!O365)</f>
        <v>0.35416666666666669</v>
      </c>
      <c r="Q366" s="143">
        <f>IF(SP_NORTE!P365="","*",SP_NORTE!P365)</f>
        <v>6.25E-2</v>
      </c>
      <c r="R366" s="145" t="str">
        <f>IF(SP_NORTE!Q365="","*",CONCATENATE(SP_NORTE!Q365," ",SP_NORTE!R365))</f>
        <v>1 Nº DE SOLDA</v>
      </c>
      <c r="S366" s="145" t="str">
        <f>IF(SP_NORTE!V365="","*",SP_NORTE!V365)</f>
        <v xml:space="preserve">Igor </v>
      </c>
      <c r="T366" s="145" t="str">
        <f>IF(SP_NORTE!W365="","*",SP_NORTE!W365)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IF(SP_NORTE!Y366="","*",SP_NORTE!Y366)</f>
        <v>OPORTUNIDADE</v>
      </c>
      <c r="B367" s="146" t="str">
        <f>IF(SP_NORTE!X366="","*",SP_NORTE!X366)</f>
        <v>Oportunidade</v>
      </c>
      <c r="C367" s="146" t="str">
        <f>IF(SP_NORTE!Z366="","*",SP_NORTE!Z366)</f>
        <v>*</v>
      </c>
      <c r="D367" s="138" t="str">
        <f>IF(SP_NORTE!S366="","*",SP_NORTE!S366)</f>
        <v>SP NORTE</v>
      </c>
      <c r="E367" s="138" t="str">
        <f>IF(SP_NORTE!T366="","*",SP_NORTE!T366)</f>
        <v>ZCZ-ZTI</v>
      </c>
      <c r="F367" s="145">
        <f>IF(SP_NORTE!B366="","*",SP_NORTE!B366)</f>
        <v>46078</v>
      </c>
      <c r="G367" s="145" t="str">
        <f>IF(SP_NORTE!D366="","*",SP_NORTE!D366)</f>
        <v>V40</v>
      </c>
      <c r="H367" s="145" t="str">
        <f>IF(SP_NORTE!F366="","*",SP_NORTE!F366)</f>
        <v>MODERNIZAÇÃO - SOCADORA</v>
      </c>
      <c r="I367" s="145" t="str">
        <f>IF(SP_NORTE!H366="","*",SP_NORTE!H366)</f>
        <v>ZMAPAT2</v>
      </c>
      <c r="J367" s="145" t="str">
        <f>IF(SP_NORTE!I366="","*",SP_NORTE!I366)</f>
        <v>ZMAPAT2</v>
      </c>
      <c r="K367" s="138" t="str">
        <f>IF(SP_NORTE!M366="","*",SP_NORTE!M366)</f>
        <v>ZMA-ZDG</v>
      </c>
      <c r="L367" s="138" t="str">
        <f>IF(SP_NORTE!N366="","*",SP_NORTE!N366)</f>
        <v>K47ZDG</v>
      </c>
      <c r="M367" s="139">
        <f>IF(SP_NORTE!J366="","*",SP_NORTE!J366)</f>
        <v>73</v>
      </c>
      <c r="N367" s="144">
        <f>IF(SP_NORTE!K366="","*",SP_NORTE!K366)</f>
        <v>52</v>
      </c>
      <c r="O367" s="144">
        <f>IF(SP_NORTE!L366="","*",SP_NORTE!L366)</f>
        <v>50</v>
      </c>
      <c r="P367" s="143">
        <f>IF(SP_NORTE!O366="","*",SP_NORTE!O366)</f>
        <v>0.35416666666666669</v>
      </c>
      <c r="Q367" s="143">
        <f>IF(SP_NORTE!P366="","*",SP_NORTE!P366)</f>
        <v>6.25E-2</v>
      </c>
      <c r="R367" s="145" t="str">
        <f>IF(SP_NORTE!Q366="","*",CONCATENATE(SP_NORTE!Q366," ",SP_NORTE!R366))</f>
        <v>1344 M</v>
      </c>
      <c r="S367" s="145" t="str">
        <f>IF(SP_NORTE!V366="","*",SP_NORTE!V366)</f>
        <v>Antonioni</v>
      </c>
      <c r="T367" s="145" t="str">
        <f>IF(SP_NORTE!W366="","*",SP_NORTE!W366)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IF(SP_NORTE!Y367="","*",SP_NORTE!Y367)</f>
        <v>SIM</v>
      </c>
      <c r="B368" s="146" t="str">
        <f>IF(SP_NORTE!X367="","*",SP_NORTE!X367)</f>
        <v>Contrato</v>
      </c>
      <c r="C368" s="146" t="str">
        <f>IF(SP_NORTE!Z367="","*",SP_NORTE!Z367)</f>
        <v>*</v>
      </c>
      <c r="D368" s="138" t="str">
        <f>IF(SP_NORTE!S367="","*",SP_NORTE!S367)</f>
        <v>SP NORTE</v>
      </c>
      <c r="E368" s="138" t="str">
        <f>IF(SP_NORTE!T367="","*",SP_NORTE!T367)</f>
        <v>ZCZ-ZTI</v>
      </c>
      <c r="F368" s="145">
        <f>IF(SP_NORTE!B367="","*",SP_NORTE!B367)</f>
        <v>46078</v>
      </c>
      <c r="G368" s="145" t="str">
        <f>IF(SP_NORTE!D367="","*",SP_NORTE!D367)</f>
        <v>A73</v>
      </c>
      <c r="H368" s="145" t="str">
        <f>IF(SP_NORTE!F367="","*",SP_NORTE!F367)</f>
        <v>DETECÇÃO - RONDA 7 DIAS</v>
      </c>
      <c r="I368" s="145" t="str">
        <f>IF(SP_NORTE!H367="","*",SP_NORTE!H367)</f>
        <v>KM9K10</v>
      </c>
      <c r="J368" s="145" t="str">
        <f>IF(SP_NORTE!I367="","*",SP_NORTE!I367)</f>
        <v>ZCZ</v>
      </c>
      <c r="K368" s="138" t="str">
        <f>IF(SP_NORTE!M367="","*",SP_NORTE!M367)</f>
        <v>ZZR-ZDZ</v>
      </c>
      <c r="L368" s="138" t="str">
        <f>IF(SP_NORTE!N367="","*",SP_NORTE!N367)</f>
        <v>KM9K10</v>
      </c>
      <c r="M368" s="139">
        <f>IF(SP_NORTE!J367="","*",SP_NORTE!J367)</f>
        <v>73</v>
      </c>
      <c r="N368" s="144">
        <f>IF(SP_NORTE!K367="","*",SP_NORTE!K367)</f>
        <v>10</v>
      </c>
      <c r="O368" s="144" t="str">
        <f>IF(SP_NORTE!L367="","*",SP_NORTE!L367)</f>
        <v>-</v>
      </c>
      <c r="P368" s="143">
        <f>IF(SP_NORTE!O367="","*",SP_NORTE!O367)</f>
        <v>0.33333333333333331</v>
      </c>
      <c r="Q368" s="143">
        <f>IF(SP_NORTE!P367="","*",SP_NORTE!P367)</f>
        <v>4.1666666666666664E-2</v>
      </c>
      <c r="R368" s="145" t="str">
        <f>IF(SP_NORTE!Q367="","*",CONCATENATE(SP_NORTE!Q367," ",SP_NORTE!R367))</f>
        <v>90 KM</v>
      </c>
      <c r="S368" s="145" t="str">
        <f>IF(SP_NORTE!V367="","*",SP_NORTE!V367)</f>
        <v>Daniel</v>
      </c>
      <c r="T368" s="145" t="str">
        <f>IF(SP_NORTE!W367="","*",SP_NORTE!W367)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IF(SP_NORTE!Y368="","*",SP_NORTE!Y368)</f>
        <v>OPORTUNIDADE</v>
      </c>
      <c r="B369" s="146" t="str">
        <f>IF(SP_NORTE!X368="","*",SP_NORTE!X368)</f>
        <v>Oportunidade</v>
      </c>
      <c r="C369" s="146" t="str">
        <f>IF(SP_NORTE!Z368="","*",SP_NORTE!Z368)</f>
        <v>*</v>
      </c>
      <c r="D369" s="138" t="str">
        <f>IF(SP_NORTE!S368="","*",SP_NORTE!S368)</f>
        <v>SP NORTE</v>
      </c>
      <c r="E369" s="138" t="str">
        <f>IF(SP_NORTE!T368="","*",SP_NORTE!T368)</f>
        <v>ZCZ-ZTI</v>
      </c>
      <c r="F369" s="145">
        <f>IF(SP_NORTE!B368="","*",SP_NORTE!B368)</f>
        <v>46078</v>
      </c>
      <c r="G369" s="145" t="str">
        <f>IF(SP_NORTE!D368="","*",SP_NORTE!D368)</f>
        <v>W92</v>
      </c>
      <c r="H369" s="145" t="str">
        <f>IF(SP_NORTE!F368="","*",SP_NORTE!F368)</f>
        <v>DESLOCAMENTO</v>
      </c>
      <c r="I369" s="145" t="str">
        <f>IF(SP_NORTE!H368="","*",SP_NORTE!H368)</f>
        <v>ZTO</v>
      </c>
      <c r="J369" s="145" t="str">
        <f>IF(SP_NORTE!I368="","*",SP_NORTE!I368)</f>
        <v>K58K592</v>
      </c>
      <c r="K369" s="138" t="str">
        <f>IF(SP_NORTE!M368="","*",SP_NORTE!M368)</f>
        <v>ZTO-ZTN</v>
      </c>
      <c r="L369" s="138" t="str">
        <f>IF(SP_NORTE!N368="","*",SP_NORTE!N368)</f>
        <v>ZTOZTN</v>
      </c>
      <c r="M369" s="139">
        <f>IF(SP_NORTE!J368="","*",SP_NORTE!J368)</f>
        <v>73</v>
      </c>
      <c r="N369" s="144">
        <f>IF(SP_NORTE!K368="","*",SP_NORTE!K368)</f>
        <v>10</v>
      </c>
      <c r="O369" s="144" t="str">
        <f>IF(SP_NORTE!L368="","*",SP_NORTE!L368)</f>
        <v>-</v>
      </c>
      <c r="P369" s="143">
        <f>IF(SP_NORTE!O368="","*",SP_NORTE!O368)</f>
        <v>0.45833333333333331</v>
      </c>
      <c r="Q369" s="143">
        <f>IF(SP_NORTE!P368="","*",SP_NORTE!P368)</f>
        <v>4.1666666666666664E-2</v>
      </c>
      <c r="R369" s="145" t="str">
        <f>IF(SP_NORTE!Q368="","*",CONCATENATE(SP_NORTE!Q368," ",SP_NORTE!R368))</f>
        <v>1 BINÁRIO</v>
      </c>
      <c r="S369" s="145" t="str">
        <f>IF(SP_NORTE!V368="","*",SP_NORTE!V368)</f>
        <v>Luiz</v>
      </c>
      <c r="T369" s="145" t="str">
        <f>IF(SP_NORTE!W368="","*",SP_NORTE!W368)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e">
        <f>IF(SP_NORTE!#REF!="","*",SP_NORTE!#REF!)</f>
        <v>#REF!</v>
      </c>
      <c r="B370" s="146" t="e">
        <f>IF(SP_NORTE!#REF!="","*",SP_NORTE!#REF!)</f>
        <v>#REF!</v>
      </c>
      <c r="C370" s="146" t="e">
        <f>IF(SP_NORTE!#REF!="","*",SP_NORTE!#REF!)</f>
        <v>#REF!</v>
      </c>
      <c r="D370" s="138" t="e">
        <f>IF(SP_NORTE!#REF!="","*",SP_NORTE!#REF!)</f>
        <v>#REF!</v>
      </c>
      <c r="E370" s="138" t="e">
        <f>IF(SP_NORTE!#REF!="","*",SP_NORTE!#REF!)</f>
        <v>#REF!</v>
      </c>
      <c r="F370" s="145" t="e">
        <f>IF(SP_NORTE!#REF!="","*",SP_NORTE!#REF!)</f>
        <v>#REF!</v>
      </c>
      <c r="G370" s="145" t="e">
        <f>IF(SP_NORTE!#REF!="","*",SP_NORTE!#REF!)</f>
        <v>#REF!</v>
      </c>
      <c r="H370" s="145" t="e">
        <f>IF(SP_NORTE!#REF!="","*",SP_NORTE!#REF!)</f>
        <v>#REF!</v>
      </c>
      <c r="I370" s="145" t="e">
        <f>IF(SP_NORTE!#REF!="","*",SP_NORTE!#REF!)</f>
        <v>#REF!</v>
      </c>
      <c r="J370" s="145" t="e">
        <f>IF(SP_NORTE!#REF!="","*",SP_NORTE!#REF!)</f>
        <v>#REF!</v>
      </c>
      <c r="K370" s="138" t="e">
        <f>IF(SP_NORTE!#REF!="","*",SP_NORTE!#REF!)</f>
        <v>#REF!</v>
      </c>
      <c r="L370" s="138" t="e">
        <f>IF(SP_NORTE!#REF!="","*",SP_NORTE!#REF!)</f>
        <v>#REF!</v>
      </c>
      <c r="M370" s="139" t="e">
        <f>IF(SP_NORTE!#REF!="","*",SP_NORTE!#REF!)</f>
        <v>#REF!</v>
      </c>
      <c r="N370" s="144" t="e">
        <f>IF(SP_NORTE!#REF!="","*",SP_NORTE!#REF!)</f>
        <v>#REF!</v>
      </c>
      <c r="O370" s="144" t="e">
        <f>IF(SP_NORTE!#REF!="","*",SP_NORTE!#REF!)</f>
        <v>#REF!</v>
      </c>
      <c r="P370" s="143" t="e">
        <f>IF(SP_NORTE!#REF!="","*",SP_NORTE!#REF!)</f>
        <v>#REF!</v>
      </c>
      <c r="Q370" s="143" t="e">
        <f>IF(SP_NORTE!#REF!="","*",SP_NORTE!#REF!)</f>
        <v>#REF!</v>
      </c>
      <c r="R370" s="145" t="e">
        <f>IF(SP_NORTE!#REF!="","*",CONCATENATE(SP_NORTE!#REF!," ",SP_NORTE!#REF!))</f>
        <v>#REF!</v>
      </c>
      <c r="S370" s="145" t="e">
        <f>IF(SP_NORTE!#REF!="","*",SP_NORTE!#REF!)</f>
        <v>#REF!</v>
      </c>
      <c r="T370" s="145" t="e">
        <f>IF(SP_NORTE!#REF!="","*",SP_NORTE!#REF!)</f>
        <v>#REF!</v>
      </c>
      <c r="U370" s="136" t="e">
        <f ca="1">_xlfn.XLOOKUP(G370&amp;$U$2,BS_CONTROLE[CHAVE],BS_CONTROLE[Quantidade_11],"-")</f>
        <v>#REF!</v>
      </c>
      <c r="V370" s="136" t="e">
        <f ca="1">_xlfn.XLOOKUP(G370&amp;$V$2,BS_CONTROLE[CHAVE],BS_CONTROLE[Quantidade_11],"-")</f>
        <v>#REF!</v>
      </c>
      <c r="W370" s="136" t="e">
        <f ca="1">_xlfn.XLOOKUP(G370&amp;$W$2,BS_CONTROLE[CHAVE],BS_CONTROLE[Quantidade_11],"-")</f>
        <v>#REF!</v>
      </c>
    </row>
    <row r="371" spans="1:23">
      <c r="A371" s="146" t="str">
        <f>IF(SP_NORTE!Y369="","*",SP_NORTE!Y369)</f>
        <v>OPORTUNIDADE</v>
      </c>
      <c r="B371" s="146" t="str">
        <f>IF(SP_NORTE!X369="","*",SP_NORTE!X369)</f>
        <v>Oportunidade</v>
      </c>
      <c r="C371" s="146" t="str">
        <f>IF(SP_NORTE!Z369="","*",SP_NORTE!Z369)</f>
        <v>*</v>
      </c>
      <c r="D371" s="138" t="str">
        <f>IF(SP_NORTE!S369="","*",SP_NORTE!S369)</f>
        <v>SP NORTE</v>
      </c>
      <c r="E371" s="138" t="str">
        <f>IF(SP_NORTE!T369="","*",SP_NORTE!T369)</f>
        <v>ZRX-ZTI</v>
      </c>
      <c r="F371" s="145">
        <f>IF(SP_NORTE!B369="","*",SP_NORTE!B369)</f>
        <v>46078</v>
      </c>
      <c r="G371" s="145" t="str">
        <f>IF(SP_NORTE!D369="","*",SP_NORTE!D369)</f>
        <v>CARLOS (TP-722)</v>
      </c>
      <c r="H371" s="145" t="str">
        <f>IF(SP_NORTE!F369="","*",SP_NORTE!F369)</f>
        <v>PDM - SOLDA</v>
      </c>
      <c r="I371" s="145" t="str">
        <f>IF(SP_NORTE!H369="","*",SP_NORTE!H369)</f>
        <v>-</v>
      </c>
      <c r="J371" s="145" t="str">
        <f>IF(SP_NORTE!I369="","*",SP_NORTE!I369)</f>
        <v>-</v>
      </c>
      <c r="K371" s="138" t="str">
        <f>IF(SP_NORTE!M369="","*",SP_NORTE!M369)</f>
        <v>ZOX</v>
      </c>
      <c r="L371" s="138" t="str">
        <f>IF(SP_NORTE!N369="","*",SP_NORTE!N369)</f>
        <v>ZOX1</v>
      </c>
      <c r="M371" s="139">
        <f>IF(SP_NORTE!J369="","*",SP_NORTE!J369)</f>
        <v>70</v>
      </c>
      <c r="N371" s="144">
        <f>IF(SP_NORTE!K369="","*",SP_NORTE!K369)</f>
        <v>157.30000000000001</v>
      </c>
      <c r="O371" s="144" t="str">
        <f>IF(SP_NORTE!L369="","*",SP_NORTE!L369)</f>
        <v>-</v>
      </c>
      <c r="P371" s="143">
        <f>IF(SP_NORTE!O369="","*",SP_NORTE!O369)</f>
        <v>0.375</v>
      </c>
      <c r="Q371" s="143">
        <f>IF(SP_NORTE!P369="","*",SP_NORTE!P369)</f>
        <v>6.25E-2</v>
      </c>
      <c r="R371" s="145" t="str">
        <f>IF(SP_NORTE!Q369="","*",CONCATENATE(SP_NORTE!Q369," ",SP_NORTE!R369))</f>
        <v>1 Nº DE SOLDA</v>
      </c>
      <c r="S371" s="145" t="str">
        <f>IF(SP_NORTE!V369="","*",SP_NORTE!V369)</f>
        <v>Carlos</v>
      </c>
      <c r="T371" s="145" t="str">
        <f>IF(SP_NORTE!W369="","*",SP_NORTE!W369)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IF(SP_NORTE!Y370="","*",SP_NORTE!Y370)</f>
        <v>OPORTUNIDADE</v>
      </c>
      <c r="B372" s="146" t="str">
        <f>IF(SP_NORTE!X370="","*",SP_NORTE!X370)</f>
        <v>Oportunidade</v>
      </c>
      <c r="C372" s="146" t="str">
        <f>IF(SP_NORTE!Z370="","*",SP_NORTE!Z370)</f>
        <v>*</v>
      </c>
      <c r="D372" s="138" t="str">
        <f>IF(SP_NORTE!S370="","*",SP_NORTE!S370)</f>
        <v>SP NORTE</v>
      </c>
      <c r="E372" s="138" t="str">
        <f>IF(SP_NORTE!T370="","*",SP_NORTE!T370)</f>
        <v>ZRX-ZTI</v>
      </c>
      <c r="F372" s="145">
        <f>IF(SP_NORTE!B370="","*",SP_NORTE!B370)</f>
        <v>46078</v>
      </c>
      <c r="G372" s="145" t="str">
        <f>IF(SP_NORTE!D370="","*",SP_NORTE!D370)</f>
        <v>V83</v>
      </c>
      <c r="H372" s="145" t="str">
        <f>IF(SP_NORTE!F370="","*",SP_NORTE!F370)</f>
        <v>MECANIZAÇÃO - SOCADORA</v>
      </c>
      <c r="I372" s="145" t="str">
        <f>IF(SP_NORTE!H370="","*",SP_NORTE!H370)</f>
        <v>ZIQ1752</v>
      </c>
      <c r="J372" s="145" t="str">
        <f>IF(SP_NORTE!I370="","*",SP_NORTE!I370)</f>
        <v>ZIQ1752</v>
      </c>
      <c r="K372" s="138" t="str">
        <f>IF(SP_NORTE!M370="","*",SP_NORTE!M370)</f>
        <v>ZRQ</v>
      </c>
      <c r="L372" s="138" t="str">
        <f>IF(SP_NORTE!N370="","*",SP_NORTE!N370)</f>
        <v>ZRQ1</v>
      </c>
      <c r="M372" s="139">
        <f>IF(SP_NORTE!J370="","*",SP_NORTE!J370)</f>
        <v>70</v>
      </c>
      <c r="N372" s="144">
        <f>IF(SP_NORTE!K370="","*",SP_NORTE!K370)</f>
        <v>135.69999999999999</v>
      </c>
      <c r="O372" s="144">
        <f>IF(SP_NORTE!L370="","*",SP_NORTE!L370)</f>
        <v>136.19999999999999</v>
      </c>
      <c r="P372" s="143">
        <f>IF(SP_NORTE!O370="","*",SP_NORTE!O370)</f>
        <v>0.35416666666666669</v>
      </c>
      <c r="Q372" s="143">
        <f>IF(SP_NORTE!P370="","*",SP_NORTE!P370)</f>
        <v>6.25E-2</v>
      </c>
      <c r="R372" s="145" t="str">
        <f>IF(SP_NORTE!Q370="","*",CONCATENATE(SP_NORTE!Q370," ",SP_NORTE!R370))</f>
        <v>360 M</v>
      </c>
      <c r="S372" s="145" t="str">
        <f>IF(SP_NORTE!V370="","*",SP_NORTE!V370)</f>
        <v>Antonioni</v>
      </c>
      <c r="T372" s="145" t="str">
        <f>IF(SP_NORTE!W370="","*",SP_NORTE!W370)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IF(SP_NORTE!Y371="","*",SP_NORTE!Y371)</f>
        <v>*</v>
      </c>
      <c r="B373" s="146" t="str">
        <f>IF(SP_NORTE!X371="","*",SP_NORTE!X371)</f>
        <v>*</v>
      </c>
      <c r="C373" s="146" t="str">
        <f>IF(SP_NORTE!Z371="","*",SP_NORTE!Z371)</f>
        <v>*</v>
      </c>
      <c r="D373" s="138" t="str">
        <f>IF(SP_NORTE!S371="","*",SP_NORTE!S371)</f>
        <v>-</v>
      </c>
      <c r="E373" s="138" t="str">
        <f>IF(SP_NORTE!T371="","*",SP_NORTE!T371)</f>
        <v>-</v>
      </c>
      <c r="F373" s="145" t="str">
        <f>IF(SP_NORTE!B371="","*",SP_NORTE!B371)</f>
        <v>*</v>
      </c>
      <c r="G373" s="145" t="str">
        <f>IF(SP_NORTE!D371="","*",SP_NORTE!D371)</f>
        <v>*</v>
      </c>
      <c r="H373" s="145" t="str">
        <f>IF(SP_NORTE!F371="","*",SP_NORTE!F371)</f>
        <v>*</v>
      </c>
      <c r="I373" s="145" t="str">
        <f>IF(SP_NORTE!H371="","*",SP_NORTE!H371)</f>
        <v>*</v>
      </c>
      <c r="J373" s="145" t="str">
        <f>IF(SP_NORTE!I371="","*",SP_NORTE!I371)</f>
        <v>*</v>
      </c>
      <c r="K373" s="138" t="str">
        <f>IF(SP_NORTE!M371="","*",SP_NORTE!M371)</f>
        <v>-</v>
      </c>
      <c r="L373" s="138" t="str">
        <f>IF(SP_NORTE!N371="","*",SP_NORTE!N371)</f>
        <v>-</v>
      </c>
      <c r="M373" s="139" t="str">
        <f>IF(SP_NORTE!J371="","*",SP_NORTE!J371)</f>
        <v>*</v>
      </c>
      <c r="N373" s="144" t="str">
        <f>IF(SP_NORTE!K371="","*",SP_NORTE!K371)</f>
        <v>*</v>
      </c>
      <c r="O373" s="144" t="str">
        <f>IF(SP_NORTE!L371="","*",SP_NORTE!L371)</f>
        <v>*</v>
      </c>
      <c r="P373" s="143" t="str">
        <f>IF(SP_NORTE!O371="","*",SP_NORTE!O371)</f>
        <v>*</v>
      </c>
      <c r="Q373" s="143" t="str">
        <f>IF(SP_NORTE!P371="","*",SP_NORTE!P371)</f>
        <v>*</v>
      </c>
      <c r="R373" s="145" t="str">
        <f>IF(SP_NORTE!Q371="","*",CONCATENATE(SP_NORTE!Q371," ",SP_NORTE!R371))</f>
        <v>*</v>
      </c>
      <c r="S373" s="145" t="str">
        <f>IF(SP_NORTE!V371="","*",SP_NORTE!V371)</f>
        <v>*</v>
      </c>
      <c r="T373" s="145" t="str">
        <f>IF(SP_NORTE!W371="","*",SP_NORTE!W371)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IF(SP_NORTE!Y372="","*",SP_NORTE!Y372)</f>
        <v>*</v>
      </c>
      <c r="B374" s="146" t="str">
        <f>IF(SP_NORTE!X372="","*",SP_NORTE!X372)</f>
        <v>*</v>
      </c>
      <c r="C374" s="146" t="str">
        <f>IF(SP_NORTE!Z372="","*",SP_NORTE!Z372)</f>
        <v>*</v>
      </c>
      <c r="D374" s="138" t="str">
        <f>IF(SP_NORTE!S372="","*",SP_NORTE!S372)</f>
        <v>-</v>
      </c>
      <c r="E374" s="138" t="str">
        <f>IF(SP_NORTE!T372="","*",SP_NORTE!T372)</f>
        <v>-</v>
      </c>
      <c r="F374" s="145" t="str">
        <f>IF(SP_NORTE!B372="","*",SP_NORTE!B372)</f>
        <v>*</v>
      </c>
      <c r="G374" s="145" t="str">
        <f>IF(SP_NORTE!D372="","*",SP_NORTE!D372)</f>
        <v>*</v>
      </c>
      <c r="H374" s="145" t="str">
        <f>IF(SP_NORTE!F372="","*",SP_NORTE!F372)</f>
        <v>*</v>
      </c>
      <c r="I374" s="145" t="str">
        <f>IF(SP_NORTE!H372="","*",SP_NORTE!H372)</f>
        <v>*</v>
      </c>
      <c r="J374" s="145" t="str">
        <f>IF(SP_NORTE!I372="","*",SP_NORTE!I372)</f>
        <v>*</v>
      </c>
      <c r="K374" s="138" t="str">
        <f>IF(SP_NORTE!M372="","*",SP_NORTE!M372)</f>
        <v>-</v>
      </c>
      <c r="L374" s="138" t="str">
        <f>IF(SP_NORTE!N372="","*",SP_NORTE!N372)</f>
        <v>-</v>
      </c>
      <c r="M374" s="139" t="str">
        <f>IF(SP_NORTE!J372="","*",SP_NORTE!J372)</f>
        <v>*</v>
      </c>
      <c r="N374" s="144" t="str">
        <f>IF(SP_NORTE!K372="","*",SP_NORTE!K372)</f>
        <v>*</v>
      </c>
      <c r="O374" s="144" t="str">
        <f>IF(SP_NORTE!L372="","*",SP_NORTE!L372)</f>
        <v>*</v>
      </c>
      <c r="P374" s="143" t="str">
        <f>IF(SP_NORTE!O372="","*",SP_NORTE!O372)</f>
        <v>*</v>
      </c>
      <c r="Q374" s="143" t="str">
        <f>IF(SP_NORTE!P372="","*",SP_NORTE!P372)</f>
        <v>*</v>
      </c>
      <c r="R374" s="145" t="str">
        <f>IF(SP_NORTE!Q372="","*",CONCATENATE(SP_NORTE!Q372," ",SP_NORTE!R372))</f>
        <v>*</v>
      </c>
      <c r="S374" s="145" t="str">
        <f>IF(SP_NORTE!V372="","*",SP_NORTE!V372)</f>
        <v>*</v>
      </c>
      <c r="T374" s="145" t="str">
        <f>IF(SP_NORTE!W372="","*",SP_NORTE!W372)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IF(SP_NORTE!Y373="","*",SP_NORTE!Y373)</f>
        <v>*</v>
      </c>
      <c r="B375" s="146" t="str">
        <f>IF(SP_NORTE!X373="","*",SP_NORTE!X373)</f>
        <v>*</v>
      </c>
      <c r="C375" s="146" t="str">
        <f>IF(SP_NORTE!Z373="","*",SP_NORTE!Z373)</f>
        <v>*</v>
      </c>
      <c r="D375" s="138" t="str">
        <f>IF(SP_NORTE!S373="","*",SP_NORTE!S373)</f>
        <v>-</v>
      </c>
      <c r="E375" s="138" t="str">
        <f>IF(SP_NORTE!T373="","*",SP_NORTE!T373)</f>
        <v>-</v>
      </c>
      <c r="F375" s="145" t="str">
        <f>IF(SP_NORTE!B373="","*",SP_NORTE!B373)</f>
        <v>*</v>
      </c>
      <c r="G375" s="145" t="str">
        <f>IF(SP_NORTE!D373="","*",SP_NORTE!D373)</f>
        <v>*</v>
      </c>
      <c r="H375" s="145" t="str">
        <f>IF(SP_NORTE!F373="","*",SP_NORTE!F373)</f>
        <v>*</v>
      </c>
      <c r="I375" s="145" t="str">
        <f>IF(SP_NORTE!H373="","*",SP_NORTE!H373)</f>
        <v>*</v>
      </c>
      <c r="J375" s="145" t="str">
        <f>IF(SP_NORTE!I373="","*",SP_NORTE!I373)</f>
        <v>*</v>
      </c>
      <c r="K375" s="138" t="str">
        <f>IF(SP_NORTE!M373="","*",SP_NORTE!M373)</f>
        <v>-</v>
      </c>
      <c r="L375" s="138" t="str">
        <f>IF(SP_NORTE!N373="","*",SP_NORTE!N373)</f>
        <v>-</v>
      </c>
      <c r="M375" s="139" t="str">
        <f>IF(SP_NORTE!J373="","*",SP_NORTE!J373)</f>
        <v>*</v>
      </c>
      <c r="N375" s="144" t="str">
        <f>IF(SP_NORTE!K373="","*",SP_NORTE!K373)</f>
        <v>*</v>
      </c>
      <c r="O375" s="144" t="str">
        <f>IF(SP_NORTE!L373="","*",SP_NORTE!L373)</f>
        <v>*</v>
      </c>
      <c r="P375" s="143" t="str">
        <f>IF(SP_NORTE!O373="","*",SP_NORTE!O373)</f>
        <v>*</v>
      </c>
      <c r="Q375" s="143" t="str">
        <f>IF(SP_NORTE!P373="","*",SP_NORTE!P373)</f>
        <v>*</v>
      </c>
      <c r="R375" s="145" t="str">
        <f>IF(SP_NORTE!Q373="","*",CONCATENATE(SP_NORTE!Q373," ",SP_NORTE!R373))</f>
        <v>*</v>
      </c>
      <c r="S375" s="145" t="str">
        <f>IF(SP_NORTE!V373="","*",SP_NORTE!V373)</f>
        <v>*</v>
      </c>
      <c r="T375" s="145" t="str">
        <f>IF(SP_NORTE!W373="","*",SP_NORTE!W373)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IF(SP_NORTE!Y374="","*",SP_NORTE!Y374)</f>
        <v>*</v>
      </c>
      <c r="B376" s="146" t="str">
        <f>IF(SP_NORTE!X374="","*",SP_NORTE!X374)</f>
        <v>Oportunidade</v>
      </c>
      <c r="C376" s="146" t="str">
        <f>IF(SP_NORTE!Z374="","*",SP_NORTE!Z374)</f>
        <v>*</v>
      </c>
      <c r="D376" s="138" t="str">
        <f>IF(SP_NORTE!S374="","*",SP_NORTE!S374)</f>
        <v>SP NORTE</v>
      </c>
      <c r="E376" s="138" t="str">
        <f>IF(SP_NORTE!T374="","*",SP_NORTE!T374)</f>
        <v>TMI-ZEB</v>
      </c>
      <c r="F376" s="145">
        <f>IF(SP_NORTE!B374="","*",SP_NORTE!B374)</f>
        <v>46079</v>
      </c>
      <c r="G376" s="145" t="str">
        <f>IF(SP_NORTE!D374="","*",SP_NORTE!D374)</f>
        <v>E40</v>
      </c>
      <c r="H376" s="145" t="str">
        <f>IF(SP_NORTE!F374="","*",SP_NORTE!F374)</f>
        <v>TRILHEIRO - DESCARGA</v>
      </c>
      <c r="I376" s="145" t="str">
        <f>IF(SP_NORTE!H374="","*",SP_NORTE!H374)</f>
        <v>ZDP2</v>
      </c>
      <c r="J376" s="145" t="str">
        <f>IF(SP_NORTE!I374="","*",SP_NORTE!I374)</f>
        <v>ZDP</v>
      </c>
      <c r="K376" s="138" t="str">
        <f>IF(SP_NORTE!M374="","*",SP_NORTE!M374)</f>
        <v>ZUE</v>
      </c>
      <c r="L376" s="138" t="str">
        <f>IF(SP_NORTE!N374="","*",SP_NORTE!N374)</f>
        <v>ZUEPAT2</v>
      </c>
      <c r="M376" s="139">
        <f>IF(SP_NORTE!J374="","*",SP_NORTE!J374)</f>
        <v>73</v>
      </c>
      <c r="N376" s="144">
        <f>IF(SP_NORTE!K374="","*",SP_NORTE!K374)</f>
        <v>399.6</v>
      </c>
      <c r="O376" s="144">
        <f>IF(SP_NORTE!L374="","*",SP_NORTE!L374)</f>
        <v>401</v>
      </c>
      <c r="P376" s="143">
        <f>IF(SP_NORTE!O374="","*",SP_NORTE!O374)</f>
        <v>0.33333333333333331</v>
      </c>
      <c r="Q376" s="143">
        <f>IF(SP_NORTE!P374="","*",SP_NORTE!P374)</f>
        <v>8.3333333333333329E-2</v>
      </c>
      <c r="R376" s="145" t="str">
        <f>IF(SP_NORTE!Q374="","*",CONCATENATE(SP_NORTE!Q374," ",SP_NORTE!R374))</f>
        <v>1872 M</v>
      </c>
      <c r="S376" s="145" t="str">
        <f>IF(SP_NORTE!V374="","*",SP_NORTE!V374)</f>
        <v>Alisson</v>
      </c>
      <c r="T376" s="145" t="str">
        <f>IF(SP_NORTE!W374="","*",SP_NORTE!W374)</f>
        <v>Descarga de tirlho em ZUEPAT2 total de 6 barras (considerar 20 min de mnb na partida para formar cobra cega)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IF(SP_NORTE!Y375="","*",SP_NORTE!Y375)</f>
        <v>*</v>
      </c>
      <c r="B377" s="146" t="str">
        <f>IF(SP_NORTE!X375="","*",SP_NORTE!X375)</f>
        <v>Oportunidade</v>
      </c>
      <c r="C377" s="146" t="str">
        <f>IF(SP_NORTE!Z375="","*",SP_NORTE!Z375)</f>
        <v>*</v>
      </c>
      <c r="D377" s="138" t="str">
        <f>IF(SP_NORTE!S375="","*",SP_NORTE!S375)</f>
        <v>SP NORTE</v>
      </c>
      <c r="E377" s="138" t="str">
        <f>IF(SP_NORTE!T375="","*",SP_NORTE!T375)</f>
        <v>TMI-ZEB</v>
      </c>
      <c r="F377" s="145">
        <f>IF(SP_NORTE!B375="","*",SP_NORTE!B375)</f>
        <v>46079</v>
      </c>
      <c r="G377" s="145" t="str">
        <f>IF(SP_NORTE!D375="","*",SP_NORTE!D375)</f>
        <v>JOSUEL (TP-697)</v>
      </c>
      <c r="H377" s="145" t="str">
        <f>IF(SP_NORTE!F375="","*",SP_NORTE!F375)</f>
        <v>PDM - SOLDA</v>
      </c>
      <c r="I377" s="145" t="str">
        <f>IF(SP_NORTE!H375="","*",SP_NORTE!H375)</f>
        <v>-</v>
      </c>
      <c r="J377" s="145" t="str">
        <f>IF(SP_NORTE!I375="","*",SP_NORTE!I375)</f>
        <v>-</v>
      </c>
      <c r="K377" s="138" t="str">
        <f>IF(SP_NORTE!M375="","*",SP_NORTE!M375)</f>
        <v>ZVP-ZGI</v>
      </c>
      <c r="L377" s="138" t="str">
        <f>IF(SP_NORTE!N375="","*",SP_NORTE!N375)</f>
        <v>ZVP312</v>
      </c>
      <c r="M377" s="139">
        <f>IF(SP_NORTE!J375="","*",SP_NORTE!J375)</f>
        <v>73</v>
      </c>
      <c r="N377" s="144">
        <f>IF(SP_NORTE!K375="","*",SP_NORTE!K375)</f>
        <v>312</v>
      </c>
      <c r="O377" s="144" t="str">
        <f>IF(SP_NORTE!L375="","*",SP_NORTE!L375)</f>
        <v>-</v>
      </c>
      <c r="P377" s="143">
        <f>IF(SP_NORTE!O375="","*",SP_NORTE!O375)</f>
        <v>0.375</v>
      </c>
      <c r="Q377" s="143">
        <f>IF(SP_NORTE!P375="","*",SP_NORTE!P375)</f>
        <v>6.25E-2</v>
      </c>
      <c r="R377" s="145" t="str">
        <f>IF(SP_NORTE!Q375="","*",CONCATENATE(SP_NORTE!Q375," ",SP_NORTE!R375))</f>
        <v>1 Nº DE SOLDA</v>
      </c>
      <c r="S377" s="145" t="str">
        <f>IF(SP_NORTE!V375="","*",SP_NORTE!V375)</f>
        <v>Josuel</v>
      </c>
      <c r="T377" s="145" t="str">
        <f>IF(SP_NORTE!W375="","*",SP_NORTE!W375)</f>
        <v xml:space="preserve">Execução de solda - Condicionado a temperatura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IF(SP_NORTE!Y376="","*",SP_NORTE!Y376)</f>
        <v>*</v>
      </c>
      <c r="B378" s="146" t="str">
        <f>IF(SP_NORTE!X376="","*",SP_NORTE!X376)</f>
        <v>Oportunidade</v>
      </c>
      <c r="C378" s="146" t="str">
        <f>IF(SP_NORTE!Z376="","*",SP_NORTE!Z376)</f>
        <v>*</v>
      </c>
      <c r="D378" s="138" t="str">
        <f>IF(SP_NORTE!S376="","*",SP_NORTE!S376)</f>
        <v>SP NORTE</v>
      </c>
      <c r="E378" s="138" t="str">
        <f>IF(SP_NORTE!T376="","*",SP_NORTE!T376)</f>
        <v>TMI-ZEB</v>
      </c>
      <c r="F378" s="145">
        <f>IF(SP_NORTE!B376="","*",SP_NORTE!B376)</f>
        <v>46079</v>
      </c>
      <c r="G378" s="145" t="str">
        <f>IF(SP_NORTE!D376="","*",SP_NORTE!D376)</f>
        <v>V88</v>
      </c>
      <c r="H378" s="145" t="str">
        <f>IF(SP_NORTE!F376="","*",SP_NORTE!F376)</f>
        <v>MECANIZAÇÃO - SOCADORA</v>
      </c>
      <c r="I378" s="145" t="str">
        <f>IF(SP_NORTE!H376="","*",SP_NORTE!H376)</f>
        <v>ZDP2</v>
      </c>
      <c r="J378" s="145" t="str">
        <f>IF(SP_NORTE!I376="","*",SP_NORTE!I376)</f>
        <v>ZDP</v>
      </c>
      <c r="K378" s="138" t="str">
        <f>IF(SP_NORTE!M376="","*",SP_NORTE!M376)</f>
        <v>ZVP-ZGI</v>
      </c>
      <c r="L378" s="138" t="str">
        <f>IF(SP_NORTE!N376="","*",SP_NORTE!N376)</f>
        <v>ZVP312</v>
      </c>
      <c r="M378" s="139">
        <f>IF(SP_NORTE!J376="","*",SP_NORTE!J376)</f>
        <v>73</v>
      </c>
      <c r="N378" s="144">
        <f>IF(SP_NORTE!K376="","*",SP_NORTE!K376)</f>
        <v>309</v>
      </c>
      <c r="O378" s="144">
        <f>IF(SP_NORTE!L376="","*",SP_NORTE!L376)</f>
        <v>307</v>
      </c>
      <c r="P378" s="143">
        <f>IF(SP_NORTE!O376="","*",SP_NORTE!O376)</f>
        <v>0.35416666666666669</v>
      </c>
      <c r="Q378" s="143">
        <f>IF(SP_NORTE!P376="","*",SP_NORTE!P376)</f>
        <v>6.25E-2</v>
      </c>
      <c r="R378" s="145" t="str">
        <f>IF(SP_NORTE!Q376="","*",CONCATENATE(SP_NORTE!Q376," ",SP_NORTE!R376))</f>
        <v>765 M</v>
      </c>
      <c r="S378" s="145" t="str">
        <f>IF(SP_NORTE!V376="","*",SP_NORTE!V376)</f>
        <v>Antonioni</v>
      </c>
      <c r="T378" s="145" t="str">
        <f>IF(SP_NORTE!W376="","*",SP_NORTE!W376)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IF(SP_NORTE!Y377="","*",SP_NORTE!Y377)</f>
        <v>*</v>
      </c>
      <c r="B379" s="146" t="str">
        <f>IF(SP_NORTE!X377="","*",SP_NORTE!X377)</f>
        <v>Oportunidade</v>
      </c>
      <c r="C379" s="146" t="str">
        <f>IF(SP_NORTE!Z377="","*",SP_NORTE!Z377)</f>
        <v>*</v>
      </c>
      <c r="D379" s="138" t="str">
        <f>IF(SP_NORTE!S377="","*",SP_NORTE!S377)</f>
        <v>SP NORTE</v>
      </c>
      <c r="E379" s="138" t="str">
        <f>IF(SP_NORTE!T377="","*",SP_NORTE!T377)</f>
        <v>ZEB-ZCZ</v>
      </c>
      <c r="F379" s="145">
        <f>IF(SP_NORTE!B377="","*",SP_NORTE!B377)</f>
        <v>46079</v>
      </c>
      <c r="G379" s="145" t="str">
        <f>IF(SP_NORTE!D377="","*",SP_NORTE!D377)</f>
        <v>PEDRO (TP-696)</v>
      </c>
      <c r="H379" s="145" t="str">
        <f>IF(SP_NORTE!F377="","*",SP_NORTE!F377)</f>
        <v>PDM - SOLDA</v>
      </c>
      <c r="I379" s="145" t="str">
        <f>IF(SP_NORTE!H377="","*",SP_NORTE!H377)</f>
        <v>-</v>
      </c>
      <c r="J379" s="145" t="str">
        <f>IF(SP_NORTE!I377="","*",SP_NORTE!I377)</f>
        <v>-</v>
      </c>
      <c r="K379" s="138" t="str">
        <f>IF(SP_NORTE!M377="","*",SP_NORTE!M377)</f>
        <v>ZGB-ZMO</v>
      </c>
      <c r="L379" s="138" t="str">
        <f>IF(SP_NORTE!N377="","*",SP_NORTE!N377)</f>
        <v>217ZMO</v>
      </c>
      <c r="M379" s="139">
        <f>IF(SP_NORTE!J377="","*",SP_NORTE!J377)</f>
        <v>73</v>
      </c>
      <c r="N379" s="144">
        <f>IF(SP_NORTE!K377="","*",SP_NORTE!K377)</f>
        <v>222.1</v>
      </c>
      <c r="O379" s="144" t="str">
        <f>IF(SP_NORTE!L377="","*",SP_NORTE!L377)</f>
        <v>-</v>
      </c>
      <c r="P379" s="143">
        <f>IF(SP_NORTE!O377="","*",SP_NORTE!O377)</f>
        <v>0.39583333333333331</v>
      </c>
      <c r="Q379" s="143">
        <f>IF(SP_NORTE!P377="","*",SP_NORTE!P377)</f>
        <v>6.25E-2</v>
      </c>
      <c r="R379" s="145" t="str">
        <f>IF(SP_NORTE!Q377="","*",CONCATENATE(SP_NORTE!Q377," ",SP_NORTE!R377))</f>
        <v>1 Nº DE SOLDA</v>
      </c>
      <c r="S379" s="145" t="str">
        <f>IF(SP_NORTE!V377="","*",SP_NORTE!V377)</f>
        <v>Nelson</v>
      </c>
      <c r="T379" s="145" t="str">
        <f>IF(SP_NORTE!W377="","*",SP_NORTE!W377)</f>
        <v xml:space="preserve">Execução de solda - Condicionado a temperatura 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IF(SP_NORTE!Y378="","*",SP_NORTE!Y378)</f>
        <v>*</v>
      </c>
      <c r="B380" s="146" t="str">
        <f>IF(SP_NORTE!X378="","*",SP_NORTE!X378)</f>
        <v>Oportunidade</v>
      </c>
      <c r="C380" s="146" t="str">
        <f>IF(SP_NORTE!Z378="","*",SP_NORTE!Z378)</f>
        <v>*</v>
      </c>
      <c r="D380" s="138" t="str">
        <f>IF(SP_NORTE!S378="","*",SP_NORTE!S378)</f>
        <v>SP NORTE</v>
      </c>
      <c r="E380" s="138" t="str">
        <f>IF(SP_NORTE!T378="","*",SP_NORTE!T378)</f>
        <v>ZEB-ZCZ</v>
      </c>
      <c r="F380" s="145">
        <f>IF(SP_NORTE!B378="","*",SP_NORTE!B378)</f>
        <v>46079</v>
      </c>
      <c r="G380" s="145" t="str">
        <f>IF(SP_NORTE!D378="","*",SP_NORTE!D378)</f>
        <v>V19</v>
      </c>
      <c r="H380" s="145" t="str">
        <f>IF(SP_NORTE!F378="","*",SP_NORTE!F378)</f>
        <v>VARRIÇÃO</v>
      </c>
      <c r="I380" s="145" t="str">
        <f>IF(SP_NORTE!H378="","*",SP_NORTE!H378)</f>
        <v>ZEH2</v>
      </c>
      <c r="J380" s="145" t="str">
        <f>IF(SP_NORTE!I378="","*",SP_NORTE!I378)</f>
        <v>ZEH2</v>
      </c>
      <c r="K380" s="138" t="str">
        <f>IF(SP_NORTE!M378="","*",SP_NORTE!M378)</f>
        <v>ZUC-ZCG</v>
      </c>
      <c r="L380" s="138" t="str">
        <f>IF(SP_NORTE!N378="","*",SP_NORTE!N378)</f>
        <v>173ZCG</v>
      </c>
      <c r="M380" s="139">
        <f>IF(SP_NORTE!J378="","*",SP_NORTE!J378)</f>
        <v>73</v>
      </c>
      <c r="N380" s="144">
        <f>IF(SP_NORTE!K378="","*",SP_NORTE!K378)</f>
        <v>176</v>
      </c>
      <c r="O380" s="144">
        <f>IF(SP_NORTE!L378="","*",SP_NORTE!L378)</f>
        <v>173.46</v>
      </c>
      <c r="P380" s="143">
        <f>IF(SP_NORTE!O378="","*",SP_NORTE!O378)</f>
        <v>0.375</v>
      </c>
      <c r="Q380" s="143">
        <f>IF(SP_NORTE!P378="","*",SP_NORTE!P378)</f>
        <v>6.25E-2</v>
      </c>
      <c r="R380" s="145" t="str">
        <f>IF(SP_NORTE!Q378="","*",CONCATENATE(SP_NORTE!Q378," ",SP_NORTE!R378))</f>
        <v>500 M</v>
      </c>
      <c r="S380" s="145" t="str">
        <f>IF(SP_NORTE!V378="","*",SP_NORTE!V378)</f>
        <v>Antonioni</v>
      </c>
      <c r="T380" s="145" t="str">
        <f>IF(SP_NORTE!W378="","*",SP_NORTE!W378)</f>
        <v>Varrição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780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IF(SP_NORTE!Y379="","*",SP_NORTE!Y379)</f>
        <v>*</v>
      </c>
      <c r="B381" s="146" t="str">
        <f>IF(SP_NORTE!X379="","*",SP_NORTE!X379)</f>
        <v>Oportunidade</v>
      </c>
      <c r="C381" s="146" t="str">
        <f>IF(SP_NORTE!Z379="","*",SP_NORTE!Z379)</f>
        <v>*</v>
      </c>
      <c r="D381" s="138" t="str">
        <f>IF(SP_NORTE!S379="","*",SP_NORTE!S379)</f>
        <v>SP NORTE</v>
      </c>
      <c r="E381" s="138" t="str">
        <f>IF(SP_NORTE!T379="","*",SP_NORTE!T379)</f>
        <v>ZEB-ZCZ</v>
      </c>
      <c r="F381" s="145">
        <f>IF(SP_NORTE!B379="","*",SP_NORTE!B379)</f>
        <v>46079</v>
      </c>
      <c r="G381" s="145" t="str">
        <f>IF(SP_NORTE!D379="","*",SP_NORTE!D379)</f>
        <v>V87</v>
      </c>
      <c r="H381" s="145" t="str">
        <f>IF(SP_NORTE!F379="","*",SP_NORTE!F379)</f>
        <v>MECANIZAÇÃO - SOCADORA</v>
      </c>
      <c r="I381" s="145" t="str">
        <f>IF(SP_NORTE!H379="","*",SP_NORTE!H379)</f>
        <v>ZPNZXB</v>
      </c>
      <c r="J381" s="145" t="str">
        <f>IF(SP_NORTE!I379="","*",SP_NORTE!I379)</f>
        <v>ZPNZXB</v>
      </c>
      <c r="K381" s="138" t="str">
        <f>IF(SP_NORTE!M379="","*",SP_NORTE!M379)</f>
        <v>ZCV-ZCT</v>
      </c>
      <c r="L381" s="138" t="str">
        <f>IF(SP_NORTE!N379="","*",SP_NORTE!N379)</f>
        <v>152ZCT</v>
      </c>
      <c r="M381" s="139">
        <f>IF(SP_NORTE!J379="","*",SP_NORTE!J379)</f>
        <v>73</v>
      </c>
      <c r="N381" s="144">
        <f>IF(SP_NORTE!K379="","*",SP_NORTE!K379)</f>
        <v>154.30000000000001</v>
      </c>
      <c r="O381" s="144">
        <f>IF(SP_NORTE!L379="","*",SP_NORTE!L379)</f>
        <v>153</v>
      </c>
      <c r="P381" s="143">
        <f>IF(SP_NORTE!O379="","*",SP_NORTE!O379)</f>
        <v>0.41666666666666669</v>
      </c>
      <c r="Q381" s="143">
        <f>IF(SP_NORTE!P379="","*",SP_NORTE!P379)</f>
        <v>6.25E-2</v>
      </c>
      <c r="R381" s="145" t="str">
        <f>IF(SP_NORTE!Q379="","*",CONCATENATE(SP_NORTE!Q379," ",SP_NORTE!R379))</f>
        <v>382 M</v>
      </c>
      <c r="S381" s="145" t="str">
        <f>IF(SP_NORTE!V379="","*",SP_NORTE!V379)</f>
        <v>Antonioni</v>
      </c>
      <c r="T381" s="145" t="str">
        <f>IF(SP_NORTE!W379="","*",SP_NORTE!W379)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IF(SP_NORTE!Y380="","*",SP_NORTE!Y380)</f>
        <v>*</v>
      </c>
      <c r="B382" s="146" t="str">
        <f>IF(SP_NORTE!X380="","*",SP_NORTE!X380)</f>
        <v>Oportunidade</v>
      </c>
      <c r="C382" s="146" t="str">
        <f>IF(SP_NORTE!Z380="","*",SP_NORTE!Z380)</f>
        <v>*</v>
      </c>
      <c r="D382" s="138" t="str">
        <f>IF(SP_NORTE!S380="","*",SP_NORTE!S380)</f>
        <v>SP NORTE</v>
      </c>
      <c r="E382" s="138" t="str">
        <f>IF(SP_NORTE!T380="","*",SP_NORTE!T380)</f>
        <v>ZCZ-ZTI</v>
      </c>
      <c r="F382" s="145">
        <f>IF(SP_NORTE!B380="","*",SP_NORTE!B380)</f>
        <v>46079</v>
      </c>
      <c r="G382" s="145" t="str">
        <f>IF(SP_NORTE!D380="","*",SP_NORTE!D380)</f>
        <v>MAURO TP-868)</v>
      </c>
      <c r="H382" s="145" t="str">
        <f>IF(SP_NORTE!F380="","*",SP_NORTE!F380)</f>
        <v>MODERNIZAÇÃO - SOLDA</v>
      </c>
      <c r="I382" s="145" t="str">
        <f>IF(SP_NORTE!H380="","*",SP_NORTE!H380)</f>
        <v>-</v>
      </c>
      <c r="J382" s="145" t="str">
        <f>IF(SP_NORTE!I380="","*",SP_NORTE!I380)</f>
        <v>-</v>
      </c>
      <c r="K382" s="138" t="str">
        <f>IF(SP_NORTE!M380="","*",SP_NORTE!M380)</f>
        <v>ZDG-ZTN</v>
      </c>
      <c r="L382" s="138" t="str">
        <f>IF(SP_NORTE!N380="","*",SP_NORTE!N380)</f>
        <v>K59K62</v>
      </c>
      <c r="M382" s="139">
        <f>IF(SP_NORTE!J380="","*",SP_NORTE!J380)</f>
        <v>73</v>
      </c>
      <c r="N382" s="144">
        <f>IF(SP_NORTE!K380="","*",SP_NORTE!K380)</f>
        <v>62</v>
      </c>
      <c r="O382" s="144" t="str">
        <f>IF(SP_NORTE!L380="","*",SP_NORTE!L380)</f>
        <v>-</v>
      </c>
      <c r="P382" s="143">
        <f>IF(SP_NORTE!O380="","*",SP_NORTE!O380)</f>
        <v>0.35416666666666669</v>
      </c>
      <c r="Q382" s="143">
        <f>IF(SP_NORTE!P380="","*",SP_NORTE!P380)</f>
        <v>6.25E-2</v>
      </c>
      <c r="R382" s="145" t="str">
        <f>IF(SP_NORTE!Q380="","*",CONCATENATE(SP_NORTE!Q380," ",SP_NORTE!R380))</f>
        <v>1 Nº DE SOLDA</v>
      </c>
      <c r="S382" s="145" t="str">
        <f>IF(SP_NORTE!V380="","*",SP_NORTE!V380)</f>
        <v xml:space="preserve">Igor </v>
      </c>
      <c r="T382" s="145" t="str">
        <f>IF(SP_NORTE!W380="","*",SP_NORTE!W380)</f>
        <v>Execução de solda - Condicionado a temperatura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IF(SP_NORTE!Y381="","*",SP_NORTE!Y381)</f>
        <v>*</v>
      </c>
      <c r="B383" s="146" t="str">
        <f>IF(SP_NORTE!X381="","*",SP_NORTE!X381)</f>
        <v>Oportunidade</v>
      </c>
      <c r="C383" s="146" t="str">
        <f>IF(SP_NORTE!Z381="","*",SP_NORTE!Z381)</f>
        <v>*</v>
      </c>
      <c r="D383" s="138" t="str">
        <f>IF(SP_NORTE!S381="","*",SP_NORTE!S381)</f>
        <v>SP NORTE</v>
      </c>
      <c r="E383" s="138" t="str">
        <f>IF(SP_NORTE!T381="","*",SP_NORTE!T381)</f>
        <v>ZCZ-ZTI</v>
      </c>
      <c r="F383" s="145">
        <f>IF(SP_NORTE!B381="","*",SP_NORTE!B381)</f>
        <v>46079</v>
      </c>
      <c r="G383" s="145" t="str">
        <f>IF(SP_NORTE!D381="","*",SP_NORTE!D381)</f>
        <v>IGOR (TF-660)</v>
      </c>
      <c r="H383" s="145" t="str">
        <f>IF(SP_NORTE!F381="","*",SP_NORTE!F381)</f>
        <v>MODERNIZAÇÃO - SOLDA</v>
      </c>
      <c r="I383" s="145" t="str">
        <f>IF(SP_NORTE!H381="","*",SP_NORTE!H381)</f>
        <v>-</v>
      </c>
      <c r="J383" s="145" t="str">
        <f>IF(SP_NORTE!I381="","*",SP_NORTE!I381)</f>
        <v>-</v>
      </c>
      <c r="K383" s="138" t="str">
        <f>IF(SP_NORTE!M381="","*",SP_NORTE!M381)</f>
        <v>ZDG-ZTN</v>
      </c>
      <c r="L383" s="138" t="str">
        <f>IF(SP_NORTE!N381="","*",SP_NORTE!N381)</f>
        <v>K59K62</v>
      </c>
      <c r="M383" s="139">
        <f>IF(SP_NORTE!J381="","*",SP_NORTE!J381)</f>
        <v>73</v>
      </c>
      <c r="N383" s="144">
        <f>IF(SP_NORTE!K381="","*",SP_NORTE!K381)</f>
        <v>60.389000000000003</v>
      </c>
      <c r="O383" s="144" t="str">
        <f>IF(SP_NORTE!L381="","*",SP_NORTE!L381)</f>
        <v>-</v>
      </c>
      <c r="P383" s="143">
        <f>IF(SP_NORTE!O381="","*",SP_NORTE!O381)</f>
        <v>0.35416666666666669</v>
      </c>
      <c r="Q383" s="143">
        <f>IF(SP_NORTE!P381="","*",SP_NORTE!P381)</f>
        <v>6.25E-2</v>
      </c>
      <c r="R383" s="145" t="str">
        <f>IF(SP_NORTE!Q381="","*",CONCATENATE(SP_NORTE!Q381," ",SP_NORTE!R381))</f>
        <v>1 Nº DE SOLDA</v>
      </c>
      <c r="S383" s="145" t="str">
        <f>IF(SP_NORTE!V381="","*",SP_NORTE!V381)</f>
        <v xml:space="preserve">Igor </v>
      </c>
      <c r="T383" s="145" t="str">
        <f>IF(SP_NORTE!W381="","*",SP_NORTE!W381)</f>
        <v>Execução de solda - Condicionado a temperatura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IF(SP_NORTE!Y382="","*",SP_NORTE!Y382)</f>
        <v>*</v>
      </c>
      <c r="B384" s="146" t="str">
        <f>IF(SP_NORTE!X382="","*",SP_NORTE!X382)</f>
        <v>Oportunidade</v>
      </c>
      <c r="C384" s="146" t="str">
        <f>IF(SP_NORTE!Z382="","*",SP_NORTE!Z382)</f>
        <v>*</v>
      </c>
      <c r="D384" s="138" t="str">
        <f>IF(SP_NORTE!S382="","*",SP_NORTE!S382)</f>
        <v>SP NORTE</v>
      </c>
      <c r="E384" s="138" t="str">
        <f>IF(SP_NORTE!T382="","*",SP_NORTE!T382)</f>
        <v>ZCZ-ZTI</v>
      </c>
      <c r="F384" s="145">
        <f>IF(SP_NORTE!B382="","*",SP_NORTE!B382)</f>
        <v>46079</v>
      </c>
      <c r="G384" s="145" t="str">
        <f>IF(SP_NORTE!D382="","*",SP_NORTE!D382)</f>
        <v>V40</v>
      </c>
      <c r="H384" s="145" t="str">
        <f>IF(SP_NORTE!F382="","*",SP_NORTE!F382)</f>
        <v>MODERNIZAÇÃO - SOCADORA</v>
      </c>
      <c r="I384" s="145" t="str">
        <f>IF(SP_NORTE!H382="","*",SP_NORTE!H382)</f>
        <v>K58K592</v>
      </c>
      <c r="J384" s="145" t="str">
        <f>IF(SP_NORTE!I382="","*",SP_NORTE!I382)</f>
        <v>ZMAPAT2</v>
      </c>
      <c r="K384" s="138" t="str">
        <f>IF(SP_NORTE!M382="","*",SP_NORTE!M382)</f>
        <v>ZDG-ZTN</v>
      </c>
      <c r="L384" s="138" t="str">
        <f>IF(SP_NORTE!N382="","*",SP_NORTE!N382)</f>
        <v>ZDGPAT2</v>
      </c>
      <c r="M384" s="139">
        <f>IF(SP_NORTE!J382="","*",SP_NORTE!J382)</f>
        <v>73</v>
      </c>
      <c r="N384" s="144">
        <f>IF(SP_NORTE!K382="","*",SP_NORTE!K382)</f>
        <v>54.7</v>
      </c>
      <c r="O384" s="144">
        <f>IF(SP_NORTE!L382="","*",SP_NORTE!L382)</f>
        <v>52</v>
      </c>
      <c r="P384" s="143">
        <f>IF(SP_NORTE!O382="","*",SP_NORTE!O382)</f>
        <v>0.35416666666666669</v>
      </c>
      <c r="Q384" s="143">
        <f>IF(SP_NORTE!P382="","*",SP_NORTE!P382)</f>
        <v>8.3333333333333329E-2</v>
      </c>
      <c r="R384" s="145" t="str">
        <f>IF(SP_NORTE!Q382="","*",CONCATENATE(SP_NORTE!Q382," ",SP_NORTE!R382))</f>
        <v>896 M</v>
      </c>
      <c r="S384" s="145" t="str">
        <f>IF(SP_NORTE!V382="","*",SP_NORTE!V382)</f>
        <v>Antonioni</v>
      </c>
      <c r="T384" s="145" t="str">
        <f>IF(SP_NORTE!W382="","*",SP_NORTE!W382)</f>
        <v>Socaria mecanizada</v>
      </c>
      <c r="U384" s="136">
        <f ca="1">_xlfn.XLOOKUP(G384&amp;$U$2,BS_CONTROLE[CHAVE],BS_CONTROLE[Quantidade_11],"-")</f>
        <v>380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6" t="str">
        <f>IF(SP_NORTE!Y383="","*",SP_NORTE!Y383)</f>
        <v>*</v>
      </c>
      <c r="B385" s="146" t="str">
        <f>IF(SP_NORTE!X383="","*",SP_NORTE!X383)</f>
        <v>Oportunidade</v>
      </c>
      <c r="C385" s="146" t="str">
        <f>IF(SP_NORTE!Z383="","*",SP_NORTE!Z383)</f>
        <v>*</v>
      </c>
      <c r="D385" s="138" t="str">
        <f>IF(SP_NORTE!S383="","*",SP_NORTE!S383)</f>
        <v>SP NORTE</v>
      </c>
      <c r="E385" s="138" t="str">
        <f>IF(SP_NORTE!T383="","*",SP_NORTE!T383)</f>
        <v>ZCZ-ZTI</v>
      </c>
      <c r="F385" s="145">
        <f>IF(SP_NORTE!B383="","*",SP_NORTE!B383)</f>
        <v>46079</v>
      </c>
      <c r="G385" s="145" t="str">
        <f>IF(SP_NORTE!D383="","*",SP_NORTE!D383)</f>
        <v>W92</v>
      </c>
      <c r="H385" s="145" t="str">
        <f>IF(SP_NORTE!F383="","*",SP_NORTE!F383)</f>
        <v>DESLOCAMENTO</v>
      </c>
      <c r="I385" s="145" t="str">
        <f>IF(SP_NORTE!H383="","*",SP_NORTE!H383)</f>
        <v>ZTO</v>
      </c>
      <c r="J385" s="145" t="str">
        <f>IF(SP_NORTE!I383="","*",SP_NORTE!I383)</f>
        <v>K58K592</v>
      </c>
      <c r="K385" s="138" t="str">
        <f>IF(SP_NORTE!M383="","*",SP_NORTE!M383)</f>
        <v>ZTO-ZTN</v>
      </c>
      <c r="L385" s="138" t="str">
        <f>IF(SP_NORTE!N383="","*",SP_NORTE!N383)</f>
        <v>ZTOZTN</v>
      </c>
      <c r="M385" s="139">
        <f>IF(SP_NORTE!J383="","*",SP_NORTE!J383)</f>
        <v>73</v>
      </c>
      <c r="N385" s="144">
        <f>IF(SP_NORTE!K383="","*",SP_NORTE!K383)</f>
        <v>10</v>
      </c>
      <c r="O385" s="144" t="str">
        <f>IF(SP_NORTE!L383="","*",SP_NORTE!L383)</f>
        <v>-</v>
      </c>
      <c r="P385" s="143">
        <f>IF(SP_NORTE!O383="","*",SP_NORTE!O383)</f>
        <v>0.45833333333333331</v>
      </c>
      <c r="Q385" s="143">
        <f>IF(SP_NORTE!P383="","*",SP_NORTE!P383)</f>
        <v>4.1666666666666664E-2</v>
      </c>
      <c r="R385" s="145" t="str">
        <f>IF(SP_NORTE!Q383="","*",CONCATENATE(SP_NORTE!Q383," ",SP_NORTE!R383))</f>
        <v>1 BINÁRIO</v>
      </c>
      <c r="S385" s="145" t="str">
        <f>IF(SP_NORTE!V383="","*",SP_NORTE!V383)</f>
        <v>Luiz</v>
      </c>
      <c r="T385" s="145" t="str">
        <f>IF(SP_NORTE!W383="","*",SP_NORTE!W383)</f>
        <v>Deslocamento para Santa Ernestina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IF(SP_NORTE!Y385="","*",SP_NORTE!Y385)</f>
        <v>*</v>
      </c>
      <c r="B386" s="146" t="str">
        <f>IF(SP_NORTE!X385="","*",SP_NORTE!X385)</f>
        <v>Oportunidade</v>
      </c>
      <c r="C386" s="146" t="str">
        <f>IF(SP_NORTE!Z385="","*",SP_NORTE!Z385)</f>
        <v>*</v>
      </c>
      <c r="D386" s="138" t="str">
        <f>IF(SP_NORTE!S385="","*",SP_NORTE!S385)</f>
        <v>SP NORTE</v>
      </c>
      <c r="E386" s="138" t="str">
        <f>IF(SP_NORTE!T385="","*",SP_NORTE!T385)</f>
        <v>ZRX-ZTI</v>
      </c>
      <c r="F386" s="145">
        <f>IF(SP_NORTE!B385="","*",SP_NORTE!B385)</f>
        <v>46079</v>
      </c>
      <c r="G386" s="145" t="str">
        <f>IF(SP_NORTE!D385="","*",SP_NORTE!D385)</f>
        <v>V83</v>
      </c>
      <c r="H386" s="145" t="str">
        <f>IF(SP_NORTE!F385="","*",SP_NORTE!F385)</f>
        <v>MECANIZAÇÃO - SOCADORA</v>
      </c>
      <c r="I386" s="145" t="str">
        <f>IF(SP_NORTE!H385="","*",SP_NORTE!H385)</f>
        <v>ZIQ1752</v>
      </c>
      <c r="J386" s="145" t="str">
        <f>IF(SP_NORTE!I385="","*",SP_NORTE!I385)</f>
        <v>ZIQ1752</v>
      </c>
      <c r="K386" s="138" t="str">
        <f>IF(SP_NORTE!M385="","*",SP_NORTE!M385)</f>
        <v>ZRQ</v>
      </c>
      <c r="L386" s="138" t="str">
        <f>IF(SP_NORTE!N385="","*",SP_NORTE!N385)</f>
        <v>ZRQ1</v>
      </c>
      <c r="M386" s="139">
        <f>IF(SP_NORTE!J385="","*",SP_NORTE!J385)</f>
        <v>70</v>
      </c>
      <c r="N386" s="144">
        <f>IF(SP_NORTE!K385="","*",SP_NORTE!K385)</f>
        <v>135</v>
      </c>
      <c r="O386" s="144">
        <f>IF(SP_NORTE!L385="","*",SP_NORTE!L385)</f>
        <v>136</v>
      </c>
      <c r="P386" s="143">
        <f>IF(SP_NORTE!O385="","*",SP_NORTE!O385)</f>
        <v>0.35416666666666669</v>
      </c>
      <c r="Q386" s="143">
        <f>IF(SP_NORTE!P385="","*",SP_NORTE!P385)</f>
        <v>8.3333333333333329E-2</v>
      </c>
      <c r="R386" s="145" t="str">
        <f>IF(SP_NORTE!Q385="","*",CONCATENATE(SP_NORTE!Q385," ",SP_NORTE!R385))</f>
        <v>360 M</v>
      </c>
      <c r="S386" s="145" t="str">
        <f>IF(SP_NORTE!V385="","*",SP_NORTE!V385)</f>
        <v>Antonioni</v>
      </c>
      <c r="T386" s="145" t="str">
        <f>IF(SP_NORTE!W385="","*",SP_NORTE!W385)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500</v>
      </c>
      <c r="W386" s="136">
        <f ca="1">_xlfn.XLOOKUP(G386&amp;$W$2,BS_CONTROLE[CHAVE],BS_CONTROLE[Quantidade_11],"-")</f>
        <v>0</v>
      </c>
    </row>
    <row r="387" spans="1:23" hidden="1">
      <c r="A387" s="146" t="str">
        <f>IF(SP_NORTE!Y386="","*",SP_NORTE!Y386)</f>
        <v>*</v>
      </c>
      <c r="B387" s="146" t="str">
        <f>IF(SP_NORTE!X386="","*",SP_NORTE!X386)</f>
        <v>*</v>
      </c>
      <c r="C387" s="146" t="str">
        <f>IF(SP_NORTE!Z386="","*",SP_NORTE!Z386)</f>
        <v>*</v>
      </c>
      <c r="D387" s="138" t="str">
        <f>IF(SP_NORTE!S386="","*",SP_NORTE!S386)</f>
        <v>-</v>
      </c>
      <c r="E387" s="138" t="str">
        <f>IF(SP_NORTE!T386="","*",SP_NORTE!T386)</f>
        <v>-</v>
      </c>
      <c r="F387" s="145" t="str">
        <f>IF(SP_NORTE!B386="","*",SP_NORTE!B386)</f>
        <v>*</v>
      </c>
      <c r="G387" s="145" t="str">
        <f>IF(SP_NORTE!D386="","*",SP_NORTE!D386)</f>
        <v>*</v>
      </c>
      <c r="H387" s="145" t="str">
        <f>IF(SP_NORTE!F386="","*",SP_NORTE!F386)</f>
        <v>*</v>
      </c>
      <c r="I387" s="145" t="str">
        <f>IF(SP_NORTE!H386="","*",SP_NORTE!H386)</f>
        <v>*</v>
      </c>
      <c r="J387" s="145" t="str">
        <f>IF(SP_NORTE!I386="","*",SP_NORTE!I386)</f>
        <v>*</v>
      </c>
      <c r="K387" s="138" t="str">
        <f>IF(SP_NORTE!M386="","*",SP_NORTE!M386)</f>
        <v>-</v>
      </c>
      <c r="L387" s="138" t="str">
        <f>IF(SP_NORTE!N386="","*",SP_NORTE!N386)</f>
        <v>-</v>
      </c>
      <c r="M387" s="139" t="str">
        <f>IF(SP_NORTE!J386="","*",SP_NORTE!J386)</f>
        <v>*</v>
      </c>
      <c r="N387" s="144" t="str">
        <f>IF(SP_NORTE!K386="","*",SP_NORTE!K386)</f>
        <v>*</v>
      </c>
      <c r="O387" s="144" t="str">
        <f>IF(SP_NORTE!L386="","*",SP_NORTE!L386)</f>
        <v>*</v>
      </c>
      <c r="P387" s="143" t="str">
        <f>IF(SP_NORTE!O386="","*",SP_NORTE!O386)</f>
        <v>*</v>
      </c>
      <c r="Q387" s="143" t="str">
        <f>IF(SP_NORTE!P386="","*",SP_NORTE!P386)</f>
        <v>*</v>
      </c>
      <c r="R387" s="145" t="str">
        <f>IF(SP_NORTE!Q386="","*",CONCATENATE(SP_NORTE!Q386," ",SP_NORTE!R386))</f>
        <v>*</v>
      </c>
      <c r="S387" s="145" t="str">
        <f>IF(SP_NORTE!V386="","*",SP_NORTE!V386)</f>
        <v>*</v>
      </c>
      <c r="T387" s="145" t="str">
        <f>IF(SP_NORTE!W386="","*",SP_NORTE!W386)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IF(SP_NORTE!Y387="","*",SP_NORTE!Y387)</f>
        <v>*</v>
      </c>
      <c r="B388" s="146" t="str">
        <f>IF(SP_NORTE!X387="","*",SP_NORTE!X387)</f>
        <v>*</v>
      </c>
      <c r="C388" s="146" t="str">
        <f>IF(SP_NORTE!Z387="","*",SP_NORTE!Z387)</f>
        <v>*</v>
      </c>
      <c r="D388" s="138" t="str">
        <f>IF(SP_NORTE!S387="","*",SP_NORTE!S387)</f>
        <v>-</v>
      </c>
      <c r="E388" s="138" t="str">
        <f>IF(SP_NORTE!T387="","*",SP_NORTE!T387)</f>
        <v>-</v>
      </c>
      <c r="F388" s="145" t="str">
        <f>IF(SP_NORTE!B387="","*",SP_NORTE!B387)</f>
        <v>*</v>
      </c>
      <c r="G388" s="145" t="str">
        <f>IF(SP_NORTE!D387="","*",SP_NORTE!D387)</f>
        <v>*</v>
      </c>
      <c r="H388" s="145" t="str">
        <f>IF(SP_NORTE!F387="","*",SP_NORTE!F387)</f>
        <v>*</v>
      </c>
      <c r="I388" s="145" t="str">
        <f>IF(SP_NORTE!H387="","*",SP_NORTE!H387)</f>
        <v>*</v>
      </c>
      <c r="J388" s="145" t="str">
        <f>IF(SP_NORTE!I387="","*",SP_NORTE!I387)</f>
        <v>*</v>
      </c>
      <c r="K388" s="138" t="str">
        <f>IF(SP_NORTE!M387="","*",SP_NORTE!M387)</f>
        <v>-</v>
      </c>
      <c r="L388" s="138" t="str">
        <f>IF(SP_NORTE!N387="","*",SP_NORTE!N387)</f>
        <v>-</v>
      </c>
      <c r="M388" s="139" t="str">
        <f>IF(SP_NORTE!J387="","*",SP_NORTE!J387)</f>
        <v>*</v>
      </c>
      <c r="N388" s="144" t="str">
        <f>IF(SP_NORTE!K387="","*",SP_NORTE!K387)</f>
        <v>*</v>
      </c>
      <c r="O388" s="144" t="str">
        <f>IF(SP_NORTE!L387="","*",SP_NORTE!L387)</f>
        <v>*</v>
      </c>
      <c r="P388" s="143" t="str">
        <f>IF(SP_NORTE!O387="","*",SP_NORTE!O387)</f>
        <v>*</v>
      </c>
      <c r="Q388" s="143" t="str">
        <f>IF(SP_NORTE!P387="","*",SP_NORTE!P387)</f>
        <v>*</v>
      </c>
      <c r="R388" s="145" t="str">
        <f>IF(SP_NORTE!Q387="","*",CONCATENATE(SP_NORTE!Q387," ",SP_NORTE!R387))</f>
        <v>*</v>
      </c>
      <c r="S388" s="145" t="str">
        <f>IF(SP_NORTE!V387="","*",SP_NORTE!V387)</f>
        <v>*</v>
      </c>
      <c r="T388" s="145" t="str">
        <f>IF(SP_NORTE!W387="","*",SP_NORTE!W387)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IF(SP_NORTE!Y388="","*",SP_NORTE!Y388)</f>
        <v>*</v>
      </c>
      <c r="B389" s="146" t="str">
        <f>IF(SP_NORTE!X388="","*",SP_NORTE!X388)</f>
        <v>*</v>
      </c>
      <c r="C389" s="146" t="str">
        <f>IF(SP_NORTE!Z388="","*",SP_NORTE!Z388)</f>
        <v>*</v>
      </c>
      <c r="D389" s="138" t="str">
        <f>IF(SP_NORTE!S388="","*",SP_NORTE!S388)</f>
        <v>-</v>
      </c>
      <c r="E389" s="138" t="str">
        <f>IF(SP_NORTE!T388="","*",SP_NORTE!T388)</f>
        <v>-</v>
      </c>
      <c r="F389" s="145" t="str">
        <f>IF(SP_NORTE!B388="","*",SP_NORTE!B388)</f>
        <v>*</v>
      </c>
      <c r="G389" s="145" t="str">
        <f>IF(SP_NORTE!D388="","*",SP_NORTE!D388)</f>
        <v>*</v>
      </c>
      <c r="H389" s="145" t="str">
        <f>IF(SP_NORTE!F388="","*",SP_NORTE!F388)</f>
        <v>*</v>
      </c>
      <c r="I389" s="145" t="str">
        <f>IF(SP_NORTE!H388="","*",SP_NORTE!H388)</f>
        <v>*</v>
      </c>
      <c r="J389" s="145" t="str">
        <f>IF(SP_NORTE!I388="","*",SP_NORTE!I388)</f>
        <v>*</v>
      </c>
      <c r="K389" s="138" t="str">
        <f>IF(SP_NORTE!M388="","*",SP_NORTE!M388)</f>
        <v>-</v>
      </c>
      <c r="L389" s="138" t="str">
        <f>IF(SP_NORTE!N388="","*",SP_NORTE!N388)</f>
        <v>-</v>
      </c>
      <c r="M389" s="139" t="str">
        <f>IF(SP_NORTE!J388="","*",SP_NORTE!J388)</f>
        <v>*</v>
      </c>
      <c r="N389" s="144" t="str">
        <f>IF(SP_NORTE!K388="","*",SP_NORTE!K388)</f>
        <v>*</v>
      </c>
      <c r="O389" s="144" t="str">
        <f>IF(SP_NORTE!L388="","*",SP_NORTE!L388)</f>
        <v>*</v>
      </c>
      <c r="P389" s="143" t="str">
        <f>IF(SP_NORTE!O388="","*",SP_NORTE!O388)</f>
        <v>*</v>
      </c>
      <c r="Q389" s="143" t="str">
        <f>IF(SP_NORTE!P388="","*",SP_NORTE!P388)</f>
        <v>*</v>
      </c>
      <c r="R389" s="145" t="str">
        <f>IF(SP_NORTE!Q388="","*",CONCATENATE(SP_NORTE!Q388," ",SP_NORTE!R388))</f>
        <v>*</v>
      </c>
      <c r="S389" s="145" t="str">
        <f>IF(SP_NORTE!V388="","*",SP_NORTE!V388)</f>
        <v>*</v>
      </c>
      <c r="T389" s="145" t="str">
        <f>IF(SP_NORTE!W388="","*",SP_NORTE!W388)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IF(SP_NORTE!Y389="","*",SP_NORTE!Y389)</f>
        <v>*</v>
      </c>
      <c r="B390" s="146" t="str">
        <f>IF(SP_NORTE!X389="","*",SP_NORTE!X389)</f>
        <v>*</v>
      </c>
      <c r="C390" s="146" t="str">
        <f>IF(SP_NORTE!Z389="","*",SP_NORTE!Z389)</f>
        <v>*</v>
      </c>
      <c r="D390" s="138" t="str">
        <f>IF(SP_NORTE!S389="","*",SP_NORTE!S389)</f>
        <v>-</v>
      </c>
      <c r="E390" s="138" t="str">
        <f>IF(SP_NORTE!T389="","*",SP_NORTE!T389)</f>
        <v>-</v>
      </c>
      <c r="F390" s="145" t="str">
        <f>IF(SP_NORTE!B389="","*",SP_NORTE!B389)</f>
        <v>*</v>
      </c>
      <c r="G390" s="145" t="str">
        <f>IF(SP_NORTE!D389="","*",SP_NORTE!D389)</f>
        <v>*</v>
      </c>
      <c r="H390" s="145" t="str">
        <f>IF(SP_NORTE!F389="","*",SP_NORTE!F389)</f>
        <v>*</v>
      </c>
      <c r="I390" s="145" t="str">
        <f>IF(SP_NORTE!H389="","*",SP_NORTE!H389)</f>
        <v>*</v>
      </c>
      <c r="J390" s="145" t="str">
        <f>IF(SP_NORTE!I389="","*",SP_NORTE!I389)</f>
        <v>*</v>
      </c>
      <c r="K390" s="138" t="str">
        <f>IF(SP_NORTE!M389="","*",SP_NORTE!M389)</f>
        <v>-</v>
      </c>
      <c r="L390" s="138" t="str">
        <f>IF(SP_NORTE!N389="","*",SP_NORTE!N389)</f>
        <v>-</v>
      </c>
      <c r="M390" s="139" t="str">
        <f>IF(SP_NORTE!J389="","*",SP_NORTE!J389)</f>
        <v>*</v>
      </c>
      <c r="N390" s="144" t="str">
        <f>IF(SP_NORTE!K389="","*",SP_NORTE!K389)</f>
        <v>*</v>
      </c>
      <c r="O390" s="144" t="str">
        <f>IF(SP_NORTE!L389="","*",SP_NORTE!L389)</f>
        <v>*</v>
      </c>
      <c r="P390" s="143" t="str">
        <f>IF(SP_NORTE!O389="","*",SP_NORTE!O389)</f>
        <v>*</v>
      </c>
      <c r="Q390" s="143" t="str">
        <f>IF(SP_NORTE!P389="","*",SP_NORTE!P389)</f>
        <v>*</v>
      </c>
      <c r="R390" s="145" t="str">
        <f>IF(SP_NORTE!Q389="","*",CONCATENATE(SP_NORTE!Q389," ",SP_NORTE!R389))</f>
        <v>*</v>
      </c>
      <c r="S390" s="145" t="str">
        <f>IF(SP_NORTE!V389="","*",SP_NORTE!V389)</f>
        <v>*</v>
      </c>
      <c r="T390" s="145" t="str">
        <f>IF(SP_NORTE!W389="","*",SP_NORTE!W389)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IF(SP_NORTE!Y390="","*",SP_NORTE!Y390)</f>
        <v>*</v>
      </c>
      <c r="B391" s="146" t="str">
        <f>IF(SP_NORTE!X390="","*",SP_NORTE!X390)</f>
        <v>*</v>
      </c>
      <c r="C391" s="146" t="str">
        <f>IF(SP_NORTE!Z390="","*",SP_NORTE!Z390)</f>
        <v>*</v>
      </c>
      <c r="D391" s="138" t="str">
        <f>IF(SP_NORTE!S390="","*",SP_NORTE!S390)</f>
        <v>-</v>
      </c>
      <c r="E391" s="138" t="str">
        <f>IF(SP_NORTE!T390="","*",SP_NORTE!T390)</f>
        <v>-</v>
      </c>
      <c r="F391" s="145" t="str">
        <f>IF(SP_NORTE!B390="","*",SP_NORTE!B390)</f>
        <v>*</v>
      </c>
      <c r="G391" s="145" t="str">
        <f>IF(SP_NORTE!D390="","*",SP_NORTE!D390)</f>
        <v>*</v>
      </c>
      <c r="H391" s="145" t="str">
        <f>IF(SP_NORTE!F390="","*",SP_NORTE!F390)</f>
        <v>*</v>
      </c>
      <c r="I391" s="145" t="str">
        <f>IF(SP_NORTE!H390="","*",SP_NORTE!H390)</f>
        <v>*</v>
      </c>
      <c r="J391" s="145" t="str">
        <f>IF(SP_NORTE!I390="","*",SP_NORTE!I390)</f>
        <v>*</v>
      </c>
      <c r="K391" s="138" t="str">
        <f>IF(SP_NORTE!M390="","*",SP_NORTE!M390)</f>
        <v>-</v>
      </c>
      <c r="L391" s="138" t="str">
        <f>IF(SP_NORTE!N390="","*",SP_NORTE!N390)</f>
        <v>-</v>
      </c>
      <c r="M391" s="139" t="str">
        <f>IF(SP_NORTE!J390="","*",SP_NORTE!J390)</f>
        <v>*</v>
      </c>
      <c r="N391" s="144" t="str">
        <f>IF(SP_NORTE!K390="","*",SP_NORTE!K390)</f>
        <v>*</v>
      </c>
      <c r="O391" s="144" t="str">
        <f>IF(SP_NORTE!L390="","*",SP_NORTE!L390)</f>
        <v>*</v>
      </c>
      <c r="P391" s="143" t="str">
        <f>IF(SP_NORTE!O390="","*",SP_NORTE!O390)</f>
        <v>*</v>
      </c>
      <c r="Q391" s="143" t="str">
        <f>IF(SP_NORTE!P390="","*",SP_NORTE!P390)</f>
        <v>*</v>
      </c>
      <c r="R391" s="145" t="str">
        <f>IF(SP_NORTE!Q390="","*",CONCATENATE(SP_NORTE!Q390," ",SP_NORTE!R390))</f>
        <v>*</v>
      </c>
      <c r="S391" s="145" t="str">
        <f>IF(SP_NORTE!V390="","*",SP_NORTE!V390)</f>
        <v>*</v>
      </c>
      <c r="T391" s="145" t="str">
        <f>IF(SP_NORTE!W390="","*",SP_NORTE!W390)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IF(SP_NORTE!Y391="","*",SP_NORTE!Y391)</f>
        <v>*</v>
      </c>
      <c r="B392" s="146" t="str">
        <f>IF(SP_NORTE!X391="","*",SP_NORTE!X391)</f>
        <v>*</v>
      </c>
      <c r="C392" s="146" t="str">
        <f>IF(SP_NORTE!Z391="","*",SP_NORTE!Z391)</f>
        <v>*</v>
      </c>
      <c r="D392" s="138" t="str">
        <f>IF(SP_NORTE!S391="","*",SP_NORTE!S391)</f>
        <v>-</v>
      </c>
      <c r="E392" s="138" t="str">
        <f>IF(SP_NORTE!T391="","*",SP_NORTE!T391)</f>
        <v>-</v>
      </c>
      <c r="F392" s="145" t="str">
        <f>IF(SP_NORTE!B391="","*",SP_NORTE!B391)</f>
        <v>*</v>
      </c>
      <c r="G392" s="145" t="str">
        <f>IF(SP_NORTE!D391="","*",SP_NORTE!D391)</f>
        <v>*</v>
      </c>
      <c r="H392" s="145" t="str">
        <f>IF(SP_NORTE!F391="","*",SP_NORTE!F391)</f>
        <v>*</v>
      </c>
      <c r="I392" s="145" t="str">
        <f>IF(SP_NORTE!H391="","*",SP_NORTE!H391)</f>
        <v>*</v>
      </c>
      <c r="J392" s="145" t="str">
        <f>IF(SP_NORTE!I391="","*",SP_NORTE!I391)</f>
        <v>*</v>
      </c>
      <c r="K392" s="138" t="str">
        <f>IF(SP_NORTE!M391="","*",SP_NORTE!M391)</f>
        <v>-</v>
      </c>
      <c r="L392" s="138" t="str">
        <f>IF(SP_NORTE!N391="","*",SP_NORTE!N391)</f>
        <v>-</v>
      </c>
      <c r="M392" s="139" t="str">
        <f>IF(SP_NORTE!J391="","*",SP_NORTE!J391)</f>
        <v>*</v>
      </c>
      <c r="N392" s="144" t="str">
        <f>IF(SP_NORTE!K391="","*",SP_NORTE!K391)</f>
        <v>*</v>
      </c>
      <c r="O392" s="144" t="str">
        <f>IF(SP_NORTE!L391="","*",SP_NORTE!L391)</f>
        <v>*</v>
      </c>
      <c r="P392" s="143" t="str">
        <f>IF(SP_NORTE!O391="","*",SP_NORTE!O391)</f>
        <v>*</v>
      </c>
      <c r="Q392" s="143" t="str">
        <f>IF(SP_NORTE!P391="","*",SP_NORTE!P391)</f>
        <v>*</v>
      </c>
      <c r="R392" s="145" t="str">
        <f>IF(SP_NORTE!Q391="","*",CONCATENATE(SP_NORTE!Q391," ",SP_NORTE!R391))</f>
        <v>*</v>
      </c>
      <c r="S392" s="145" t="str">
        <f>IF(SP_NORTE!V391="","*",SP_NORTE!V391)</f>
        <v>*</v>
      </c>
      <c r="T392" s="145" t="str">
        <f>IF(SP_NORTE!W391="","*",SP_NORTE!W391)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IF(SP_NORTE!Y392="","*",SP_NORTE!Y392)</f>
        <v>*</v>
      </c>
      <c r="B393" s="146" t="str">
        <f>IF(SP_NORTE!X392="","*",SP_NORTE!X392)</f>
        <v>*</v>
      </c>
      <c r="C393" s="146" t="str">
        <f>IF(SP_NORTE!Z392="","*",SP_NORTE!Z392)</f>
        <v>*</v>
      </c>
      <c r="D393" s="138" t="str">
        <f>IF(SP_NORTE!S392="","*",SP_NORTE!S392)</f>
        <v>-</v>
      </c>
      <c r="E393" s="138" t="str">
        <f>IF(SP_NORTE!T392="","*",SP_NORTE!T392)</f>
        <v>-</v>
      </c>
      <c r="F393" s="145" t="str">
        <f>IF(SP_NORTE!B392="","*",SP_NORTE!B392)</f>
        <v>*</v>
      </c>
      <c r="G393" s="145" t="str">
        <f>IF(SP_NORTE!D392="","*",SP_NORTE!D392)</f>
        <v>*</v>
      </c>
      <c r="H393" s="145" t="str">
        <f>IF(SP_NORTE!F392="","*",SP_NORTE!F392)</f>
        <v>*</v>
      </c>
      <c r="I393" s="145" t="str">
        <f>IF(SP_NORTE!H392="","*",SP_NORTE!H392)</f>
        <v>*</v>
      </c>
      <c r="J393" s="145" t="str">
        <f>IF(SP_NORTE!I392="","*",SP_NORTE!I392)</f>
        <v>*</v>
      </c>
      <c r="K393" s="138" t="str">
        <f>IF(SP_NORTE!M392="","*",SP_NORTE!M392)</f>
        <v>-</v>
      </c>
      <c r="L393" s="138" t="str">
        <f>IF(SP_NORTE!N392="","*",SP_NORTE!N392)</f>
        <v>-</v>
      </c>
      <c r="M393" s="139" t="str">
        <f>IF(SP_NORTE!J392="","*",SP_NORTE!J392)</f>
        <v>*</v>
      </c>
      <c r="N393" s="144" t="str">
        <f>IF(SP_NORTE!K392="","*",SP_NORTE!K392)</f>
        <v>*</v>
      </c>
      <c r="O393" s="144" t="str">
        <f>IF(SP_NORTE!L392="","*",SP_NORTE!L392)</f>
        <v>*</v>
      </c>
      <c r="P393" s="143" t="str">
        <f>IF(SP_NORTE!O392="","*",SP_NORTE!O392)</f>
        <v>*</v>
      </c>
      <c r="Q393" s="143" t="str">
        <f>IF(SP_NORTE!P392="","*",SP_NORTE!P392)</f>
        <v>*</v>
      </c>
      <c r="R393" s="145" t="str">
        <f>IF(SP_NORTE!Q392="","*",CONCATENATE(SP_NORTE!Q392," ",SP_NORTE!R392))</f>
        <v>*</v>
      </c>
      <c r="S393" s="145" t="str">
        <f>IF(SP_NORTE!V392="","*",SP_NORTE!V392)</f>
        <v>*</v>
      </c>
      <c r="T393" s="145" t="str">
        <f>IF(SP_NORTE!W392="","*",SP_NORTE!W392)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IF(SP_NORTE!Y393="","*",SP_NORTE!Y393)</f>
        <v>*</v>
      </c>
      <c r="B394" s="146" t="str">
        <f>IF(SP_NORTE!X393="","*",SP_NORTE!X393)</f>
        <v>*</v>
      </c>
      <c r="C394" s="146" t="str">
        <f>IF(SP_NORTE!Z393="","*",SP_NORTE!Z393)</f>
        <v>*</v>
      </c>
      <c r="D394" s="138" t="str">
        <f>IF(SP_NORTE!S393="","*",SP_NORTE!S393)</f>
        <v>-</v>
      </c>
      <c r="E394" s="138" t="str">
        <f>IF(SP_NORTE!T393="","*",SP_NORTE!T393)</f>
        <v>-</v>
      </c>
      <c r="F394" s="145" t="str">
        <f>IF(SP_NORTE!B393="","*",SP_NORTE!B393)</f>
        <v>*</v>
      </c>
      <c r="G394" s="145" t="str">
        <f>IF(SP_NORTE!D393="","*",SP_NORTE!D393)</f>
        <v>*</v>
      </c>
      <c r="H394" s="145" t="str">
        <f>IF(SP_NORTE!F393="","*",SP_NORTE!F393)</f>
        <v>*</v>
      </c>
      <c r="I394" s="145" t="str">
        <f>IF(SP_NORTE!H393="","*",SP_NORTE!H393)</f>
        <v>*</v>
      </c>
      <c r="J394" s="145" t="str">
        <f>IF(SP_NORTE!I393="","*",SP_NORTE!I393)</f>
        <v>*</v>
      </c>
      <c r="K394" s="138" t="str">
        <f>IF(SP_NORTE!M393="","*",SP_NORTE!M393)</f>
        <v>-</v>
      </c>
      <c r="L394" s="138" t="str">
        <f>IF(SP_NORTE!N393="","*",SP_NORTE!N393)</f>
        <v>-</v>
      </c>
      <c r="M394" s="139" t="str">
        <f>IF(SP_NORTE!J393="","*",SP_NORTE!J393)</f>
        <v>*</v>
      </c>
      <c r="N394" s="144" t="str">
        <f>IF(SP_NORTE!K393="","*",SP_NORTE!K393)</f>
        <v>*</v>
      </c>
      <c r="O394" s="144" t="str">
        <f>IF(SP_NORTE!L393="","*",SP_NORTE!L393)</f>
        <v>*</v>
      </c>
      <c r="P394" s="143" t="str">
        <f>IF(SP_NORTE!O393="","*",SP_NORTE!O393)</f>
        <v>*</v>
      </c>
      <c r="Q394" s="143" t="str">
        <f>IF(SP_NORTE!P393="","*",SP_NORTE!P393)</f>
        <v>*</v>
      </c>
      <c r="R394" s="145" t="str">
        <f>IF(SP_NORTE!Q393="","*",CONCATENATE(SP_NORTE!Q393," ",SP_NORTE!R393))</f>
        <v>*</v>
      </c>
      <c r="S394" s="145" t="str">
        <f>IF(SP_NORTE!V393="","*",SP_NORTE!V393)</f>
        <v>*</v>
      </c>
      <c r="T394" s="145" t="str">
        <f>IF(SP_NORTE!W393="","*",SP_NORTE!W393)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IF(SP_NORTE!Y394="","*",SP_NORTE!Y394)</f>
        <v>*</v>
      </c>
      <c r="B395" s="146" t="str">
        <f>IF(SP_NORTE!X394="","*",SP_NORTE!X394)</f>
        <v>*</v>
      </c>
      <c r="C395" s="146" t="str">
        <f>IF(SP_NORTE!Z394="","*",SP_NORTE!Z394)</f>
        <v>*</v>
      </c>
      <c r="D395" s="138" t="str">
        <f>IF(SP_NORTE!S394="","*",SP_NORTE!S394)</f>
        <v>-</v>
      </c>
      <c r="E395" s="138" t="str">
        <f>IF(SP_NORTE!T394="","*",SP_NORTE!T394)</f>
        <v>-</v>
      </c>
      <c r="F395" s="145" t="str">
        <f>IF(SP_NORTE!B394="","*",SP_NORTE!B394)</f>
        <v>*</v>
      </c>
      <c r="G395" s="145" t="str">
        <f>IF(SP_NORTE!D394="","*",SP_NORTE!D394)</f>
        <v>*</v>
      </c>
      <c r="H395" s="145" t="str">
        <f>IF(SP_NORTE!F394="","*",SP_NORTE!F394)</f>
        <v>*</v>
      </c>
      <c r="I395" s="145" t="str">
        <f>IF(SP_NORTE!H394="","*",SP_NORTE!H394)</f>
        <v>*</v>
      </c>
      <c r="J395" s="145" t="str">
        <f>IF(SP_NORTE!I394="","*",SP_NORTE!I394)</f>
        <v>*</v>
      </c>
      <c r="K395" s="138" t="str">
        <f>IF(SP_NORTE!M394="","*",SP_NORTE!M394)</f>
        <v>-</v>
      </c>
      <c r="L395" s="138" t="str">
        <f>IF(SP_NORTE!N394="","*",SP_NORTE!N394)</f>
        <v>-</v>
      </c>
      <c r="M395" s="139" t="str">
        <f>IF(SP_NORTE!J394="","*",SP_NORTE!J394)</f>
        <v>*</v>
      </c>
      <c r="N395" s="144" t="str">
        <f>IF(SP_NORTE!K394="","*",SP_NORTE!K394)</f>
        <v>*</v>
      </c>
      <c r="O395" s="144" t="str">
        <f>IF(SP_NORTE!L394="","*",SP_NORTE!L394)</f>
        <v>*</v>
      </c>
      <c r="P395" s="143" t="str">
        <f>IF(SP_NORTE!O394="","*",SP_NORTE!O394)</f>
        <v>*</v>
      </c>
      <c r="Q395" s="143" t="str">
        <f>IF(SP_NORTE!P394="","*",SP_NORTE!P394)</f>
        <v>*</v>
      </c>
      <c r="R395" s="145" t="str">
        <f>IF(SP_NORTE!Q394="","*",CONCATENATE(SP_NORTE!Q394," ",SP_NORTE!R394))</f>
        <v>*</v>
      </c>
      <c r="S395" s="145" t="str">
        <f>IF(SP_NORTE!V394="","*",SP_NORTE!V394)</f>
        <v>*</v>
      </c>
      <c r="T395" s="145" t="str">
        <f>IF(SP_NORTE!W394="","*",SP_NORTE!W394)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IF(SP_NORTE!Y395="","*",SP_NORTE!Y395)</f>
        <v>*</v>
      </c>
      <c r="B396" s="146" t="str">
        <f>IF(SP_NORTE!X395="","*",SP_NORTE!X395)</f>
        <v>*</v>
      </c>
      <c r="C396" s="146" t="str">
        <f>IF(SP_NORTE!Z395="","*",SP_NORTE!Z395)</f>
        <v>*</v>
      </c>
      <c r="D396" s="138" t="str">
        <f>IF(SP_NORTE!S395="","*",SP_NORTE!S395)</f>
        <v>-</v>
      </c>
      <c r="E396" s="138" t="str">
        <f>IF(SP_NORTE!T395="","*",SP_NORTE!T395)</f>
        <v>-</v>
      </c>
      <c r="F396" s="145" t="str">
        <f>IF(SP_NORTE!B395="","*",SP_NORTE!B395)</f>
        <v>*</v>
      </c>
      <c r="G396" s="145" t="str">
        <f>IF(SP_NORTE!D395="","*",SP_NORTE!D395)</f>
        <v>*</v>
      </c>
      <c r="H396" s="145" t="str">
        <f>IF(SP_NORTE!F395="","*",SP_NORTE!F395)</f>
        <v>*</v>
      </c>
      <c r="I396" s="145" t="str">
        <f>IF(SP_NORTE!H395="","*",SP_NORTE!H395)</f>
        <v>*</v>
      </c>
      <c r="J396" s="145" t="str">
        <f>IF(SP_NORTE!I395="","*",SP_NORTE!I395)</f>
        <v>*</v>
      </c>
      <c r="K396" s="138" t="str">
        <f>IF(SP_NORTE!M395="","*",SP_NORTE!M395)</f>
        <v>-</v>
      </c>
      <c r="L396" s="138" t="str">
        <f>IF(SP_NORTE!N395="","*",SP_NORTE!N395)</f>
        <v>-</v>
      </c>
      <c r="M396" s="139" t="str">
        <f>IF(SP_NORTE!J395="","*",SP_NORTE!J395)</f>
        <v>*</v>
      </c>
      <c r="N396" s="144" t="str">
        <f>IF(SP_NORTE!K395="","*",SP_NORTE!K395)</f>
        <v>*</v>
      </c>
      <c r="O396" s="144" t="str">
        <f>IF(SP_NORTE!L395="","*",SP_NORTE!L395)</f>
        <v>*</v>
      </c>
      <c r="P396" s="143" t="str">
        <f>IF(SP_NORTE!O395="","*",SP_NORTE!O395)</f>
        <v>*</v>
      </c>
      <c r="Q396" s="143" t="str">
        <f>IF(SP_NORTE!P395="","*",SP_NORTE!P395)</f>
        <v>*</v>
      </c>
      <c r="R396" s="145" t="str">
        <f>IF(SP_NORTE!Q395="","*",CONCATENATE(SP_NORTE!Q395," ",SP_NORTE!R395))</f>
        <v>*</v>
      </c>
      <c r="S396" s="145" t="str">
        <f>IF(SP_NORTE!V395="","*",SP_NORTE!V395)</f>
        <v>*</v>
      </c>
      <c r="T396" s="145" t="str">
        <f>IF(SP_NORTE!W395="","*",SP_NORTE!W395)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IF(SP_NORTE!Y396="","*",SP_NORTE!Y396)</f>
        <v>*</v>
      </c>
      <c r="B397" s="146" t="str">
        <f>IF(SP_NORTE!X396="","*",SP_NORTE!X396)</f>
        <v>*</v>
      </c>
      <c r="C397" s="146" t="str">
        <f>IF(SP_NORTE!Z396="","*",SP_NORTE!Z396)</f>
        <v>*</v>
      </c>
      <c r="D397" s="138" t="str">
        <f>IF(SP_NORTE!S396="","*",SP_NORTE!S396)</f>
        <v>-</v>
      </c>
      <c r="E397" s="138" t="str">
        <f>IF(SP_NORTE!T396="","*",SP_NORTE!T396)</f>
        <v>-</v>
      </c>
      <c r="F397" s="145" t="str">
        <f>IF(SP_NORTE!B396="","*",SP_NORTE!B396)</f>
        <v>*</v>
      </c>
      <c r="G397" s="145" t="str">
        <f>IF(SP_NORTE!D396="","*",SP_NORTE!D396)</f>
        <v>*</v>
      </c>
      <c r="H397" s="145" t="str">
        <f>IF(SP_NORTE!F396="","*",SP_NORTE!F396)</f>
        <v>*</v>
      </c>
      <c r="I397" s="145" t="str">
        <f>IF(SP_NORTE!H396="","*",SP_NORTE!H396)</f>
        <v>*</v>
      </c>
      <c r="J397" s="145" t="str">
        <f>IF(SP_NORTE!I396="","*",SP_NORTE!I396)</f>
        <v>*</v>
      </c>
      <c r="K397" s="138" t="str">
        <f>IF(SP_NORTE!M396="","*",SP_NORTE!M396)</f>
        <v>-</v>
      </c>
      <c r="L397" s="138" t="str">
        <f>IF(SP_NORTE!N396="","*",SP_NORTE!N396)</f>
        <v>-</v>
      </c>
      <c r="M397" s="139" t="str">
        <f>IF(SP_NORTE!J396="","*",SP_NORTE!J396)</f>
        <v>*</v>
      </c>
      <c r="N397" s="144" t="str">
        <f>IF(SP_NORTE!K396="","*",SP_NORTE!K396)</f>
        <v>*</v>
      </c>
      <c r="O397" s="144" t="str">
        <f>IF(SP_NORTE!L396="","*",SP_NORTE!L396)</f>
        <v>*</v>
      </c>
      <c r="P397" s="143" t="str">
        <f>IF(SP_NORTE!O396="","*",SP_NORTE!O396)</f>
        <v>*</v>
      </c>
      <c r="Q397" s="143" t="str">
        <f>IF(SP_NORTE!P396="","*",SP_NORTE!P396)</f>
        <v>*</v>
      </c>
      <c r="R397" s="145" t="str">
        <f>IF(SP_NORTE!Q396="","*",CONCATENATE(SP_NORTE!Q396," ",SP_NORTE!R396))</f>
        <v>*</v>
      </c>
      <c r="S397" s="145" t="str">
        <f>IF(SP_NORTE!V396="","*",SP_NORTE!V396)</f>
        <v>*</v>
      </c>
      <c r="T397" s="145" t="str">
        <f>IF(SP_NORTE!W396="","*",SP_NORTE!W396)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IF(SP_NORTE!Y397="","*",SP_NORTE!Y397)</f>
        <v>*</v>
      </c>
      <c r="B398" s="146" t="str">
        <f>IF(SP_NORTE!X397="","*",SP_NORTE!X397)</f>
        <v>*</v>
      </c>
      <c r="C398" s="146" t="str">
        <f>IF(SP_NORTE!Z397="","*",SP_NORTE!Z397)</f>
        <v>*</v>
      </c>
      <c r="D398" s="138" t="str">
        <f>IF(SP_NORTE!S397="","*",SP_NORTE!S397)</f>
        <v>-</v>
      </c>
      <c r="E398" s="138" t="str">
        <f>IF(SP_NORTE!T397="","*",SP_NORTE!T397)</f>
        <v>-</v>
      </c>
      <c r="F398" s="145" t="str">
        <f>IF(SP_NORTE!B397="","*",SP_NORTE!B397)</f>
        <v>*</v>
      </c>
      <c r="G398" s="145" t="str">
        <f>IF(SP_NORTE!D397="","*",SP_NORTE!D397)</f>
        <v>*</v>
      </c>
      <c r="H398" s="145" t="str">
        <f>IF(SP_NORTE!F397="","*",SP_NORTE!F397)</f>
        <v>*</v>
      </c>
      <c r="I398" s="145" t="str">
        <f>IF(SP_NORTE!H397="","*",SP_NORTE!H397)</f>
        <v>*</v>
      </c>
      <c r="J398" s="145" t="str">
        <f>IF(SP_NORTE!I397="","*",SP_NORTE!I397)</f>
        <v>*</v>
      </c>
      <c r="K398" s="138" t="str">
        <f>IF(SP_NORTE!M397="","*",SP_NORTE!M397)</f>
        <v>-</v>
      </c>
      <c r="L398" s="138" t="str">
        <f>IF(SP_NORTE!N397="","*",SP_NORTE!N397)</f>
        <v>-</v>
      </c>
      <c r="M398" s="139" t="str">
        <f>IF(SP_NORTE!J397="","*",SP_NORTE!J397)</f>
        <v>*</v>
      </c>
      <c r="N398" s="144" t="str">
        <f>IF(SP_NORTE!K397="","*",SP_NORTE!K397)</f>
        <v>*</v>
      </c>
      <c r="O398" s="144" t="str">
        <f>IF(SP_NORTE!L397="","*",SP_NORTE!L397)</f>
        <v>*</v>
      </c>
      <c r="P398" s="143" t="str">
        <f>IF(SP_NORTE!O397="","*",SP_NORTE!O397)</f>
        <v>*</v>
      </c>
      <c r="Q398" s="143" t="str">
        <f>IF(SP_NORTE!P397="","*",SP_NORTE!P397)</f>
        <v>*</v>
      </c>
      <c r="R398" s="145" t="str">
        <f>IF(SP_NORTE!Q397="","*",CONCATENATE(SP_NORTE!Q397," ",SP_NORTE!R397))</f>
        <v>*</v>
      </c>
      <c r="S398" s="145" t="str">
        <f>IF(SP_NORTE!V397="","*",SP_NORTE!V397)</f>
        <v>*</v>
      </c>
      <c r="T398" s="145" t="str">
        <f>IF(SP_NORTE!W397="","*",SP_NORTE!W397)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IF(SP_NORTE!Y398="","*",SP_NORTE!Y398)</f>
        <v>*</v>
      </c>
      <c r="B399" s="146" t="str">
        <f>IF(SP_NORTE!X398="","*",SP_NORTE!X398)</f>
        <v>*</v>
      </c>
      <c r="C399" s="146" t="str">
        <f>IF(SP_NORTE!Z398="","*",SP_NORTE!Z398)</f>
        <v>*</v>
      </c>
      <c r="D399" s="138" t="str">
        <f>IF(SP_NORTE!S398="","*",SP_NORTE!S398)</f>
        <v>-</v>
      </c>
      <c r="E399" s="138" t="str">
        <f>IF(SP_NORTE!T398="","*",SP_NORTE!T398)</f>
        <v>-</v>
      </c>
      <c r="F399" s="145" t="str">
        <f>IF(SP_NORTE!B398="","*",SP_NORTE!B398)</f>
        <v>*</v>
      </c>
      <c r="G399" s="145" t="str">
        <f>IF(SP_NORTE!D398="","*",SP_NORTE!D398)</f>
        <v>*</v>
      </c>
      <c r="H399" s="145" t="str">
        <f>IF(SP_NORTE!F398="","*",SP_NORTE!F398)</f>
        <v>*</v>
      </c>
      <c r="I399" s="145" t="str">
        <f>IF(SP_NORTE!H398="","*",SP_NORTE!H398)</f>
        <v>*</v>
      </c>
      <c r="J399" s="145" t="str">
        <f>IF(SP_NORTE!I398="","*",SP_NORTE!I398)</f>
        <v>*</v>
      </c>
      <c r="K399" s="138" t="str">
        <f>IF(SP_NORTE!M398="","*",SP_NORTE!M398)</f>
        <v>-</v>
      </c>
      <c r="L399" s="138" t="str">
        <f>IF(SP_NORTE!N398="","*",SP_NORTE!N398)</f>
        <v>-</v>
      </c>
      <c r="M399" s="139" t="str">
        <f>IF(SP_NORTE!J398="","*",SP_NORTE!J398)</f>
        <v>*</v>
      </c>
      <c r="N399" s="144" t="str">
        <f>IF(SP_NORTE!K398="","*",SP_NORTE!K398)</f>
        <v>*</v>
      </c>
      <c r="O399" s="144" t="str">
        <f>IF(SP_NORTE!L398="","*",SP_NORTE!L398)</f>
        <v>*</v>
      </c>
      <c r="P399" s="143" t="str">
        <f>IF(SP_NORTE!O398="","*",SP_NORTE!O398)</f>
        <v>*</v>
      </c>
      <c r="Q399" s="143" t="str">
        <f>IF(SP_NORTE!P398="","*",SP_NORTE!P398)</f>
        <v>*</v>
      </c>
      <c r="R399" s="145" t="str">
        <f>IF(SP_NORTE!Q398="","*",CONCATENATE(SP_NORTE!Q398," ",SP_NORTE!R398))</f>
        <v>*</v>
      </c>
      <c r="S399" s="145" t="str">
        <f>IF(SP_NORTE!V398="","*",SP_NORTE!V398)</f>
        <v>*</v>
      </c>
      <c r="T399" s="145" t="str">
        <f>IF(SP_NORTE!W398="","*",SP_NORTE!W398)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IF(SP_NORTE!Y399="","*",SP_NORTE!Y399)</f>
        <v>*</v>
      </c>
      <c r="B400" s="146" t="str">
        <f>IF(SP_NORTE!X399="","*",SP_NORTE!X399)</f>
        <v>*</v>
      </c>
      <c r="C400" s="146" t="str">
        <f>IF(SP_NORTE!Z399="","*",SP_NORTE!Z399)</f>
        <v>*</v>
      </c>
      <c r="D400" s="138" t="str">
        <f>IF(SP_NORTE!S399="","*",SP_NORTE!S399)</f>
        <v>-</v>
      </c>
      <c r="E400" s="138" t="str">
        <f>IF(SP_NORTE!T399="","*",SP_NORTE!T399)</f>
        <v>-</v>
      </c>
      <c r="F400" s="145" t="str">
        <f>IF(SP_NORTE!B399="","*",SP_NORTE!B399)</f>
        <v>*</v>
      </c>
      <c r="G400" s="145" t="str">
        <f>IF(SP_NORTE!D399="","*",SP_NORTE!D399)</f>
        <v>*</v>
      </c>
      <c r="H400" s="145" t="str">
        <f>IF(SP_NORTE!F399="","*",SP_NORTE!F399)</f>
        <v>*</v>
      </c>
      <c r="I400" s="145" t="str">
        <f>IF(SP_NORTE!H399="","*",SP_NORTE!H399)</f>
        <v>*</v>
      </c>
      <c r="J400" s="145" t="str">
        <f>IF(SP_NORTE!I399="","*",SP_NORTE!I399)</f>
        <v>*</v>
      </c>
      <c r="K400" s="138" t="str">
        <f>IF(SP_NORTE!M399="","*",SP_NORTE!M399)</f>
        <v>-</v>
      </c>
      <c r="L400" s="138" t="str">
        <f>IF(SP_NORTE!N399="","*",SP_NORTE!N399)</f>
        <v>-</v>
      </c>
      <c r="M400" s="139" t="str">
        <f>IF(SP_NORTE!J399="","*",SP_NORTE!J399)</f>
        <v>*</v>
      </c>
      <c r="N400" s="144" t="str">
        <f>IF(SP_NORTE!K399="","*",SP_NORTE!K399)</f>
        <v>*</v>
      </c>
      <c r="O400" s="144" t="str">
        <f>IF(SP_NORTE!L399="","*",SP_NORTE!L399)</f>
        <v>*</v>
      </c>
      <c r="P400" s="143" t="str">
        <f>IF(SP_NORTE!O399="","*",SP_NORTE!O399)</f>
        <v>*</v>
      </c>
      <c r="Q400" s="143" t="str">
        <f>IF(SP_NORTE!P399="","*",SP_NORTE!P399)</f>
        <v>*</v>
      </c>
      <c r="R400" s="145" t="str">
        <f>IF(SP_NORTE!Q399="","*",CONCATENATE(SP_NORTE!Q399," ",SP_NORTE!R399))</f>
        <v>*</v>
      </c>
      <c r="S400" s="145" t="str">
        <f>IF(SP_NORTE!V399="","*",SP_NORTE!V399)</f>
        <v>*</v>
      </c>
      <c r="T400" s="145" t="str">
        <f>IF(SP_NORTE!W399="","*",SP_NORTE!W399)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IF(SP_NORTE!Y400="","*",SP_NORTE!Y400)</f>
        <v>*</v>
      </c>
      <c r="B401" s="146" t="str">
        <f>IF(SP_NORTE!X400="","*",SP_NORTE!X400)</f>
        <v>*</v>
      </c>
      <c r="C401" s="146" t="str">
        <f>IF(SP_NORTE!Z400="","*",SP_NORTE!Z400)</f>
        <v>*</v>
      </c>
      <c r="D401" s="138" t="str">
        <f>IF(SP_NORTE!S400="","*",SP_NORTE!S400)</f>
        <v>-</v>
      </c>
      <c r="E401" s="138" t="str">
        <f>IF(SP_NORTE!T400="","*",SP_NORTE!T400)</f>
        <v>-</v>
      </c>
      <c r="F401" s="145" t="str">
        <f>IF(SP_NORTE!B400="","*",SP_NORTE!B400)</f>
        <v>*</v>
      </c>
      <c r="G401" s="145" t="str">
        <f>IF(SP_NORTE!D400="","*",SP_NORTE!D400)</f>
        <v>*</v>
      </c>
      <c r="H401" s="145" t="str">
        <f>IF(SP_NORTE!F400="","*",SP_NORTE!F400)</f>
        <v>*</v>
      </c>
      <c r="I401" s="145" t="str">
        <f>IF(SP_NORTE!H400="","*",SP_NORTE!H400)</f>
        <v>*</v>
      </c>
      <c r="J401" s="145" t="str">
        <f>IF(SP_NORTE!I400="","*",SP_NORTE!I400)</f>
        <v>*</v>
      </c>
      <c r="K401" s="138" t="str">
        <f>IF(SP_NORTE!M400="","*",SP_NORTE!M400)</f>
        <v>-</v>
      </c>
      <c r="L401" s="138" t="str">
        <f>IF(SP_NORTE!N400="","*",SP_NORTE!N400)</f>
        <v>-</v>
      </c>
      <c r="M401" s="139" t="str">
        <f>IF(SP_NORTE!J400="","*",SP_NORTE!J400)</f>
        <v>*</v>
      </c>
      <c r="N401" s="144" t="str">
        <f>IF(SP_NORTE!K400="","*",SP_NORTE!K400)</f>
        <v>*</v>
      </c>
      <c r="O401" s="144" t="str">
        <f>IF(SP_NORTE!L400="","*",SP_NORTE!L400)</f>
        <v>*</v>
      </c>
      <c r="P401" s="143" t="str">
        <f>IF(SP_NORTE!O400="","*",SP_NORTE!O400)</f>
        <v>*</v>
      </c>
      <c r="Q401" s="143" t="str">
        <f>IF(SP_NORTE!P400="","*",SP_NORTE!P400)</f>
        <v>*</v>
      </c>
      <c r="R401" s="145" t="str">
        <f>IF(SP_NORTE!Q400="","*",CONCATENATE(SP_NORTE!Q400," ",SP_NORTE!R400))</f>
        <v>*</v>
      </c>
      <c r="S401" s="145" t="str">
        <f>IF(SP_NORTE!V400="","*",SP_NORTE!V400)</f>
        <v>*</v>
      </c>
      <c r="T401" s="145" t="str">
        <f>IF(SP_NORTE!W400="","*",SP_NORTE!W400)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1698</v>
      </c>
      <c r="C2" s="121" t="s">
        <v>997</v>
      </c>
      <c r="D2" s="76" t="s">
        <v>999</v>
      </c>
      <c r="E2" s="76" t="s">
        <v>1699</v>
      </c>
      <c r="F2" s="99" t="s">
        <v>1700</v>
      </c>
      <c r="G2" s="76" t="s">
        <v>1701</v>
      </c>
      <c r="H2" s="76" t="s">
        <v>1702</v>
      </c>
      <c r="I2" s="76" t="s">
        <v>1703</v>
      </c>
      <c r="J2" s="76" t="s">
        <v>1704</v>
      </c>
      <c r="K2" s="78" t="s">
        <v>1705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*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*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*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*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*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*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*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*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>
        <f>IF(SP_NORTE!B383="","*",SP_NORTE!B383)</f>
        <v>46079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*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1706</v>
      </c>
      <c r="D5" s="279"/>
      <c r="E5" s="279"/>
      <c r="F5" s="279"/>
      <c r="G5" s="279"/>
      <c r="H5" s="279"/>
      <c r="I5" s="279"/>
      <c r="J5" s="280"/>
      <c r="K5" s="281" t="s">
        <v>1707</v>
      </c>
      <c r="L5" s="282"/>
      <c r="M5" s="282"/>
      <c r="N5" s="282"/>
      <c r="O5" s="283" t="s">
        <v>1708</v>
      </c>
      <c r="P5" s="284"/>
    </row>
    <row r="6" spans="1:16" s="74" customFormat="1" ht="15" customHeight="1">
      <c r="A6" s="66" t="s">
        <v>1696</v>
      </c>
      <c r="B6" s="75" t="s">
        <v>1695</v>
      </c>
      <c r="C6" s="76" t="s">
        <v>1012</v>
      </c>
      <c r="D6" s="77" t="s">
        <v>1013</v>
      </c>
      <c r="E6" s="76" t="s">
        <v>1709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1710</v>
      </c>
      <c r="M6" s="80" t="s">
        <v>642</v>
      </c>
      <c r="N6" s="81" t="s">
        <v>1007</v>
      </c>
      <c r="O6" s="156" t="s">
        <v>1050</v>
      </c>
      <c r="P6" s="132" t="s">
        <v>1711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1</v>
      </c>
      <c r="P290" s="147" t="str">
        <f>IF($A$2=1,IF(SP_NORTE!BJ370="","*",SP_NORTE!BJ370),IF(SP_NORTE!BK370="","*",SP_NORTE!BK370))</f>
        <v xml:space="preserve">MC1 09:53, licenciado 09:54, segue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 t="str">
        <f>IF(SP_NORTE!BH376="","*",SP_NORTE!BH376)</f>
        <v>*</v>
      </c>
      <c r="P296" s="147" t="str">
        <f>IF($A$2=1,IF(SP_NORTE!BJ376="","*",SP_NORTE!BJ376),IF(SP_NORTE!BK376="","*",SP_NORTE!BK376))</f>
        <v>*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0.375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0.41666666666666669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>
        <f>IF(SP_NORTE!B383="","*",SP_NORTE!B383)</f>
        <v>46079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 t="str">
        <f>IF(SP_NORTE!BH385="","*",SP_NORTE!BH385)</f>
        <v>*</v>
      </c>
      <c r="P304" s="147" t="str">
        <f>IF($A$2=1,IF(SP_NORTE!BJ385="","*",SP_NORTE!BJ385),IF(SP_NORTE!BK385="","*",SP_NORTE!BK385))</f>
        <v>*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2026-02-25T16:57:06Z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