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576" documentId="8_{B6337239-1A00-434D-AAD0-422EA1FEB5AE}" xr6:coauthVersionLast="47" xr6:coauthVersionMax="47" xr10:uidLastSave="{8401966C-40E8-43CD-A4B7-2B96C417A8E1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B8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A11" i="16"/>
  <c r="B11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A22" i="16"/>
  <c r="B22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A40" i="16"/>
  <c r="B40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A64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A65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D70" i="16"/>
  <c r="E70" i="16"/>
  <c r="F70" i="16"/>
  <c r="G70" i="16"/>
  <c r="H70" i="16"/>
  <c r="I70" i="16"/>
  <c r="J70" i="16"/>
  <c r="K70" i="16"/>
  <c r="L70" i="16"/>
  <c r="M70" i="16"/>
  <c r="N70" i="16"/>
  <c r="O70" i="16"/>
  <c r="P70" i="16"/>
  <c r="Q70" i="16"/>
  <c r="R70" i="16"/>
  <c r="S70" i="16"/>
  <c r="T70" i="16"/>
  <c r="A71" i="16"/>
  <c r="B71" i="16"/>
  <c r="C71" i="16"/>
  <c r="D71" i="16"/>
  <c r="E71" i="16"/>
  <c r="F71" i="16"/>
  <c r="G71" i="16"/>
  <c r="H71" i="16"/>
  <c r="I71" i="16"/>
  <c r="J71" i="16"/>
  <c r="K71" i="16"/>
  <c r="L71" i="16"/>
  <c r="M71" i="16"/>
  <c r="N71" i="16"/>
  <c r="O71" i="16"/>
  <c r="P71" i="16"/>
  <c r="Q71" i="16"/>
  <c r="R71" i="16"/>
  <c r="S71" i="16"/>
  <c r="T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D73" i="16"/>
  <c r="E73" i="16"/>
  <c r="F73" i="16"/>
  <c r="G73" i="16"/>
  <c r="H73" i="16"/>
  <c r="I73" i="16"/>
  <c r="J73" i="16"/>
  <c r="K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D75" i="16"/>
  <c r="E75" i="16"/>
  <c r="F75" i="16"/>
  <c r="G75" i="16"/>
  <c r="H75" i="16"/>
  <c r="I75" i="16"/>
  <c r="J75" i="16"/>
  <c r="K75" i="16"/>
  <c r="L75" i="16"/>
  <c r="M75" i="16"/>
  <c r="N75" i="16"/>
  <c r="O75" i="16"/>
  <c r="P75" i="16"/>
  <c r="Q75" i="16"/>
  <c r="R75" i="16"/>
  <c r="S75" i="16"/>
  <c r="T75" i="16"/>
  <c r="A76" i="16"/>
  <c r="B76" i="16"/>
  <c r="C76" i="16"/>
  <c r="D76" i="16"/>
  <c r="E76" i="16"/>
  <c r="F76" i="16"/>
  <c r="G76" i="16"/>
  <c r="H76" i="16"/>
  <c r="I76" i="16"/>
  <c r="J76" i="16"/>
  <c r="K76" i="16"/>
  <c r="L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/>
  <c r="O78" i="16"/>
  <c r="P78" i="16"/>
  <c r="Q78" i="16"/>
  <c r="R78" i="16"/>
  <c r="S78" i="16"/>
  <c r="T78" i="16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/>
  <c r="P79" i="16"/>
  <c r="Q79" i="16"/>
  <c r="R79" i="16"/>
  <c r="S79" i="16"/>
  <c r="T79" i="16"/>
  <c r="A80" i="16"/>
  <c r="B80" i="16"/>
  <c r="C80" i="16"/>
  <c r="D80" i="16"/>
  <c r="E80" i="16"/>
  <c r="F80" i="16"/>
  <c r="G80" i="16"/>
  <c r="H80" i="16"/>
  <c r="I80" i="16"/>
  <c r="J80" i="16"/>
  <c r="K80" i="16"/>
  <c r="L80" i="16"/>
  <c r="M80" i="16"/>
  <c r="N80" i="16"/>
  <c r="O80" i="16"/>
  <c r="P80" i="16"/>
  <c r="Q80" i="16"/>
  <c r="R80" i="16"/>
  <c r="S80" i="16"/>
  <c r="T80" i="16"/>
  <c r="A81" i="16"/>
  <c r="B81" i="16"/>
  <c r="C81" i="16"/>
  <c r="D81" i="16"/>
  <c r="E81" i="16"/>
  <c r="F81" i="16"/>
  <c r="G81" i="16"/>
  <c r="H81" i="16"/>
  <c r="I81" i="16"/>
  <c r="J81" i="16"/>
  <c r="K81" i="16"/>
  <c r="L81" i="16"/>
  <c r="M81" i="16"/>
  <c r="N81" i="16"/>
  <c r="O81" i="16"/>
  <c r="P81" i="16"/>
  <c r="Q81" i="16"/>
  <c r="R81" i="16"/>
  <c r="S81" i="16"/>
  <c r="T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/>
  <c r="O82" i="16"/>
  <c r="P82" i="16"/>
  <c r="Q82" i="16"/>
  <c r="R82" i="16"/>
  <c r="S82" i="16"/>
  <c r="T82" i="16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O84" i="16"/>
  <c r="P84" i="16"/>
  <c r="Q84" i="16"/>
  <c r="R84" i="16"/>
  <c r="S84" i="16"/>
  <c r="T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D86" i="16"/>
  <c r="E86" i="16"/>
  <c r="F86" i="16"/>
  <c r="G86" i="16"/>
  <c r="H86" i="16"/>
  <c r="I86" i="16"/>
  <c r="J86" i="16"/>
  <c r="K86" i="16"/>
  <c r="L86" i="16"/>
  <c r="M86" i="16"/>
  <c r="N86" i="16"/>
  <c r="O86" i="16"/>
  <c r="P86" i="16"/>
  <c r="Q86" i="16"/>
  <c r="R86" i="16"/>
  <c r="S86" i="16"/>
  <c r="T86" i="16"/>
  <c r="A87" i="16"/>
  <c r="B87" i="16"/>
  <c r="C87" i="16"/>
  <c r="D87" i="16"/>
  <c r="E87" i="16"/>
  <c r="F87" i="16"/>
  <c r="G87" i="16"/>
  <c r="H87" i="16"/>
  <c r="I87" i="16"/>
  <c r="J87" i="16"/>
  <c r="K87" i="16"/>
  <c r="L87" i="16"/>
  <c r="M87" i="16"/>
  <c r="N87" i="16"/>
  <c r="O87" i="16"/>
  <c r="P87" i="16"/>
  <c r="Q87" i="16"/>
  <c r="R87" i="16"/>
  <c r="S87" i="16"/>
  <c r="T87" i="16"/>
  <c r="A88" i="16"/>
  <c r="B88" i="16"/>
  <c r="C88" i="16"/>
  <c r="D88" i="16"/>
  <c r="E88" i="16"/>
  <c r="F88" i="16"/>
  <c r="G88" i="16"/>
  <c r="H88" i="16"/>
  <c r="I88" i="16"/>
  <c r="J88" i="16"/>
  <c r="K88" i="16"/>
  <c r="L88" i="16"/>
  <c r="M88" i="16"/>
  <c r="N88" i="16"/>
  <c r="O88" i="16"/>
  <c r="P88" i="16"/>
  <c r="Q88" i="16"/>
  <c r="R88" i="16"/>
  <c r="S88" i="16"/>
  <c r="T88" i="16"/>
  <c r="A89" i="16"/>
  <c r="B89" i="16"/>
  <c r="C89" i="16"/>
  <c r="D89" i="16"/>
  <c r="E89" i="16"/>
  <c r="F89" i="16"/>
  <c r="G89" i="16"/>
  <c r="H89" i="16"/>
  <c r="I89" i="16"/>
  <c r="J89" i="16"/>
  <c r="K89" i="16"/>
  <c r="L89" i="16"/>
  <c r="M89" i="16"/>
  <c r="N89" i="16"/>
  <c r="O89" i="16"/>
  <c r="P89" i="16"/>
  <c r="Q89" i="16"/>
  <c r="R89" i="16"/>
  <c r="S89" i="16"/>
  <c r="T89" i="16"/>
  <c r="A90" i="16"/>
  <c r="B90" i="16"/>
  <c r="C90" i="16"/>
  <c r="D90" i="16"/>
  <c r="E90" i="16"/>
  <c r="F90" i="16"/>
  <c r="G90" i="16"/>
  <c r="H90" i="16"/>
  <c r="I90" i="16"/>
  <c r="J90" i="16"/>
  <c r="K90" i="16"/>
  <c r="L90" i="16"/>
  <c r="M90" i="16"/>
  <c r="N90" i="16"/>
  <c r="O90" i="16"/>
  <c r="P90" i="16"/>
  <c r="Q90" i="16"/>
  <c r="R90" i="16"/>
  <c r="S90" i="16"/>
  <c r="T90" i="16"/>
  <c r="A91" i="16"/>
  <c r="B91" i="16"/>
  <c r="C91" i="16"/>
  <c r="D91" i="16"/>
  <c r="E91" i="16"/>
  <c r="F91" i="16"/>
  <c r="G91" i="16"/>
  <c r="H91" i="16"/>
  <c r="I91" i="16"/>
  <c r="J91" i="16"/>
  <c r="K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/>
  <c r="O92" i="16"/>
  <c r="P92" i="16"/>
  <c r="Q92" i="16"/>
  <c r="R92" i="16"/>
  <c r="S92" i="16"/>
  <c r="T92" i="16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/>
  <c r="O93" i="16"/>
  <c r="P93" i="16"/>
  <c r="Q93" i="16"/>
  <c r="R93" i="16"/>
  <c r="S93" i="16"/>
  <c r="T93" i="16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/>
  <c r="O94" i="16"/>
  <c r="P94" i="16"/>
  <c r="Q94" i="16"/>
  <c r="R94" i="16"/>
  <c r="S94" i="16"/>
  <c r="T94" i="16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O95" i="16"/>
  <c r="P95" i="16"/>
  <c r="Q95" i="16"/>
  <c r="R95" i="16"/>
  <c r="S95" i="16"/>
  <c r="T95" i="16"/>
  <c r="A96" i="16"/>
  <c r="B96" i="16"/>
  <c r="C96" i="16"/>
  <c r="D96" i="16"/>
  <c r="E96" i="16"/>
  <c r="F96" i="16"/>
  <c r="G96" i="16"/>
  <c r="H96" i="16"/>
  <c r="I96" i="16"/>
  <c r="J96" i="16"/>
  <c r="K96" i="16"/>
  <c r="L96" i="16"/>
  <c r="M96" i="16"/>
  <c r="N96" i="16"/>
  <c r="O96" i="16"/>
  <c r="P96" i="16"/>
  <c r="Q96" i="16"/>
  <c r="R96" i="16"/>
  <c r="S96" i="16"/>
  <c r="T96" i="16"/>
  <c r="A97" i="16"/>
  <c r="B97" i="16"/>
  <c r="C97" i="16"/>
  <c r="D97" i="16"/>
  <c r="E97" i="16"/>
  <c r="F97" i="16"/>
  <c r="G97" i="16"/>
  <c r="H97" i="16"/>
  <c r="I97" i="16"/>
  <c r="J97" i="16"/>
  <c r="K97" i="16"/>
  <c r="L97" i="16"/>
  <c r="M97" i="16"/>
  <c r="N97" i="16"/>
  <c r="O97" i="16"/>
  <c r="P97" i="16"/>
  <c r="Q97" i="16"/>
  <c r="R97" i="16"/>
  <c r="S97" i="16"/>
  <c r="T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/>
  <c r="O98" i="16"/>
  <c r="P98" i="16"/>
  <c r="Q98" i="16"/>
  <c r="R98" i="16"/>
  <c r="S98" i="16"/>
  <c r="T98" i="16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/>
  <c r="O99" i="16"/>
  <c r="P99" i="16"/>
  <c r="Q99" i="16"/>
  <c r="R99" i="16"/>
  <c r="S99" i="16"/>
  <c r="T99" i="16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O100" i="16"/>
  <c r="P100" i="16"/>
  <c r="Q100" i="16"/>
  <c r="R100" i="16"/>
  <c r="S100" i="16"/>
  <c r="T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D102" i="16"/>
  <c r="E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D103" i="16"/>
  <c r="E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D104" i="16"/>
  <c r="E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R104" i="16"/>
  <c r="S104" i="16"/>
  <c r="T104" i="16"/>
  <c r="A105" i="16"/>
  <c r="B105" i="16"/>
  <c r="C105" i="16"/>
  <c r="D105" i="16"/>
  <c r="E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D106" i="16"/>
  <c r="E106" i="16"/>
  <c r="F106" i="16"/>
  <c r="G106" i="16"/>
  <c r="H106" i="16"/>
  <c r="I106" i="16"/>
  <c r="J106" i="16"/>
  <c r="K106" i="16"/>
  <c r="L106" i="16"/>
  <c r="M106" i="16"/>
  <c r="N106" i="16"/>
  <c r="O106" i="16"/>
  <c r="P106" i="16"/>
  <c r="Q106" i="16"/>
  <c r="R106" i="16"/>
  <c r="S106" i="16"/>
  <c r="T106" i="16"/>
  <c r="A107" i="16"/>
  <c r="B107" i="16"/>
  <c r="C107" i="16"/>
  <c r="D107" i="16"/>
  <c r="E107" i="16"/>
  <c r="F107" i="16"/>
  <c r="G107" i="16"/>
  <c r="H107" i="16"/>
  <c r="I107" i="16"/>
  <c r="J107" i="16"/>
  <c r="K107" i="16"/>
  <c r="L107" i="16"/>
  <c r="M107" i="16"/>
  <c r="N107" i="16"/>
  <c r="O107" i="16"/>
  <c r="P107" i="16"/>
  <c r="Q107" i="16"/>
  <c r="R107" i="16"/>
  <c r="S107" i="16"/>
  <c r="T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/>
  <c r="O108" i="16"/>
  <c r="P108" i="16"/>
  <c r="Q108" i="16"/>
  <c r="R108" i="16"/>
  <c r="S108" i="16"/>
  <c r="T108" i="16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/>
  <c r="O109" i="16"/>
  <c r="P109" i="16"/>
  <c r="Q109" i="16"/>
  <c r="R109" i="16"/>
  <c r="S109" i="16"/>
  <c r="T109" i="16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P122" i="16"/>
  <c r="Q122" i="16"/>
  <c r="R122" i="16"/>
  <c r="S122" i="16"/>
  <c r="T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/>
  <c r="O123" i="16"/>
  <c r="P123" i="16"/>
  <c r="Q123" i="16"/>
  <c r="R123" i="16"/>
  <c r="S123" i="16"/>
  <c r="T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/>
  <c r="O124" i="16"/>
  <c r="P124" i="16"/>
  <c r="Q124" i="16"/>
  <c r="R124" i="16"/>
  <c r="S124" i="16"/>
  <c r="T124" i="16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/>
  <c r="P128" i="16"/>
  <c r="Q128" i="16"/>
  <c r="R128" i="16"/>
  <c r="S128" i="16"/>
  <c r="T128" i="16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R129" i="16"/>
  <c r="S129" i="16"/>
  <c r="T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P138" i="16"/>
  <c r="Q138" i="16"/>
  <c r="R138" i="16"/>
  <c r="S138" i="16"/>
  <c r="T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/>
  <c r="O140" i="16"/>
  <c r="P140" i="16"/>
  <c r="Q140" i="16"/>
  <c r="R140" i="16"/>
  <c r="S140" i="16"/>
  <c r="T140" i="16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/>
  <c r="P159" i="16"/>
  <c r="Q159" i="16"/>
  <c r="R159" i="16"/>
  <c r="S159" i="16"/>
  <c r="T159" i="16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/>
  <c r="P165" i="16"/>
  <c r="Q165" i="16"/>
  <c r="R165" i="16"/>
  <c r="S165" i="16"/>
  <c r="T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/>
  <c r="P167" i="16"/>
  <c r="Q167" i="16"/>
  <c r="R167" i="16"/>
  <c r="S167" i="16"/>
  <c r="T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/>
  <c r="P169" i="16"/>
  <c r="Q169" i="16"/>
  <c r="R169" i="16"/>
  <c r="S169" i="16"/>
  <c r="T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/>
  <c r="P170" i="16"/>
  <c r="Q170" i="16"/>
  <c r="R170" i="16"/>
  <c r="S170" i="16"/>
  <c r="T170" i="16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/>
  <c r="P171" i="16"/>
  <c r="Q171" i="16"/>
  <c r="R171" i="16"/>
  <c r="S171" i="16"/>
  <c r="T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/>
  <c r="O172" i="16"/>
  <c r="P172" i="16"/>
  <c r="Q172" i="16"/>
  <c r="R172" i="16"/>
  <c r="S172" i="16"/>
  <c r="T172" i="16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/>
  <c r="P173" i="16"/>
  <c r="Q173" i="16"/>
  <c r="R173" i="16"/>
  <c r="S173" i="16"/>
  <c r="T173" i="16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/>
  <c r="O174" i="16"/>
  <c r="P174" i="16"/>
  <c r="Q174" i="16"/>
  <c r="R174" i="16"/>
  <c r="S174" i="16"/>
  <c r="T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R175" i="16"/>
  <c r="S175" i="16"/>
  <c r="T175" i="16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R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/>
  <c r="O185" i="16"/>
  <c r="P185" i="16"/>
  <c r="Q185" i="16"/>
  <c r="R185" i="16"/>
  <c r="S185" i="16"/>
  <c r="T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/>
  <c r="P186" i="16"/>
  <c r="Q186" i="16"/>
  <c r="R186" i="16"/>
  <c r="S186" i="16"/>
  <c r="T186" i="16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/>
  <c r="O187" i="16"/>
  <c r="P187" i="16"/>
  <c r="Q187" i="16"/>
  <c r="R187" i="16"/>
  <c r="S187" i="16"/>
  <c r="T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/>
  <c r="O188" i="16"/>
  <c r="P188" i="16"/>
  <c r="Q188" i="16"/>
  <c r="R188" i="16"/>
  <c r="S188" i="16"/>
  <c r="T188" i="16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R190" i="16"/>
  <c r="S190" i="16"/>
  <c r="T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/>
  <c r="P191" i="16"/>
  <c r="Q191" i="16"/>
  <c r="R191" i="16"/>
  <c r="S191" i="16"/>
  <c r="T191" i="16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/>
  <c r="P192" i="16"/>
  <c r="Q192" i="16"/>
  <c r="R192" i="16"/>
  <c r="S192" i="16"/>
  <c r="T192" i="16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/>
  <c r="P195" i="16"/>
  <c r="Q195" i="16"/>
  <c r="R195" i="16"/>
  <c r="S195" i="16"/>
  <c r="T195" i="16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/>
  <c r="P196" i="16"/>
  <c r="Q196" i="16"/>
  <c r="R196" i="16"/>
  <c r="S196" i="16"/>
  <c r="T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/>
  <c r="O199" i="16"/>
  <c r="P199" i="16"/>
  <c r="Q199" i="16"/>
  <c r="R199" i="16"/>
  <c r="S199" i="16"/>
  <c r="T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/>
  <c r="P200" i="16"/>
  <c r="Q200" i="16"/>
  <c r="R200" i="16"/>
  <c r="S200" i="16"/>
  <c r="T200" i="16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/>
  <c r="O201" i="16"/>
  <c r="P201" i="16"/>
  <c r="Q201" i="16"/>
  <c r="R201" i="16"/>
  <c r="S201" i="16"/>
  <c r="T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/>
  <c r="P202" i="16"/>
  <c r="Q202" i="16"/>
  <c r="R202" i="16"/>
  <c r="S202" i="16"/>
  <c r="T202" i="16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/>
  <c r="O203" i="16"/>
  <c r="P203" i="16"/>
  <c r="Q203" i="16"/>
  <c r="R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/>
  <c r="O205" i="16"/>
  <c r="P205" i="16"/>
  <c r="Q205" i="16"/>
  <c r="R205" i="16"/>
  <c r="S205" i="16"/>
  <c r="T205" i="16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/>
  <c r="P206" i="16"/>
  <c r="Q206" i="16"/>
  <c r="R206" i="16"/>
  <c r="S206" i="16"/>
  <c r="T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/>
  <c r="O209" i="16"/>
  <c r="P209" i="16"/>
  <c r="Q209" i="16"/>
  <c r="R209" i="16"/>
  <c r="S209" i="16"/>
  <c r="T209" i="16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/>
  <c r="O211" i="16"/>
  <c r="P211" i="16"/>
  <c r="Q211" i="16"/>
  <c r="R211" i="16"/>
  <c r="S211" i="16"/>
  <c r="T211" i="16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P212" i="16"/>
  <c r="Q212" i="16"/>
  <c r="R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/>
  <c r="O214" i="16"/>
  <c r="P214" i="16"/>
  <c r="Q214" i="16"/>
  <c r="R214" i="16"/>
  <c r="S214" i="16"/>
  <c r="T214" i="16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/>
  <c r="O215" i="16"/>
  <c r="P215" i="16"/>
  <c r="Q215" i="16"/>
  <c r="R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/>
  <c r="O220" i="16"/>
  <c r="P220" i="16"/>
  <c r="Q220" i="16"/>
  <c r="R220" i="16"/>
  <c r="S220" i="16"/>
  <c r="T220" i="16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/>
  <c r="P223" i="16"/>
  <c r="Q223" i="16"/>
  <c r="R223" i="16"/>
  <c r="S223" i="16"/>
  <c r="T223" i="16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/>
  <c r="P224" i="16"/>
  <c r="Q224" i="16"/>
  <c r="R224" i="16"/>
  <c r="S224" i="16"/>
  <c r="T224" i="16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/>
  <c r="P225" i="16"/>
  <c r="Q225" i="16"/>
  <c r="R225" i="16"/>
  <c r="S225" i="16"/>
  <c r="T225" i="16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O226" i="16"/>
  <c r="P226" i="16"/>
  <c r="Q226" i="16"/>
  <c r="R226" i="16"/>
  <c r="S226" i="16"/>
  <c r="T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/>
  <c r="P227" i="16"/>
  <c r="Q227" i="16"/>
  <c r="R227" i="16"/>
  <c r="S227" i="16"/>
  <c r="T227" i="16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/>
  <c r="P229" i="16"/>
  <c r="Q229" i="16"/>
  <c r="R229" i="16"/>
  <c r="S229" i="16"/>
  <c r="T229" i="16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/>
  <c r="P230" i="16"/>
  <c r="Q230" i="16"/>
  <c r="R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/>
  <c r="P232" i="16"/>
  <c r="Q232" i="16"/>
  <c r="R232" i="16"/>
  <c r="S232" i="16"/>
  <c r="T232" i="16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/>
  <c r="P233" i="16"/>
  <c r="Q233" i="16"/>
  <c r="R233" i="16"/>
  <c r="S233" i="16"/>
  <c r="T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/>
  <c r="P234" i="16"/>
  <c r="Q234" i="16"/>
  <c r="R234" i="16"/>
  <c r="S234" i="16"/>
  <c r="T234" i="16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/>
  <c r="O235" i="16"/>
  <c r="P235" i="16"/>
  <c r="Q235" i="16"/>
  <c r="R235" i="16"/>
  <c r="S235" i="16"/>
  <c r="T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/>
  <c r="O236" i="16"/>
  <c r="P236" i="16"/>
  <c r="Q236" i="16"/>
  <c r="R236" i="16"/>
  <c r="S236" i="16"/>
  <c r="T236" i="16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/>
  <c r="O237" i="16"/>
  <c r="P237" i="16"/>
  <c r="Q237" i="16"/>
  <c r="R237" i="16"/>
  <c r="S237" i="16"/>
  <c r="T237" i="16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/>
  <c r="P238" i="16"/>
  <c r="Q238" i="16"/>
  <c r="R238" i="16"/>
  <c r="S238" i="16"/>
  <c r="T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O239" i="16"/>
  <c r="P239" i="16"/>
  <c r="Q239" i="16"/>
  <c r="R239" i="16"/>
  <c r="S239" i="16"/>
  <c r="T239" i="16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/>
  <c r="P240" i="16"/>
  <c r="Q240" i="16"/>
  <c r="R240" i="16"/>
  <c r="S240" i="16"/>
  <c r="T240" i="16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/>
  <c r="O241" i="16"/>
  <c r="P241" i="16"/>
  <c r="Q241" i="16"/>
  <c r="R241" i="16"/>
  <c r="S241" i="16"/>
  <c r="T241" i="16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/>
  <c r="P242" i="16"/>
  <c r="Q242" i="16"/>
  <c r="R242" i="16"/>
  <c r="S242" i="16"/>
  <c r="T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S161" i="1" a="1"/>
  <c r="S161" i="1"/>
  <c r="R161" i="1"/>
  <c r="N161" i="1" a="1"/>
  <c r="N161" i="1"/>
  <c r="AN161" i="1" s="1"/>
  <c r="M161" i="1" a="1"/>
  <c r="M161" i="1"/>
  <c r="AM161" i="1" s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S152" i="1" a="1"/>
  <c r="S152" i="1"/>
  <c r="R152" i="1"/>
  <c r="N152" i="1" a="1"/>
  <c r="N152" i="1"/>
  <c r="AN152" i="1" s="1"/>
  <c r="M152" i="1" a="1"/>
  <c r="M152" i="1"/>
  <c r="AM152" i="1" s="1"/>
  <c r="G152" i="1"/>
  <c r="C152" i="1"/>
  <c r="A152" i="1"/>
  <c r="A175" i="1"/>
  <c r="C175" i="1"/>
  <c r="G175" i="1"/>
  <c r="M175" i="1" a="1"/>
  <c r="M175" i="1"/>
  <c r="N175" i="1" a="1"/>
  <c r="N175" i="1"/>
  <c r="R175" i="1"/>
  <c r="S175" i="1" a="1"/>
  <c r="S175" i="1"/>
  <c r="T175" i="1" a="1"/>
  <c r="T175" i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H174" i="1" a="1"/>
  <c r="H174" i="1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N165" i="1" a="1"/>
  <c r="N165" i="1"/>
  <c r="R165" i="1"/>
  <c r="S165" i="1" a="1"/>
  <c r="S165" i="1"/>
  <c r="T165" i="1" a="1"/>
  <c r="T165" i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3" i="1" a="1"/>
  <c r="M163" i="1"/>
  <c r="N163" i="1" a="1"/>
  <c r="N163" i="1"/>
  <c r="M164" i="1" a="1"/>
  <c r="M164" i="1"/>
  <c r="N164" i="1" a="1"/>
  <c r="N164" i="1"/>
  <c r="M167" i="1" a="1"/>
  <c r="M167" i="1"/>
  <c r="N167" i="1" a="1"/>
  <c r="N167" i="1"/>
  <c r="S163" i="1" a="1"/>
  <c r="S163" i="1"/>
  <c r="T163" i="1" a="1"/>
  <c r="T163" i="1"/>
  <c r="S164" i="1" a="1"/>
  <c r="S164" i="1"/>
  <c r="T164" i="1" a="1"/>
  <c r="T164" i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N132" i="1" a="1"/>
  <c r="N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S130" i="1" a="1"/>
  <c r="S130" i="1"/>
  <c r="R130" i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S140" i="1" a="1"/>
  <c r="S140" i="1"/>
  <c r="R140" i="1"/>
  <c r="N140" i="1" a="1"/>
  <c r="N140" i="1"/>
  <c r="M140" i="1" a="1"/>
  <c r="M140" i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N108" i="1" a="1"/>
  <c r="N108" i="1"/>
  <c r="R108" i="1"/>
  <c r="S108" i="1" a="1"/>
  <c r="S108" i="1"/>
  <c r="T108" i="1" a="1"/>
  <c r="T108" i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R72" i="1"/>
  <c r="S72" i="1" a="1"/>
  <c r="S72" i="1"/>
  <c r="T72" i="1" a="1"/>
  <c r="T72" i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N68" i="1" a="1"/>
  <c r="N68" i="1"/>
  <c r="N55" i="1" a="1"/>
  <c r="N55" i="1"/>
  <c r="N56" i="1" a="1"/>
  <c r="N56" i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R31" i="1"/>
  <c r="S31" i="1" a="1"/>
  <c r="S31" i="1"/>
  <c r="T31" i="1" a="1"/>
  <c r="T31" i="1"/>
  <c r="N23" i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R13" i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R14" i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T18" i="1" a="1"/>
  <c r="T18" i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T19" i="1" a="1"/>
  <c r="T19" i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T33" i="1" a="1"/>
  <c r="T33" i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T37" i="1" a="1"/>
  <c r="T37" i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R40" i="1"/>
  <c r="S40" i="1" a="1"/>
  <c r="S40" i="1"/>
  <c r="T40" i="1" a="1"/>
  <c r="T40" i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R42" i="1"/>
  <c r="S42" i="1" a="1"/>
  <c r="S42" i="1" s="1"/>
  <c r="T42" i="1" a="1"/>
  <c r="T42" i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R43" i="1"/>
  <c r="S43" i="1" a="1"/>
  <c r="S43" i="1" s="1"/>
  <c r="T43" i="1" a="1"/>
  <c r="T43" i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T45" i="1" a="1"/>
  <c r="T45" i="1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R47" i="1"/>
  <c r="S47" i="1" a="1"/>
  <c r="S47" i="1"/>
  <c r="T47" i="1" a="1"/>
  <c r="T47" i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T50" i="1" a="1"/>
  <c r="T50" i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R51" i="1"/>
  <c r="S51" i="1" a="1"/>
  <c r="S51" i="1" s="1"/>
  <c r="T51" i="1" a="1"/>
  <c r="T51" i="1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R52" i="1"/>
  <c r="S52" i="1" a="1"/>
  <c r="S52" i="1" s="1"/>
  <c r="T52" i="1" a="1"/>
  <c r="T52" i="1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R53" i="1"/>
  <c r="S53" i="1" a="1"/>
  <c r="S53" i="1" s="1"/>
  <c r="T53" i="1" a="1"/>
  <c r="T53" i="1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R54" i="1"/>
  <c r="S54" i="1" a="1"/>
  <c r="S54" i="1"/>
  <c r="T54" i="1" a="1"/>
  <c r="T54" i="1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S55" i="1" a="1"/>
  <c r="S55" i="1" s="1"/>
  <c r="T55" i="1" a="1"/>
  <c r="T55" i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S58" i="1" a="1"/>
  <c r="S58" i="1" s="1"/>
  <c r="T58" i="1" a="1"/>
  <c r="T58" i="1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60" i="1" a="1"/>
  <c r="S60" i="1" s="1"/>
  <c r="T60" i="1" a="1"/>
  <c r="T60" i="1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R62" i="1"/>
  <c r="S62" i="1" a="1"/>
  <c r="S62" i="1" s="1"/>
  <c r="T62" i="1" a="1"/>
  <c r="T62" i="1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T63" i="1" a="1"/>
  <c r="T63" i="1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R64" i="1"/>
  <c r="S64" i="1" a="1"/>
  <c r="S64" i="1" s="1"/>
  <c r="T64" i="1" a="1"/>
  <c r="T64" i="1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S65" i="1" a="1"/>
  <c r="S65" i="1" s="1"/>
  <c r="T65" i="1" a="1"/>
  <c r="T65" i="1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T66" i="1" a="1"/>
  <c r="T66" i="1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S67" i="1" a="1"/>
  <c r="S67" i="1" s="1"/>
  <c r="T67" i="1" a="1"/>
  <c r="T67" i="1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S68" i="1" a="1"/>
  <c r="S68" i="1" s="1"/>
  <c r="T68" i="1" a="1"/>
  <c r="T68" i="1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T69" i="1" a="1"/>
  <c r="T69" i="1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R70" i="1"/>
  <c r="S70" i="1" a="1"/>
  <c r="S70" i="1" s="1"/>
  <c r="T70" i="1" a="1"/>
  <c r="T70" i="1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R73" i="1"/>
  <c r="S73" i="1" a="1"/>
  <c r="S73" i="1" s="1"/>
  <c r="T73" i="1" a="1"/>
  <c r="T73" i="1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S75" i="1" a="1"/>
  <c r="S75" i="1" s="1"/>
  <c r="T75" i="1" a="1"/>
  <c r="T75" i="1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T77" i="1" a="1"/>
  <c r="T77" i="1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T80" i="1" a="1"/>
  <c r="T80" i="1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S87" i="1" a="1"/>
  <c r="S87" i="1" s="1"/>
  <c r="T87" i="1" a="1"/>
  <c r="T87" i="1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S104" i="1" a="1"/>
  <c r="S104" i="1" s="1"/>
  <c r="T104" i="1" a="1"/>
  <c r="T104" i="1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T134" i="1" a="1"/>
  <c r="T134" i="1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T135" i="1" a="1"/>
  <c r="T135" i="1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S136" i="1" a="1"/>
  <c r="S136" i="1" s="1"/>
  <c r="T136" i="1" a="1"/>
  <c r="T136" i="1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T141" i="1" a="1"/>
  <c r="T141" i="1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T144" i="1" a="1"/>
  <c r="T144" i="1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N145" i="1" a="1"/>
  <c r="N145" i="1" s="1"/>
  <c r="R145" i="1"/>
  <c r="S145" i="1" a="1"/>
  <c r="S145" i="1" s="1"/>
  <c r="T145" i="1" a="1"/>
  <c r="T145" i="1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T157" i="1" a="1"/>
  <c r="T157" i="1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T159" i="1" a="1"/>
  <c r="T159" i="1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T162" i="1" a="1"/>
  <c r="T162" i="1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T167" i="1" a="1"/>
  <c r="T167" i="1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4" i="16" s="1"/>
  <c r="N234" i="1" a="1"/>
  <c r="N234" i="1" s="1"/>
  <c r="L244" i="16" s="1"/>
  <c r="R234" i="1"/>
  <c r="S234" i="1" a="1"/>
  <c r="S234" i="1" s="1"/>
  <c r="D244" i="16" s="1"/>
  <c r="T234" i="1" a="1"/>
  <c r="T234" i="1" s="1"/>
  <c r="E244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5" i="16" s="1"/>
  <c r="N235" i="1" a="1"/>
  <c r="N235" i="1" s="1"/>
  <c r="L245" i="16" s="1"/>
  <c r="R235" i="1"/>
  <c r="S235" i="1" a="1"/>
  <c r="S235" i="1" s="1"/>
  <c r="D245" i="16" s="1"/>
  <c r="T235" i="1" a="1"/>
  <c r="T235" i="1" s="1"/>
  <c r="E245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6" i="16" s="1"/>
  <c r="N236" i="1" a="1"/>
  <c r="N236" i="1" s="1"/>
  <c r="L246" i="16" s="1"/>
  <c r="R236" i="1"/>
  <c r="S236" i="1" a="1"/>
  <c r="S236" i="1" s="1"/>
  <c r="D246" i="16" s="1"/>
  <c r="T236" i="1" a="1"/>
  <c r="T236" i="1" s="1"/>
  <c r="E246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7" i="16" s="1"/>
  <c r="N237" i="1" a="1"/>
  <c r="N237" i="1" s="1"/>
  <c r="L247" i="16" s="1"/>
  <c r="R237" i="1"/>
  <c r="S237" i="1" a="1"/>
  <c r="S237" i="1" s="1"/>
  <c r="D247" i="16" s="1"/>
  <c r="T237" i="1" a="1"/>
  <c r="T237" i="1" s="1"/>
  <c r="E247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8" i="16" s="1"/>
  <c r="N238" i="1" a="1"/>
  <c r="N238" i="1" s="1"/>
  <c r="L248" i="16" s="1"/>
  <c r="R238" i="1"/>
  <c r="S238" i="1" a="1"/>
  <c r="S238" i="1" s="1"/>
  <c r="D248" i="16" s="1"/>
  <c r="T238" i="1" a="1"/>
  <c r="T238" i="1" s="1"/>
  <c r="E248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9" i="16" s="1"/>
  <c r="N239" i="1" a="1"/>
  <c r="N239" i="1" s="1"/>
  <c r="L249" i="16" s="1"/>
  <c r="R239" i="1"/>
  <c r="S239" i="1" a="1"/>
  <c r="S239" i="1" s="1"/>
  <c r="D249" i="16" s="1"/>
  <c r="T239" i="1" a="1"/>
  <c r="T239" i="1" s="1"/>
  <c r="E249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0" i="16" s="1"/>
  <c r="N240" i="1" a="1"/>
  <c r="N240" i="1" s="1"/>
  <c r="L250" i="16" s="1"/>
  <c r="R240" i="1"/>
  <c r="S240" i="1" a="1"/>
  <c r="S240" i="1" s="1"/>
  <c r="D250" i="16" s="1"/>
  <c r="T240" i="1" a="1"/>
  <c r="T240" i="1" s="1"/>
  <c r="E250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1" i="16" s="1"/>
  <c r="N241" i="1" a="1"/>
  <c r="N241" i="1" s="1"/>
  <c r="L251" i="16" s="1"/>
  <c r="R241" i="1"/>
  <c r="S241" i="1" a="1"/>
  <c r="S241" i="1" s="1"/>
  <c r="D251" i="16" s="1"/>
  <c r="T241" i="1" a="1"/>
  <c r="T241" i="1" s="1"/>
  <c r="E251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2" i="16" s="1"/>
  <c r="N242" i="1" a="1"/>
  <c r="N242" i="1" s="1"/>
  <c r="L252" i="16" s="1"/>
  <c r="R242" i="1"/>
  <c r="S242" i="1" a="1"/>
  <c r="S242" i="1" s="1"/>
  <c r="D252" i="16" s="1"/>
  <c r="T242" i="1" a="1"/>
  <c r="T242" i="1" s="1"/>
  <c r="E252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3" i="16" s="1"/>
  <c r="N243" i="1" a="1"/>
  <c r="N243" i="1" s="1"/>
  <c r="L253" i="16" s="1"/>
  <c r="R243" i="1"/>
  <c r="S243" i="1" a="1"/>
  <c r="S243" i="1" s="1"/>
  <c r="D253" i="16" s="1"/>
  <c r="T243" i="1" a="1"/>
  <c r="T243" i="1" s="1"/>
  <c r="E253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4" i="16" s="1"/>
  <c r="N244" i="1" a="1"/>
  <c r="N244" i="1" s="1"/>
  <c r="L254" i="16" s="1"/>
  <c r="R244" i="1"/>
  <c r="S244" i="1" a="1"/>
  <c r="S244" i="1" s="1"/>
  <c r="D254" i="16" s="1"/>
  <c r="T244" i="1" a="1"/>
  <c r="T244" i="1" s="1"/>
  <c r="E254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5" i="16" s="1"/>
  <c r="N245" i="1" a="1"/>
  <c r="N245" i="1" s="1"/>
  <c r="L255" i="16" s="1"/>
  <c r="R245" i="1"/>
  <c r="S245" i="1" a="1"/>
  <c r="S245" i="1" s="1"/>
  <c r="D255" i="16" s="1"/>
  <c r="T245" i="1" a="1"/>
  <c r="T245" i="1" s="1"/>
  <c r="E255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61" i="1" l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<sst xmlns="http://schemas.openxmlformats.org/spreadsheetml/2006/main" count="6283" uniqueCount="1669">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</sst>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zoomScaleNormal="100" workbookViewId="0">
      <pane xSplit="6" topLeftCell="T1" activePane="topRight" state="frozen"/>
      <selection pane="topRight" activeCell="D166" sqref="D166:D1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6"/>
      <c r="AK1" s="256"/>
      <c r="AL1" s="256"/>
      <c r="AM1" s="256"/>
      <c r="AN1" s="256"/>
      <c r="AO1" s="256"/>
      <c r="AP1" s="256"/>
      <c r="AQ1" s="256"/>
      <c r="AR1" s="257"/>
      <c r="AS1" s="257"/>
      <c r="AT1" s="257"/>
      <c r="AU1" s="257"/>
      <c r="AV1" s="257"/>
      <c r="AW1" s="257"/>
      <c r="AX1" s="256"/>
      <c r="AY1" s="256"/>
      <c r="AZ1" s="256"/>
      <c r="BA1" s="256"/>
      <c r="BB1" s="256"/>
      <c r="BC1" s="256"/>
      <c r="BD1" s="256"/>
      <c r="BE1" s="256"/>
      <c r="BF1" s="258"/>
      <c r="BG1" s="3"/>
      <c r="BH1" s="259" t="s">
        <v>1173</v>
      </c>
      <c r="BI1" s="260"/>
      <c r="BJ1" s="261"/>
      <c r="BK1" s="262"/>
      <c r="BL1" s="43"/>
      <c r="BM1" s="252" t="s">
        <v>1174</v>
      </c>
      <c r="BN1" s="253"/>
      <c r="BO1" s="253"/>
      <c r="BP1" s="253"/>
      <c r="BQ1" s="253"/>
      <c r="BR1" s="253"/>
      <c r="BS1" s="254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6"/>
      <c r="AK2" s="256"/>
      <c r="AL2" s="256"/>
      <c r="AM2" s="256"/>
      <c r="AN2" s="256"/>
      <c r="AO2" s="256"/>
      <c r="AP2" s="256"/>
      <c r="AQ2" s="258"/>
      <c r="AR2" s="155"/>
      <c r="AS2" s="270" t="s">
        <v>1178</v>
      </c>
      <c r="AT2" s="257"/>
      <c r="AU2" s="257"/>
      <c r="AV2" s="257"/>
      <c r="AW2" s="257"/>
      <c r="AX2" s="256"/>
      <c r="AY2" s="258"/>
      <c r="AZ2" s="4"/>
      <c r="BA2" s="249" t="s">
        <v>1179</v>
      </c>
      <c r="BB2" s="251"/>
      <c r="BC2" s="255" t="s">
        <v>1176</v>
      </c>
      <c r="BD2" s="256"/>
      <c r="BE2" s="256"/>
      <c r="BF2" s="258"/>
      <c r="BG2" s="3"/>
      <c r="BH2" s="263"/>
      <c r="BI2" s="264"/>
      <c r="BJ2" s="265"/>
      <c r="BK2" s="266"/>
      <c r="BL2" s="43"/>
      <c r="BM2" s="267"/>
      <c r="BN2" s="268"/>
      <c r="BO2" s="268"/>
      <c r="BP2" s="268"/>
      <c r="BQ2" s="268"/>
      <c r="BR2" s="268"/>
      <c r="BS2" s="269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9" t="s">
        <v>1180</v>
      </c>
      <c r="AJ3" s="251"/>
      <c r="AK3" s="249" t="s">
        <v>1181</v>
      </c>
      <c r="AL3" s="250"/>
      <c r="AM3" s="250"/>
      <c r="AN3" s="250"/>
      <c r="AO3" s="250"/>
      <c r="AP3" s="250"/>
      <c r="AQ3" s="251"/>
      <c r="AR3" s="156"/>
      <c r="AS3" s="273" t="s">
        <v>1187</v>
      </c>
      <c r="AT3" s="274"/>
      <c r="AU3" s="273" t="s">
        <v>1188</v>
      </c>
      <c r="AV3" s="274"/>
      <c r="AW3" s="273" t="s">
        <v>1189</v>
      </c>
      <c r="AX3" s="275"/>
      <c r="AY3" s="57" t="s">
        <v>1190</v>
      </c>
      <c r="AZ3" s="57"/>
      <c r="BA3" s="271"/>
      <c r="BB3" s="272"/>
      <c r="BC3" s="249" t="s">
        <v>1183</v>
      </c>
      <c r="BD3" s="250"/>
      <c r="BE3" s="250"/>
      <c r="BF3" s="251"/>
      <c r="BG3" s="56"/>
      <c r="BH3" s="263"/>
      <c r="BI3" s="264"/>
      <c r="BJ3" s="265"/>
      <c r="BK3" s="266"/>
      <c r="BL3" s="43"/>
      <c r="BM3" s="252" t="s">
        <v>1191</v>
      </c>
      <c r="BN3" s="253"/>
      <c r="BO3" s="253"/>
      <c r="BP3" s="254"/>
      <c r="BQ3" s="252" t="s">
        <v>160</v>
      </c>
      <c r="BR3" s="253"/>
      <c r="BS3" s="254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6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7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7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7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7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7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7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7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7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7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7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7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7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7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7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7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7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7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7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7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7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7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7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7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7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7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7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7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7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7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7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7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7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7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7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7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7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7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7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7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7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7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8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/>
      <c r="AS161" s="204"/>
      <c r="AT161" s="204"/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/>
      <c r="BI161" s="14"/>
      <c r="BJ161" s="205" t="s">
        <v>1596</v>
      </c>
      <c r="BK161" s="245" t="s">
        <v>1596</v>
      </c>
      <c r="BL161" s="13"/>
      <c r="BM161" s="12"/>
      <c r="BN161" s="12"/>
      <c r="BO161" s="130"/>
      <c r="BP161" s="14"/>
      <c r="BQ161" s="10" t="str">
        <f>IF(AND(BR161&lt;1,BS161&lt;1),"Produção e Intervalo",IF(BR161&lt;1,"Intervalo",IF(BS161&lt;1,"Produção","Aderente")))</f>
        <v>Produção e Intervalo</v>
      </c>
      <c r="BR161" s="15">
        <f>IF(OR(B161="",F161=""),"*",AY161/P161)</f>
        <v>0</v>
      </c>
      <c r="BS161" s="15">
        <f>IF(OR(B161="",F161=""),"*",BA161/Q161)</f>
        <v>0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1597</v>
      </c>
      <c r="N162" s="148" t="s">
        <v>1598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1599</v>
      </c>
      <c r="W162" s="134" t="s">
        <v>1600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1601</v>
      </c>
      <c r="BK162" s="14" t="s">
        <v>1601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1602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1603</v>
      </c>
      <c r="W163" s="134" t="s">
        <v>1604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1605</v>
      </c>
      <c r="BK163" s="14" t="s">
        <v>1605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/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38" t="str">
        <f t="shared" si="16"/>
        <v/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1606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38" t="str">
        <f t="shared" ref="BT171:BT234" si="25">IF(BN171="","",SUBSTITUTE(BM171," ","")&amp;SUBSTITUTE(BN171," ",""))</f>
        <v/>
      </c>
    </row>
    <row r="172" spans="1:72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1607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38" t="str">
        <f t="shared" si="25"/>
        <v/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1608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05"/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/>
    </row>
    <row r="176" spans="1:72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38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38" t="str">
        <f t="shared" si="25"/>
        <v/>
      </c>
    </row>
    <row r="178" spans="1:72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1609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1610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1611</v>
      </c>
      <c r="W179" s="134" t="s">
        <v>1612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38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38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38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1606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38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38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1613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1614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54.53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TLG-TQI</v>
      </c>
      <c r="AN190" s="171" t="str">
        <f>IF(BS_CONTROLE[[#This Row],[SB]]=0, "-", BS_CONTROLE[[#This Row],[SB]])</f>
        <v>K52TQI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54.53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38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38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38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38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38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38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38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38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38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38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38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38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38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38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38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38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38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38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38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J126:BJ772 BK157 BK161:BK163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4:BK772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6" t="s">
        <v>1615</v>
      </c>
      <c r="D1" s="276"/>
      <c r="E1" s="276"/>
      <c r="F1" s="276"/>
      <c r="G1" s="276"/>
      <c r="H1" s="276"/>
    </row>
    <row r="2" spans="3:8">
      <c r="C2" s="276"/>
      <c r="D2" s="276"/>
      <c r="E2" s="276"/>
      <c r="F2" s="276"/>
      <c r="G2" s="276"/>
      <c r="H2" s="276"/>
    </row>
    <row r="3" spans="3:8">
      <c r="C3" s="182" t="s">
        <v>104</v>
      </c>
      <c r="D3" s="182" t="s">
        <v>1616</v>
      </c>
      <c r="E3" s="182" t="s">
        <v>1617</v>
      </c>
      <c r="F3" s="182" t="s">
        <v>1618</v>
      </c>
      <c r="G3" s="182" t="s">
        <v>1619</v>
      </c>
      <c r="H3" s="182" t="s">
        <v>1620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1621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1622</v>
      </c>
      <c r="D12" s="183">
        <v>9049</v>
      </c>
      <c r="E12" s="184">
        <v>46044</v>
      </c>
      <c r="F12" s="186" t="s">
        <v>1623</v>
      </c>
      <c r="G12" s="183" t="s">
        <v>1624</v>
      </c>
      <c r="H12" s="183"/>
    </row>
    <row r="13" spans="3:8">
      <c r="C13" s="183" t="s">
        <v>1622</v>
      </c>
      <c r="D13" s="183">
        <v>9044</v>
      </c>
      <c r="E13" s="184">
        <v>46044</v>
      </c>
      <c r="F13" s="186" t="s">
        <v>1625</v>
      </c>
      <c r="G13" s="183" t="s">
        <v>1626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1627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1627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1628</v>
      </c>
      <c r="C2" s="83" t="s">
        <v>1197</v>
      </c>
      <c r="D2" s="83" t="s">
        <v>1199</v>
      </c>
      <c r="E2" s="83" t="s">
        <v>1629</v>
      </c>
      <c r="F2" s="83" t="s">
        <v>1630</v>
      </c>
      <c r="G2" s="83" t="s">
        <v>1631</v>
      </c>
      <c r="H2" s="83" t="s">
        <v>1632</v>
      </c>
      <c r="I2" s="83" t="s">
        <v>1633</v>
      </c>
      <c r="J2" s="83" t="s">
        <v>1634</v>
      </c>
      <c r="K2" s="109" t="s">
        <v>1635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TLG-TQI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TLG-TQI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abSelected="1" workbookViewId="0">
      <selection activeCell="O166" sqref="A166:O1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7"/>
      <c r="B2" s="278"/>
      <c r="C2" s="279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0" t="s">
        <v>1260</v>
      </c>
      <c r="Q2" s="281"/>
      <c r="R2" s="88"/>
      <c r="S2" s="88"/>
      <c r="T2" s="89"/>
      <c r="U2" s="282" t="s">
        <v>1636</v>
      </c>
      <c r="V2" s="282"/>
      <c r="W2" s="282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1637</v>
      </c>
      <c r="B3" s="91" t="s">
        <v>1638</v>
      </c>
      <c r="C3" s="91" t="s">
        <v>7</v>
      </c>
      <c r="D3" s="92" t="s">
        <v>1212</v>
      </c>
      <c r="E3" s="92" t="s">
        <v>366</v>
      </c>
      <c r="F3" s="92" t="s">
        <v>1639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1640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2698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>
        <f ca="1">_xlfn.XLOOKUP(G124&amp;$W$3,BS_CONTROLE[CHAVE],BS_CONTROLE[Quantidade_11],"-")</f>
        <v>312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1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20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3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857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2698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312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1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1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27</v>
      </c>
      <c r="W144" s="98">
        <f ca="1">_xlfn.XLOOKUP(G144&amp;$W$3,BS_CONTROLE[CHAVE],BS_CONTROLE[Quantidade_11],"-")</f>
        <v>20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3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27</v>
      </c>
      <c r="W153" s="98">
        <f ca="1">_xlfn.XLOOKUP(G153&amp;$W$3,BS_CONTROLE[CHAVE],BS_CONTROLE[Quantidade_11],"-")</f>
        <v>20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857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>
        <f ca="1">_xlfn.XLOOKUP(G159&amp;$W$3,BS_CONTROLE[CHAVE],BS_CONTROLE[Quantidade_11],"-")</f>
        <v>1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2698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3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27</v>
      </c>
      <c r="W168" s="98">
        <f ca="1">_xlfn.XLOOKUP(G168&amp;$W$3,BS_CONTROLE[CHAVE],BS_CONTROLE[Quantidade_11],"-")</f>
        <v>20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857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2" t="str">
        <f>IF(FN_MC!N180="","*",FN_MC!N180)</f>
        <v>-</v>
      </c>
      <c r="M178" s="97" t="str">
        <f>IF(FN_MC!J180="","*",FN_MC!J180)</f>
        <v>*</v>
      </c>
      <c r="N178" s="179" t="str">
        <f>IF(FN_MC!K180="","*",FN_MC!K180)</f>
        <v>*</v>
      </c>
      <c r="O178" s="179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 t="str">
        <f ca="1">_xlfn.XLOOKUP(G181&amp;$U$3,BS_CONTROLE[CHAVE],BS_CONTROLE[Quantidade_11],"-")</f>
        <v>-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0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 t="str">
        <f ca="1">_xlfn.XLOOKUP(G182&amp;$U$3,BS_CONTROLE[CHAVE],BS_CONTROLE[Quantidade_11],"-")</f>
        <v>-</v>
      </c>
      <c r="V182" s="98">
        <f ca="1">_xlfn.XLOOKUP(G182&amp;$V$3,BS_CONTROLE[CHAVE],BS_CONTROLE[Quantidade_11],"-")</f>
        <v>27</v>
      </c>
      <c r="W182" s="98">
        <f ca="1">_xlfn.XLOOKUP(G182&amp;$W$3,BS_CONTROLE[CHAVE],BS_CONTROLE[Quantidade_11],"-")</f>
        <v>20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3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857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TLG-TQI</v>
      </c>
      <c r="L188" s="192" t="str">
        <f>IF(FN_MC!N190="","*",FN_MC!N190)</f>
        <v>K52TQI</v>
      </c>
      <c r="M188" s="97">
        <f>IF(FN_MC!J190="","*",FN_MC!J190)</f>
        <v>74</v>
      </c>
      <c r="N188" s="179">
        <f>IF(FN_MC!K190="","*",FN_MC!K190)</f>
        <v>54.53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 t="str">
        <f ca="1">_xlfn.XLOOKUP(G188&amp;$U$3,BS_CONTROLE[CHAVE],BS_CONTROLE[Quantidade_11],"-")</f>
        <v>-</v>
      </c>
      <c r="V188" s="98">
        <f ca="1">_xlfn.XLOOKUP(G188&amp;$V$3,BS_CONTROLE[CHAVE],BS_CONTROLE[Quantidade_11],"-")</f>
        <v>2</v>
      </c>
      <c r="W188" s="98">
        <f ca="1">_xlfn.XLOOKUP(G188&amp;$W$3,BS_CONTROLE[CHAVE],BS_CONTROLE[Quantidade_11],"-")</f>
        <v>0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3" t="s">
        <v>1641</v>
      </c>
      <c r="C2" s="283"/>
      <c r="D2" s="283"/>
      <c r="E2" s="283"/>
      <c r="F2" s="283"/>
      <c r="G2" s="283"/>
    </row>
    <row r="3" spans="2:7">
      <c r="B3" s="284"/>
      <c r="C3" s="284"/>
      <c r="D3" s="284"/>
      <c r="E3" s="284"/>
      <c r="F3" s="284"/>
      <c r="G3" s="284"/>
    </row>
    <row r="4" spans="2:7" ht="40.5">
      <c r="B4" s="187" t="s">
        <v>1642</v>
      </c>
      <c r="C4" s="187" t="s">
        <v>1643</v>
      </c>
      <c r="D4" s="187" t="s">
        <v>1644</v>
      </c>
      <c r="E4" s="187" t="s">
        <v>1645</v>
      </c>
      <c r="F4" s="187" t="s">
        <v>366</v>
      </c>
      <c r="G4" s="187" t="s">
        <v>1646</v>
      </c>
    </row>
    <row r="5" spans="2:7">
      <c r="B5" s="188" t="s">
        <v>1647</v>
      </c>
      <c r="C5" s="188">
        <v>309525</v>
      </c>
      <c r="D5" s="188" t="s">
        <v>1648</v>
      </c>
      <c r="E5" s="188" t="s">
        <v>249</v>
      </c>
      <c r="F5" s="188" t="s">
        <v>1649</v>
      </c>
      <c r="G5" s="189">
        <v>46296</v>
      </c>
    </row>
    <row r="6" spans="2:7">
      <c r="B6" s="188" t="s">
        <v>1650</v>
      </c>
      <c r="C6" s="188">
        <v>257410</v>
      </c>
      <c r="D6" s="188" t="s">
        <v>1651</v>
      </c>
      <c r="E6" s="188" t="s">
        <v>249</v>
      </c>
      <c r="F6" s="188" t="s">
        <v>1649</v>
      </c>
      <c r="G6" s="189"/>
    </row>
    <row r="7" spans="2:7">
      <c r="B7" s="188" t="s">
        <v>1484</v>
      </c>
      <c r="C7" s="188">
        <v>256875</v>
      </c>
      <c r="D7" s="188" t="s">
        <v>1652</v>
      </c>
      <c r="E7" s="188" t="s">
        <v>249</v>
      </c>
      <c r="F7" s="188" t="s">
        <v>1649</v>
      </c>
      <c r="G7" s="189">
        <v>46296</v>
      </c>
    </row>
    <row r="8" spans="2:7">
      <c r="B8" s="188" t="s">
        <v>1653</v>
      </c>
      <c r="C8" s="188">
        <v>257278</v>
      </c>
      <c r="D8" s="188" t="s">
        <v>1654</v>
      </c>
      <c r="E8" s="188" t="s">
        <v>240</v>
      </c>
      <c r="F8" s="188" t="s">
        <v>1655</v>
      </c>
      <c r="G8" s="189">
        <v>46235</v>
      </c>
    </row>
    <row r="9" spans="2:7">
      <c r="B9" s="188" t="s">
        <v>1656</v>
      </c>
      <c r="C9" s="188">
        <v>261794</v>
      </c>
      <c r="D9" s="188" t="s">
        <v>1657</v>
      </c>
      <c r="E9" s="188" t="s">
        <v>240</v>
      </c>
      <c r="F9" s="188" t="s">
        <v>1655</v>
      </c>
      <c r="G9" s="189">
        <v>46082</v>
      </c>
    </row>
    <row r="10" spans="2:7">
      <c r="B10" s="188" t="s">
        <v>1658</v>
      </c>
      <c r="C10" s="188">
        <v>257033</v>
      </c>
      <c r="D10" s="188" t="s">
        <v>1659</v>
      </c>
      <c r="E10" s="188" t="s">
        <v>240</v>
      </c>
      <c r="F10" s="188" t="s">
        <v>480</v>
      </c>
      <c r="G10" s="188" t="s">
        <v>1660</v>
      </c>
    </row>
    <row r="11" spans="2:7">
      <c r="B11" s="188" t="s">
        <v>1661</v>
      </c>
      <c r="C11" s="188">
        <v>396578</v>
      </c>
      <c r="D11" s="188" t="s">
        <v>1662</v>
      </c>
      <c r="E11" s="188" t="s">
        <v>240</v>
      </c>
      <c r="F11" s="188" t="s">
        <v>480</v>
      </c>
      <c r="G11" s="188" t="s">
        <v>1660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5" t="s">
        <v>1663</v>
      </c>
      <c r="D5" s="286"/>
      <c r="E5" s="286"/>
      <c r="F5" s="286"/>
      <c r="G5" s="286"/>
      <c r="H5" s="286"/>
      <c r="I5" s="286"/>
      <c r="J5" s="287"/>
      <c r="K5" s="288" t="s">
        <v>1664</v>
      </c>
      <c r="L5" s="289"/>
      <c r="M5" s="289"/>
      <c r="N5" s="289"/>
      <c r="O5" s="290" t="s">
        <v>1665</v>
      </c>
      <c r="P5" s="291"/>
      <c r="Q5" s="292"/>
    </row>
    <row r="6" spans="1:17" s="81" customFormat="1" ht="15.75" customHeight="1">
      <c r="A6" s="75" t="s">
        <v>1639</v>
      </c>
      <c r="B6" s="82" t="s">
        <v>1638</v>
      </c>
      <c r="C6" s="83" t="s">
        <v>1212</v>
      </c>
      <c r="D6" s="84" t="s">
        <v>1213</v>
      </c>
      <c r="E6" s="83" t="s">
        <v>1666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1667</v>
      </c>
      <c r="M6" s="116" t="s">
        <v>29</v>
      </c>
      <c r="N6" s="117" t="s">
        <v>1207</v>
      </c>
      <c r="O6" s="161" t="s">
        <v>1250</v>
      </c>
      <c r="P6" s="128"/>
      <c r="Q6" s="138" t="s">
        <v>1668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TLG-TQI</v>
      </c>
      <c r="H219" s="125">
        <f>IF(FN_MC!K190="","*",FN_MC!K190)</f>
        <v>54.53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TLG-TQI</v>
      </c>
      <c r="M219" s="118">
        <f>IF(FN_MC!AP190="","*",FN_MC!AP190)</f>
        <v>54.53</v>
      </c>
      <c r="N219" s="118" t="str">
        <f>IF(FN_MC!AM190="","*",FN_MC!AM190)</f>
        <v>TLG-TQI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2026-02-16T21:41:44Z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