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56" documentId="8_{B6337239-1A00-434D-AAD0-422EA1FEB5AE}" xr6:coauthVersionLast="47" xr6:coauthVersionMax="47" xr10:uidLastSave="{17DA9B67-A95B-489B-BED5-28E67DEA22D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<sst xmlns="http://schemas.openxmlformats.org/spreadsheetml/2006/main" count="4451" uniqueCount="1385">
  <si>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</si>
  <si>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</si>
  <si>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</si>
  <si>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</si>
  <si>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</si>
  <si>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</si>
  <si>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</si>
  <si>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</si>
  <si>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</si>
  <si>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</si>
  <si>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</si>
  <si>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</si>
  <si>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</si>
  <si>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</si>
  <si>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</si>
  <si>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</si>
  <si>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</si>
  <si>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</si>
  <si>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</si>
  <si>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</si>
  <si>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</si>
  <si>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</si>
  <si>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</si>
  <si>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</si>
  <si>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</si>
  <si>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</si>
  <si>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</si>
  <si>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</si>
  <si>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</si>
  <si>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</si>
  <si>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</si>
  <si>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</si>
  <si>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</si>
  <si>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</si>
  <si>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</si>
  <si>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</si>
  <si>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</si>
  <si>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</si>
  <si>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</si>
  <si>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</si>
  <si>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</si>
  <si>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</si>
  <si>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</si>
  <si>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</si>
  <si>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</si>
  <si>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</si>
  <si>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</si>
  <si>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</si>
  <si>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</si>
  <si>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</si>
  <si>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</si>
  <si>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</si>
  <si>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</si>
  <si>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</si>
  <si>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</si>
  <si>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</si>
  <si>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</si>
  <si>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</si>
  <si>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</si>
  <si>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</si>
  <si>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</si>
  <si>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</si>
  <si>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</si>
  <si>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</si>
  <si>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</si>
  <si>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</si>
  <si>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</si>
  <si>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</si>
  <si>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</si>
  <si>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</si>
  <si>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</si>
  <si>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</si>
  <si>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</si>
  <si>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</si>
  <si>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</si>
  <si>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</si>
  <si>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</si>
  <si>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</si>
  <si>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</si>
  <si>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</si>
  <si>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</si>
  <si>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</si>
  <si>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</si>
  <si>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</si>
  <si>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</si>
  <si>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</si>
  <si>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</si>
  <si>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</si>
  <si>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</si>
  <si>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</si>
  <si>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</si>
  <si>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</si>
  <si>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</si>
  <si>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</si>
  <si>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</si>
  <si>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</si>
  <si>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</si>
  <si>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</si>
  <si>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</si>
  <si>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</si>
  <si>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</si>
  <si>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</si>
  <si>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</si>
  <si>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</si>
  <si>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</si>
  <si>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</si>
  <si>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</si>
  <si>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</si>
  <si>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</si>
  <si>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</si>
  <si>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</si>
  <si>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</si>
  <si>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</si>
  <si>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</si>
  <si>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</si>
  <si>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</si>
  <si>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</si>
  <si>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</si>
  <si>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</si>
  <si>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</si>
  <si>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</si>
  <si>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</si>
  <si>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</si>
  <si>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</si>
  <si>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</si>
  <si>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</si>
  <si>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</si>
  <si>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</si>
  <si>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</si>
  <si>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</si>
  <si>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</si>
  <si>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</si>
  <si>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</si>
  <si>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</si>
  <si>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</si>
  <si>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</si>
  <si>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</si>
  <si>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</si>
  <si>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</si>
  <si>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</si>
  <si>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</si>
  <si>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</si>
  <si>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</si>
  <si>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</si>
  <si>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</si>
  <si>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</si>
  <si>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</si>
  <si>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</si>
  <si>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</si>
  <si>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</si>
  <si>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</si>
  <si>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</si>
  <si>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</si>
  <si>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</si>
  <si>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</si>
  <si>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</si>
  <si>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</si>
  <si>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</si>
  <si>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</si>
  <si>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</si>
  <si>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</si>
  <si>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</si>
  <si>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</si>
  <si>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</si>
  <si>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</si>
  <si>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</si>
  <si>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</si>
  <si>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</si>
  <si>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</si>
  <si>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</si>
  <si>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</si>
  <si>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</si>
  <si>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</si>
  <si>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</si>
  <si>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</si>
  <si>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</si>
  <si>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</si>
  <si>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</si>
  <si>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</si>
  <si>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</si>
  <si>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</si>
  <si>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</si>
  <si>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</si>
  <si>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</si>
  <si>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</si>
  <si>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</si>
  <si>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</si>
  <si>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</si>
  <si>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</si>
  <si>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</si>
  <si>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</si>
  <si>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</si>
  <si>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</si>
  <si>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</si>
  <si>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</si>
  <si>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</si>
  <si>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</si>
  <si>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</si>
  <si>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</si>
  <si>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</si>
  <si>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</si>
  <si>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</si>
  <si>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</si>
  <si>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</si>
  <si>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</si>
  <si>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</si>
  <si>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</si>
  <si>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</si>
  <si>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</si>
  <si>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</si>
  <si>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</si>
  <si>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</si>
  <si>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</si>
  <si>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</si>
  <si>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</si>
  <si>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</si>
  <si>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</si>
  <si>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</si>
  <si>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</si>
  <si>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</si>
  <si>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</si>
  <si>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</si>
  <si>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</si>
  <si>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</si>
  <si>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</si>
  <si>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</si>
  <si>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</si>
  <si>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</si>
  <si>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</si>
  <si>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</si>
  <si>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</si>
  <si>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</si>
  <si>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</si>
  <si>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</si>
  <si>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</si>
  <si>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</si>
  <si>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</si>
  <si>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</si>
  <si>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</si>
  <si>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</si>
  <si>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</si>
  <si>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</si>
  <si>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</si>
  <si>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</si>
  <si>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</si>
  <si>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</si>
  <si>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</si>
  <si>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</si>
  <si>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</si>
  <si>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</si>
  <si>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</si>
  <si>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</si>
  <si>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</si>
  <si>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</si>
  <si>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</si>
  <si>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</si>
  <si>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</si>
  <si>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</si>
  <si>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</si>
  <si>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</si>
  <si>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</si>
  <si>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</si>
  <si>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</si>
  <si>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</si>
  <si>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</si>
  <si>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</si>
  <si>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</si>
  <si>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</si>
  <si>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</si>
  <si>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</si>
  <si>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</si>
  <si>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</si>
  <si>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</si>
  <si>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</si>
  <si>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</si>
  <si>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</si>
  <si>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</si>
  <si>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</si>
  <si>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</si>
  <si>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</si>
  <si>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</si>
  <si>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</si>
  <si>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</si>
  <si>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</si>
  <si>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</si>
  <si>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</si>
  <si>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</si>
  <si>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</si>
  <si>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</si>
  <si>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</si>
  <si>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</si>
  <si>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</si>
  <si>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</si>
  <si>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</si>
  <si>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</si>
  <si>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</si>
  <si>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</si>
  <si>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</si>
  <si>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</si>
  <si>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</si>
  <si>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</si>
  <si>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</si>
  <si>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</si>
  <si>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</si>
  <si>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</si>
  <si>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</si>
  <si>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</si>
  <si>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</si>
  <si>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</si>
  <si>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</si>
  <si>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</si>
  <si>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</si>
  <si>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</si>
  <si>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</si>
  <si>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</si>
  <si>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</si>
  <si>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</si>
  <si>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</si>
  <si>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</si>
  <si>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</si>
  <si>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</si>
  <si>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</si>
  <si>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</si>
  <si>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</si>
  <si>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</si>
  <si>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</si>
  <si>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</si>
  <si>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</si>
  <si>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</si>
  <si>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</si>
  <si>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</si>
  <si>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</si>
  <si>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</si>
  <si>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</si>
  <si>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</si>
  <si>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</si>
  <si>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</si>
  <si>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</si>
  <si>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</si>
  <si>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</si>
  <si>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</si>
  <si>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</si>
  <si>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</si>
  <si>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</si>
  <si>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</si>
  <si>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</si>
  <si>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</si>
  <si>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</si>
  <si>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</si>
  <si>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</si>
  <si>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</si>
  <si>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</si>
  <si>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</si>
  <si>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</si>
  <si>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</si>
  <si>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</si>
  <si>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</si>
  <si>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</si>
  <si>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</si>
  <si>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</si>
  <si>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</si>
  <si>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</si>
  <si>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</si>
  <si>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</si>
  <si>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</si>
  <si>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</si>
  <si>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</si>
  <si>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</si>
  <si>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</si>
  <si>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</si>
  <si>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</si>
  <si>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</si>
  <si>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</si>
  <si>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</si>
  <si>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</si>
  <si>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</si>
  <si>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</si>
  <si>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</si>
  <si>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</si>
  <si>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</si>
  <si>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</si>
  <si>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</si>
  <si>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</si>
  <si>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</si>
  <si>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</si>
  <si>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</si>
  <si>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</si>
  <si>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</si>
  <si>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</si>
  <si>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</si>
  <si>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</si>
  <si>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</si>
  <si>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</si>
  <si>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</si>
  <si>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</si>
  <si>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</si>
  <si>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</si>
  <si>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</si>
  <si>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</si>
  <si>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</si>
  <si>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</si>
  <si>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</si>
  <si>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</si>
  <si>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</si>
  <si>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</si>
  <si>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</si>
  <si>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</si>
  <si>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</si>
  <si>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</si>
  <si>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</si>
  <si>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</si>
  <si>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</si>
  <si>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</si>
  <si>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</si>
  <si>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</si>
  <si>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</si>
  <si>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</si>
  <si>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</si>
  <si>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</si>
  <si>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</si>
  <si>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</si>
  <si>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</si>
  <si>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</si>
  <si>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</si>
  <si>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</si>
  <si>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</si>
  <si>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</si>
  <si>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</si>
  <si>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</si>
  <si>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</si>
  <si>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</si>
  <si>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</si>
  <si>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</si>
  <si>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</si>
  <si>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</si>
  <si>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</si>
  <si>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</si>
  <si>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</si>
  <si>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</si>
  <si>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</si>
  <si>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</si>
  <si>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</si>
  <si>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</si>
  <si>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</si>
  <si>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</si>
  <si>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</si>
  <si>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</si>
  <si>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</si>
  <si>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</si>
  <si>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</si>
  <si>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</si>
  <si>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</si>
  <si>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</si>
  <si>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</si>
  <si>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</si>
  <si>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</si>
  <si>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</si>
  <si>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</si>
  <si>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</si>
  <si>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</si>
  <si>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</si>
  <si>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</si>
  <si>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</si>
  <si>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</si>
  <si>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</si>
  <si>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</si>
  <si>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</si>
  <si>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</si>
  <si>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</si>
  <si>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</si>
  <si>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</si>
  <si>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</si>
  <si>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</si>
  <si>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</si>
  <si>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</si>
  <si>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</si>
  <si>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</si>
  <si>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</si>
  <si>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</si>
  <si>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</si>
  <si>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</si>
  <si>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</si>
  <si>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</si>
  <si>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</si>
  <si>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</si>
  <si>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</si>
  <si>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</si>
  <si>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</si>
  <si>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</si>
  <si>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</si>
  <si>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</si>
  <si>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</si>
  <si>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</si>
  <si>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</si>
  <si>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</si>
  <si>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</si>
  <si>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</si>
  <si>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</si>
  <si>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</si>
  <si>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</si>
  <si>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</si>
  <si>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</si>
  <si>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</si>
  <si>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</si>
  <si>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</si>
  <si>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</si>
  <si>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</si>
  <si>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</si>
  <si>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</si>
  <si>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</si>
  <si>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</si>
  <si>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</si>
  <si>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</si>
  <si>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</si>
  <si>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</si>
  <si>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</si>
  <si>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</si>
  <si>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</si>
  <si>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</si>
  <si>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</si>
  <si>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</si>
  <si>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</si>
  <si>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</si>
  <si>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</si>
  <si>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</si>
  <si>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</si>
  <si>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</si>
  <si>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</si>
  <si>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</si>
  <si>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</si>
  <si>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</si>
  <si>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</si>
  <si>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</si>
  <si>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</si>
  <si>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</si>
  <si>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</si>
  <si>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</si>
  <si>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</si>
  <si>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</si>
  <si>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</si>
  <si>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</si>
  <si>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</si>
  <si>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</si>
  <si>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</si>
  <si>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</si>
  <si>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</si>
  <si>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</si>
  <si>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</si>
  <si>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</si>
  <si>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</si>
  <si>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</si>
  <si>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</si>
  <si>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</si>
  <si>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</si>
  <si>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</si>
  <si>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</si>
  <si>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</si>
  <si>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</si>
  <si>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</si>
  <si>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</si>
  <si>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</si>
  <si>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</si>
  <si>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</si>
  <si>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</si>
  <si>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</si>
  <si>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</si>
  <si>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</si>
  <si>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</si>
  <si>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</si>
  <si>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</si>
  <si>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</si>
  <si>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</si>
  <si>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</si>
  <si>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</si>
  <si>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</si>
  <si>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</si>
  <si>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</si>
  <si>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</si>
  <si>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</si>
  <si>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</si>
  <si>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</si>
  <si>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</si>
  <si>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</si>
  <si>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</si>
  <si>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</si>
  <si>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</si>
  <si>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</si>
  <si>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</si>
  <si>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</si>
  <si>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</si>
  <si>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</si>
  <si>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</si>
  <si>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</si>
  <si>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</si>
  <si>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</si>
  <si>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</si>
  <si>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</si>
  <si>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</si>
  <si>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</si>
  <si>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</si>
  <si>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</si>
  <si>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</si>
  <si>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</si>
  <si>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</si>
  <si>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</si>
  <si>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</si>
  <si>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</si>
  <si>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</si>
  <si>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</si>
  <si>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</si>
  <si>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</si>
  <si>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</si>
  <si>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</si>
  <si>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</si>
  <si>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</si>
  <si>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</si>
  <si>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</si>
  <si>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</si>
  <si>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</si>
  <si>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</si>
  <si>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</si>
  <si>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</si>
  <si>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</si>
  <si>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</si>
  <si>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</si>
  <si>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</si>
  <si>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</si>
  <si>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</si>
  <si>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</si>
  <si>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</si>
  <si>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</si>
  <si>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</si>
  <si>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</si>
  <si>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</si>
  <si>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</si>
  <si>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</si>
  <si>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</si>
  <si>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</si>
  <si>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</si>
  <si>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</si>
  <si>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</si>
  <si>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</si>
  <si>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</si>
  <si>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</si>
  <si>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</si>
  <si>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</si>
  <si>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</si>
  <si>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</si>
  <si>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</si>
  <si>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</si>
  <si>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</si>
  <si>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</si>
  <si>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</si>
  <si>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</si>
  <si>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</si>
  <si>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</si>
  <si>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</si>
  <si>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</si>
  <si>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</si>
  <si>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</si>
  <si>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</si>
  <si>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</si>
  <si>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</si>
  <si>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</si>
  <si>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</si>
  <si>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</si>
  <si>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</si>
  <si>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</si>
  <si>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</si>
  <si>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</si>
  <si>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</si>
  <si>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</si>
  <si>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</si>
  <si>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</si>
  <si>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</si>
  <si>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</si>
  <si>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</si>
  <si>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</si>
  <si>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</si>
  <si>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</si>
  <si>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</si>
  <si>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</si>
  <si>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</si>
  <si>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</si>
  <si>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</si>
  <si>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</si>
  <si>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</si>
  <si>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</si>
  <si>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</si>
  <si>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</si>
  <si>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</si>
  <si>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</si>
  <si>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</si>
  <si>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</si>
  <si>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</si>
  <si>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</si>
  <si>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</si>
  <si>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</si>
  <si>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</si>
  <si>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</si>
  <si>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</si>
  <si>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</si>
  <si>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</si>
  <si>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</si>
  <si>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</si>
  <si>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</si>
  <si>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</si>
  <si>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</si>
  <si>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</si>
  <si>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</si>
  <si>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</si>
  <si>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</si>
  <si>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</si>
  <si>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</si>
  <si>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</si>
  <si>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</si>
  <si>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</si>
  <si>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</si>
  <si>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</si>
  <si>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</si>
  <si>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</si>
  <si>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</si>
  <si>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</si>
  <si>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</si>
  <si>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</si>
  <si>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</si>
  <si>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</si>
  <si>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</si>
  <si>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</si>
  <si>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</si>
  <si>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</si>
  <si>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</si>
  <si>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</si>
  <si>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</si>
  <si>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</si>
  <si>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</si>
  <si>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</si>
  <si>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</si>
  <si>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</si>
  <si>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</si>
  <si>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</si>
  <si>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</si>
  <si>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</si>
  <si>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</si>
  <si>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</si>
  <si>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</si>
  <si>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</si>
  <si>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</si>
  <si>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</si>
  <si>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</si>
  <si>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</si>
  <si>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</si>
  <si>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</si>
  <si>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</si>
  <si>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</si>
  <si>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</si>
  <si>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</si>
  <si>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</si>
  <si>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</si>
  <si>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</si>
  <si>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</si>
  <si>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</si>
  <si>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</si>
  <si>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</si>
  <si>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</si>
  <si>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</si>
  <si>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</si>
  <si>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</si>
  <si>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</si>
  <si>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</si>
  <si>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</si>
  <si>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</si>
  <si>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</si>
  <si>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</si>
  <si>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</si>
  <si>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</si>
  <si>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</si>
  <si>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</si>
  <si>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</si>
  <si>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</si>
  <si>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</si>
  <si>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</si>
  <si>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</si>
  <si>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</si>
  <si>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</si>
  <si>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</si>
  <si>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</si>
  <si>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</si>
  <si>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</si>
  <si>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</si>
  <si>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</si>
  <si>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</si>
  <si>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</si>
  <si>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</si>
  <si>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</si>
  <si>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</si>
  <si>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</si>
  <si>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</si>
  <si>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</si>
  <si>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</si>
  <si>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</si>
  <si>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</si>
  <si>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</si>
  <si>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</si>
  <si>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</si>
  <si>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</si>
  <si>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</si>
  <si>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</si>
  <si>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</si>
  <si>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</si>
  <si>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</si>
  <si>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</si>
  <si>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</si>
  <si>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</si>
  <si>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</si>
  <si>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</si>
  <si>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</si>
  <si>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</si>
  <si>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</si>
  <si>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</si>
  <si>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</si>
  <si>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</si>
  <si>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</si>
  <si>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</si>
  <si>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</si>
  <si>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</si>
  <si>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</si>
  <si>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</si>
  <si>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</si>
  <si>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</si>
  <si>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</si>
  <si>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</si>
  <si>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</si>
  <si>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</si>
  <si>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</si>
  <si>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</si>
  <si>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</si>
  <si>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</si>
  <si>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</si>
  <si>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</si>
  <si>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</si>
  <si>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</si>
  <si>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</si>
  <si>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</si>
  <si>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</si>
  <si>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</si>
  <si>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</si>
  <si>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</si>
  <si>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</si>
  <si>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</si>
  <si>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</si>
  <si>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</si>
  <si>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</si>
  <si>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</si>
  <si>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</si>
  <si>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</si>
  <si>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</si>
  <si>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</si>
  <si>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</si>
  <si>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</si>
  <si>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</si>
  <si>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</si>
  <si>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</si>
  <si>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</si>
  <si>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</si>
  <si>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</si>
  <si>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</si>
  <si>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</si>
  <si>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</si>
  <si>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</si>
  <si>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</si>
  <si>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</si>
  <si>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</si>
  <si>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</si>
  <si>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</si>
  <si>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</si>
  <si>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</si>
  <si>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</si>
  <si>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</si>
  <si>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</si>
  <si>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</si>
  <si>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</si>
  <si>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</si>
  <si>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</si>
  <si>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</si>
  <si>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</si>
  <si>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</si>
  <si>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</si>
  <si>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</si>
  <si>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</si>
  <si>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</si>
  <si>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</si>
  <si>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</si>
  <si>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</si>
  <si>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</si>
  <si>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</si>
  <si>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</si>
  <si>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</si>
  <si>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</si>
  <si>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</si>
  <si>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</si>
  <si>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</si>
  <si>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</si>
  <si>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</si>
  <si>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</si>
  <si>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</si>
  <si>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</si>
  <si>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</si>
  <si>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</si>
  <si>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</si>
  <si>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</si>
  <si>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</si>
  <si>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</si>
  <si>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</si>
  <si>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</si>
  <si>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</si>
  <si>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</si>
  <si>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</si>
  <si>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</si>
  <si>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</si>
  <si>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</si>
  <si>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</si>
  <si>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</si>
  <si>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</si>
  <si>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</si>
  <si>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</si>
  <si>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</si>
  <si>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</si>
  <si>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</si>
  <si>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</si>
  <si>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</si>
  <si>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</si>
  <si>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</si>
  <si>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</si>
  <si>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</si>
  <si>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</si>
  <si>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</si>
  <si>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</si>
  <si>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</si>
  <si>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</si>
  <si>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</si>
  <si>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</si>
  <si>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</si>
  <si>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</si>
  <si>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</si>
  <si>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</si>
  <si>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</si>
  <si>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</si>
  <si>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</si>
  <si>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</si>
  <si>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</si>
  <si>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</si>
  <si>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</si>
  <si>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</si>
  <si>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</si>
  <si>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</si>
  <si>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</si>
  <si>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</si>
  <si>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</si>
  <si>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</si>
  <si>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</si>
  <si>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</si>
  <si>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</si>
  <si>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</si>
  <si>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</si>
  <si>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</si>
  <si>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</si>
  <si>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</si>
  <si>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</si>
  <si>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</si>
  <si>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</si>
  <si>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</si>
  <si>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</si>
  <si>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</si>
  <si>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</si>
  <si>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</si>
  <si>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</si>
  <si>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</si>
  <si>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</si>
  <si>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</si>
  <si>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</si>
  <si>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</si>
  <si>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</si>
  <si>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</si>
  <si>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</si>
  <si>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</si>
  <si>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</si>
  <si>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</si>
  <si>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</si>
  <si>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</si>
  <si>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</si>
  <si>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</si>
  <si>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</si>
  <si>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</si>
  <si>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</si>
  <si>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</si>
  <si>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</si>
  <si>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</si>
  <si>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</si>
  <si>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</si>
  <si>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</si>
  <si>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</si>
  <si>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</si>
  <si>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</si>
  <si>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</si>
  <si>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</si>
  <si>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</si>
  <si>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</si>
  <si>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</si>
  <si>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</si>
  <si>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</si>
  <si>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</si>
  <si>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</si>
  <si>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</si>
  <si>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</si>
  <si>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</si>
  <si>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</si>
  <si>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</si>
  <si>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</si>
  <si>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</si>
  <si>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</si>
  <si>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</si>
  <si>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</si>
  <si>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</si>
  <si>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</si>
  <si>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</si>
  <si>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</si>
  <si>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</si>
  <si>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</si>
  <si>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</si>
  <si>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</si>
  <si>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</si>
  <si>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</si>
  <si>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</si>
  <si>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</si>
  <si>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</si>
  <si>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</si>
  <si>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</si>
  <si>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</si>
  <si>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</si>
  <si>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</si>
  <si>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</si>
  <si>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</si>
  <si>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</si>
  <si>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</si>
  <si>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</si>
  <si>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</si>
  <si>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</si>
  <si>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</si>
  <si>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</si>
  <si>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</si>
  <si>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</si>
  <si>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</si>
  <si>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</si>
  <si>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</si>
  <si>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</si>
  <si>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</si>
  <si>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</si>
  <si>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</si>
  <si>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</si>
  <si>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</si>
  <si>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</si>
  <si>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</si>
  <si>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</si>
  <si>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</si>
  <si>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</si>
  <si>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</si>
  <si>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</si>
  <si>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</si>
  <si>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</si>
  <si>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</si>
  <si>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</si>
  <si>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</si>
  <si>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</si>
  <si>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</si>
  <si>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</si>
  <si>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</si>
  <si>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</si>
  <si>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</si>
  <si>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</si>
  <si>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</si>
  <si>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</si>
  <si>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</si>
  <si>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</si>
  <si>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</si>
  <si>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</si>
  <si>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</si>
  <si>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</si>
  <si>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</si>
  <si>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</si>
  <si>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</si>
  <si>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</si>
  <si>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</si>
  <si>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</si>
  <si>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</si>
  <si>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</si>
  <si>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</si>
  <si>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</si>
  <si>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</si>
  <si>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</si>
  <si>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</si>
  <si>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</si>
  <si>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</si>
  <si>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</si>
  <si>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</si>
  <si>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</si>
  <si>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</si>
  <si>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</si>
  <si>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</si>
  <si>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</si>
  <si>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</si>
  <si>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</si>
  <si>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</si>
  <si>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</si>
  <si>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</si>
  <si>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</si>
  <si>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</si>
  <si>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</si>
  <si>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</si>
  <si>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</si>
  <si>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</si>
  <si>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</si>
  <si>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</si>
  <si>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</si>
  <si>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</si>
  <si>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</si>
  <si>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</si>
  <si>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</si>
  <si>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</si>
  <si>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</si>
  <si>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</si>
  <si>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</si>
  <si>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</si>
  <si>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</si>
  <si>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</si>
  <si>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</si>
  <si>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</si>
  <si>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</si>
  <si>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</si>
  <si>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</si>
  <si>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</si>
  <si>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</si>
  <si>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</si>
  <si>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</si>
  <si>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</si>
  <si>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</si>
  <si>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</si>
  <si>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</si>
  <si>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</si>
  <si>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</si>
  <si>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</si>
  <si>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</si>
  <si>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</si>
  <si>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</si>
  <si>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</si>
  <si>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</si>
  <si>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</si>
  <si>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</si>
  <si>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</si>
  <si>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</si>
  <si>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</si>
  <si>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</si>
  <si>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</si>
  <si>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</si>
  <si>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</si>
  <si>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</si>
  <si>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</si>
  <si>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</si>
  <si>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</si>
  <si>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</si>
  <si>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</si>
  <si>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</si>
  <si>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</si>
  <si>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</si>
  <si>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</si>
  <si>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</si>
  <si>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</si>
  <si>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</si>
  <si>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</si>
  <si>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</si>
  <si>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</si>
  <si>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</si>
  <si>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</si>
  <si>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</si>
  <si>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</si>
  <si>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</si>
  <si>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</si>
  <si>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</si>
  <si>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</si>
  <si>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</si>
  <si>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</si>
  <si>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</si>
  <si>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</si>
  <si>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</si>
  <si>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</si>
  <si>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</si>
  <si>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</si>
  <si>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</si>
  <si>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</si>
  <si>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</si>
  <si>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</si>
  <si>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</si>
  <si>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</si>
  <si>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</si>
  <si>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</si>
  <si>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</si>
  <si>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</si>
  <si>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</si>
  <si>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</si>
  <si>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</si>
  <si>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</si>
  <si>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</si>
  <si>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</si>
  <si>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</si>
  <si>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</si>
  <si>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</si>
  <si>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</si>
  <si>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</si>
  <si>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</si>
  <si>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</si>
  <si>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</si>
  <si>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</si>
  <si>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</si>
  <si>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</si>
  <si>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</si>
  <si>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</si>
  <si>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</si>
  <si>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</si>
  <si>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</si>
  <si>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</si>
  <si>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</si>
  <si>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</si>
  <si>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</si>
  <si>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</si>
  <si>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</si>
  <si>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</si>
  <si>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</si>
  <si>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</si>
  <si>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</si>
  <si>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</si>
  <si>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</si>
  <si>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</si>
  <si>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</si>
  <si>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</si>
  <si>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</si>
  <si>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</si>
  <si>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</si>
  <si>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</si>
  <si>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</si>
  <si>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</si>
  <si>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</si>
  <si>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</si>
  <si>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</si>
  <si>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</si>
  <si>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</si>
  <si>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</si>
  <si>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</si>
  <si>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</si>
  <si>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</si>
  <si>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</si>
  <si>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</si>
  <si>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</si>
  <si>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</si>
  <si>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</si>
  <si>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</si>
  <si>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</si>
  <si>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</si>
  <si>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</si>
  <si>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</si>
  <si>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</si>
  <si>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</si>
  <si>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</si>
  <si>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</si>
  <si>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</si>
  <si>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</si>
  <si>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</si>
  <si>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</si>
  <si>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</si>
  <si>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</si>
  <si>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</si>
  <si>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</si>
  <si>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</si>
  <si>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</si>
  <si>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</si>
  <si>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</si>
  <si>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</si>
  <si>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</si>
  <si>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</si>
  <si>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</si>
  <si>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</si>
  <si>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</si>
  <si>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</si>
  <si>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</si>
  <si>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</si>
  <si>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</si>
  <si>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</si>
  <si>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</si>
  <si>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</si>
  <si>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</si>
  <si>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</si>
  <si>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</si>
  <si>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</si>
  <si>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</si>
  <si>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</si>
  <si>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</si>
  <si>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</si>
  <si>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</si>
  <si>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</si>
  <si>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I39, autorizado 11:26, em deslocamento para intervalo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</si>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</sst>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W1" activePane="topRight" state="frozen"/>
      <selection pane="topRight" activeCell="BK46" sqref="BK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1132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1133</v>
      </c>
      <c r="BI1" s="233"/>
      <c r="BJ1" s="234"/>
      <c r="BK1" s="235"/>
      <c r="BL1" s="43"/>
      <c r="BM1" s="225" t="s">
        <v>1134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8" t="s">
        <v>1135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1138</v>
      </c>
      <c r="AT2" s="230"/>
      <c r="AU2" s="230"/>
      <c r="AV2" s="230"/>
      <c r="AW2" s="230"/>
      <c r="AX2" s="229"/>
      <c r="AY2" s="231"/>
      <c r="AZ2" s="4"/>
      <c r="BA2" s="222" t="s">
        <v>1139</v>
      </c>
      <c r="BB2" s="224"/>
      <c r="BC2" s="228" t="s">
        <v>1136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2" t="s">
        <v>1140</v>
      </c>
      <c r="AJ3" s="224"/>
      <c r="AK3" s="222" t="s">
        <v>1141</v>
      </c>
      <c r="AL3" s="223"/>
      <c r="AM3" s="223"/>
      <c r="AN3" s="223"/>
      <c r="AO3" s="223"/>
      <c r="AP3" s="223"/>
      <c r="AQ3" s="224"/>
      <c r="AR3" s="160"/>
      <c r="AS3" s="246" t="s">
        <v>1147</v>
      </c>
      <c r="AT3" s="247"/>
      <c r="AU3" s="246" t="s">
        <v>1148</v>
      </c>
      <c r="AV3" s="247"/>
      <c r="AW3" s="246" t="s">
        <v>1149</v>
      </c>
      <c r="AX3" s="248"/>
      <c r="AY3" s="57" t="s">
        <v>1150</v>
      </c>
      <c r="AZ3" s="57"/>
      <c r="BA3" s="244"/>
      <c r="BB3" s="245"/>
      <c r="BC3" s="222" t="s">
        <v>1143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1151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219" t="s">
        <v>1296</v>
      </c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1298</v>
      </c>
      <c r="BK28" s="219" t="s">
        <v>1298</v>
      </c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219" t="s">
        <v>1301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1</v>
      </c>
      <c r="BI35" s="14"/>
      <c r="BJ35" s="219" t="s">
        <v>1303</v>
      </c>
      <c r="BK35" s="219" t="s">
        <v>1303</v>
      </c>
      <c r="BL35" s="13"/>
      <c r="BM35" s="12"/>
      <c r="BN35" s="12"/>
      <c r="BO35" s="130"/>
      <c r="BP35" s="14"/>
      <c r="BQ35" s="10" t="str">
        <f t="shared" si="3"/>
        <v>Produção</v>
      </c>
      <c r="BR35" s="15">
        <f t="shared" si="4"/>
        <v>0.99999999999999978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1306</v>
      </c>
      <c r="BK38" s="219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19" t="s">
        <v>1308</v>
      </c>
      <c r="BK39" s="219" t="s">
        <v>1308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209" t="s">
        <v>1311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18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1321</v>
      </c>
      <c r="BK44" s="219" t="s">
        <v>1321</v>
      </c>
      <c r="BL44" s="13"/>
      <c r="BM44" s="12"/>
      <c r="BN44" s="12"/>
      <c r="BO44" s="130"/>
      <c r="BP44" s="14"/>
      <c r="BQ44" s="10" t="str">
        <f t="shared" si="3"/>
        <v>Produção</v>
      </c>
      <c r="BR44" s="15">
        <f t="shared" si="4"/>
        <v>1.0000000000000004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1322</v>
      </c>
      <c r="BK46" s="219" t="s">
        <v>1322</v>
      </c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1326</v>
      </c>
      <c r="BK48" s="219" t="s">
        <v>1326</v>
      </c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0.99999999999999911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1" operator="equal">
      <formula>"ERRO"</formula>
    </cfRule>
  </conditionalFormatting>
  <conditionalFormatting sqref="X4 Y1:Z804">
    <cfRule type="cellIs" dxfId="120" priority="18480" operator="equal">
      <formula>"OPORTUNIDADE"</formula>
    </cfRule>
  </conditionalFormatting>
  <conditionalFormatting sqref="AZ6:AZ804">
    <cfRule type="expression" dxfId="119" priority="18475">
      <formula>$BU6=1</formula>
    </cfRule>
  </conditionalFormatting>
  <conditionalFormatting sqref="BQ6:BQ804">
    <cfRule type="cellIs" dxfId="118" priority="18486" operator="equal">
      <formula>"Produção e Intervalo"</formula>
    </cfRule>
    <cfRule type="cellIs" dxfId="117" priority="18487" operator="equal">
      <formula>"Aderente"</formula>
    </cfRule>
    <cfRule type="cellIs" dxfId="116" priority="18488" operator="equal">
      <formula>"Intervalo"</formula>
    </cfRule>
    <cfRule type="cellIs" dxfId="115" priority="18489" operator="equal">
      <formula>"Produção"</formula>
    </cfRule>
    <cfRule type="cellIs" dxfId="114" priority="18490" operator="equal">
      <formula>"ERRO"</formula>
    </cfRule>
  </conditionalFormatting>
  <conditionalFormatting sqref="BR6:BS804">
    <cfRule type="cellIs" dxfId="113" priority="18468" operator="equal">
      <formula>"*"</formula>
    </cfRule>
    <cfRule type="cellIs" dxfId="112" priority="18469" operator="greaterThanOrEqual">
      <formula>1</formula>
    </cfRule>
    <cfRule type="cellIs" dxfId="111" priority="18470" operator="lessThan">
      <formula>1</formula>
    </cfRule>
  </conditionalFormatting>
  <conditionalFormatting sqref="Y6:Z804">
    <cfRule type="cellIs" dxfId="110" priority="18416" operator="equal">
      <formula>"NÃO"</formula>
    </cfRule>
    <cfRule type="cellIs" dxfId="109" priority="18417" operator="equal">
      <formula>"SIM"</formula>
    </cfRule>
  </conditionalFormatting>
  <conditionalFormatting sqref="Y1047867:Y1048576">
    <cfRule type="cellIs" dxfId="108" priority="18297" operator="equal">
      <formula>"OPORTUNIDADE"</formula>
    </cfRule>
  </conditionalFormatting>
  <conditionalFormatting sqref="Y1047867:Y1048576">
    <cfRule type="cellIs" dxfId="107" priority="18295" operator="equal">
      <formula>"NÃO"</formula>
    </cfRule>
    <cfRule type="cellIs" dxfId="106" priority="18296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49:BK804 BK36:BK37 BK33:BK34 BK29:BK31 BK45 BK47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9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1">
      <iconSet showValue="0">
        <cfvo type="percent" val="0"/>
        <cfvo type="num" val="1"/>
        <cfvo type="num" val="1" gte="0"/>
      </iconSet>
    </cfRule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1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1328</v>
      </c>
      <c r="C3" s="220" t="s">
        <v>1329</v>
      </c>
      <c r="D3" s="220" t="s">
        <v>1330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1344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1220</v>
      </c>
      <c r="Q1" s="256"/>
      <c r="R1" s="88"/>
      <c r="S1" s="88"/>
      <c r="T1" s="89"/>
      <c r="U1" s="257" t="s">
        <v>1374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1379</v>
      </c>
      <c r="D5" s="259"/>
      <c r="E5" s="259"/>
      <c r="F5" s="259"/>
      <c r="G5" s="259"/>
      <c r="H5" s="259"/>
      <c r="I5" s="259"/>
      <c r="J5" s="260"/>
      <c r="K5" s="261" t="s">
        <v>1380</v>
      </c>
      <c r="L5" s="262"/>
      <c r="M5" s="262"/>
      <c r="N5" s="262"/>
      <c r="O5" s="263" t="s">
        <v>1381</v>
      </c>
      <c r="P5" s="264"/>
      <c r="Q5" s="265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1</v>
      </c>
      <c r="P34" s="78"/>
      <c r="Q34" s="120" t="str">
        <f>IF($A$2=1,IF(FN_MC!BJ35="","*",FN_MC!BJ35),IF(FN_MC!BK35="","*",FN_MC!BK35))</f>
        <v>Equipe pronta 08:25, previsão de faixa 11h após I83, em intervalo 11:30 até 13:30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deslocamento para intervalo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2026-03-03T14:35:30Z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