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99" documentId="8_{B6337239-1A00-434D-AAD0-422EA1FEB5AE}" xr6:coauthVersionLast="47" xr6:coauthVersionMax="47" xr10:uidLastSave="{81EF8280-D936-42CB-8C68-A036D2F0ECE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F489" i="13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F495" i="13" s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F483" i="13" s="1"/>
  <c r="N485" i="1" a="1"/>
  <c r="N485" i="1"/>
  <c r="M486" i="1" a="1"/>
  <c r="M486" i="1"/>
  <c r="F484" i="13" s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F488" i="13" s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F490" i="13" s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F518" i="13" s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F519" i="13" s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F520" i="13" s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F521" i="13" s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F522" i="13" s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F523" i="13" s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F524" i="13" s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F525" i="13" s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F526" i="13" s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F527" i="13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F528" i="13" s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F529" i="13" s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F450" i="13" s="1"/>
  <c r="N452" i="1" a="1"/>
  <c r="N452" i="1"/>
  <c r="M453" i="1" a="1"/>
  <c r="M453" i="1"/>
  <c r="F451" i="13" s="1"/>
  <c r="N453" i="1" a="1"/>
  <c r="N453" i="1"/>
  <c r="M454" i="1" a="1"/>
  <c r="M454" i="1"/>
  <c r="F452" i="13" s="1"/>
  <c r="N454" i="1" a="1"/>
  <c r="N454" i="1"/>
  <c r="M455" i="1" a="1"/>
  <c r="M455" i="1"/>
  <c r="F453" i="13" s="1"/>
  <c r="N455" i="1" a="1"/>
  <c r="N455" i="1"/>
  <c r="M456" i="1" a="1"/>
  <c r="M456" i="1"/>
  <c r="F454" i="13" s="1"/>
  <c r="N456" i="1" a="1"/>
  <c r="N456" i="1"/>
  <c r="AM457" i="1"/>
  <c r="AN457" i="1"/>
  <c r="M458" i="1" a="1"/>
  <c r="M458" i="1"/>
  <c r="F456" i="13" s="1"/>
  <c r="N458" i="1" a="1"/>
  <c r="N458" i="1"/>
  <c r="AM459" i="1"/>
  <c r="AN459" i="1"/>
  <c r="AM460" i="1"/>
  <c r="AN460" i="1"/>
  <c r="M461" i="1" a="1"/>
  <c r="M461" i="1"/>
  <c r="F459" i="13" s="1"/>
  <c r="N461" i="1" a="1"/>
  <c r="N461" i="1"/>
  <c r="M462" i="1" a="1"/>
  <c r="M462" i="1"/>
  <c r="F460" i="13" s="1"/>
  <c r="N462" i="1" a="1"/>
  <c r="N462" i="1"/>
  <c r="M463" i="1" a="1"/>
  <c r="M463" i="1"/>
  <c r="F461" i="13" s="1"/>
  <c r="N463" i="1" a="1"/>
  <c r="N463" i="1"/>
  <c r="M464" i="1" a="1"/>
  <c r="M464" i="1"/>
  <c r="F462" i="13" s="1"/>
  <c r="N464" i="1" a="1"/>
  <c r="N464" i="1"/>
  <c r="M466" i="1" a="1"/>
  <c r="M466" i="1"/>
  <c r="F464" i="13" s="1"/>
  <c r="N466" i="1" a="1"/>
  <c r="N466" i="1"/>
  <c r="M467" i="1" a="1"/>
  <c r="M467" i="1"/>
  <c r="F465" i="13" s="1"/>
  <c r="N467" i="1" a="1"/>
  <c r="N467" i="1"/>
  <c r="M468" i="1" a="1"/>
  <c r="M468" i="1"/>
  <c r="F466" i="13" s="1"/>
  <c r="N468" i="1" a="1"/>
  <c r="N468" i="1"/>
  <c r="AM469" i="1"/>
  <c r="AN469" i="1"/>
  <c r="AM470" i="1"/>
  <c r="AN470" i="1"/>
  <c r="AM472" i="1"/>
  <c r="AN472" i="1"/>
  <c r="M473" i="1" a="1"/>
  <c r="M473" i="1"/>
  <c r="N473" i="1" a="1"/>
  <c r="N473" i="1"/>
  <c r="L471" i="12" s="1"/>
  <c r="M474" i="1" a="1"/>
  <c r="M474" i="1"/>
  <c r="N474" i="1" a="1"/>
  <c r="N474" i="1"/>
  <c r="L472" i="12" s="1"/>
  <c r="M476" i="1" a="1"/>
  <c r="M476" i="1"/>
  <c r="N476" i="1" a="1"/>
  <c r="N476" i="1"/>
  <c r="L474" i="12" s="1"/>
  <c r="K475" i="12"/>
  <c r="L475" i="12"/>
  <c r="M477" i="1" a="1"/>
  <c r="M477" i="1"/>
  <c r="F475" i="13" s="1"/>
  <c r="N477" i="1" a="1"/>
  <c r="N477" i="1"/>
  <c r="AM478" i="1"/>
  <c r="AN478" i="1"/>
  <c r="AM479" i="1"/>
  <c r="AN479" i="1"/>
  <c r="AM480" i="1"/>
  <c r="AN480" i="1"/>
  <c r="M481" i="1" a="1"/>
  <c r="M481" i="1"/>
  <c r="F479" i="13" s="1"/>
  <c r="N481" i="1" a="1"/>
  <c r="N481" i="1"/>
  <c r="M482" i="1" a="1"/>
  <c r="M482" i="1"/>
  <c r="F480" i="13" s="1"/>
  <c r="N482" i="1" a="1"/>
  <c r="N482" i="1"/>
  <c r="M483" i="1" a="1"/>
  <c r="M483" i="1"/>
  <c r="F481" i="13" s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/>
  <c r="N406" i="1" a="1"/>
  <c r="N406" i="1" s="1"/>
  <c r="L403" i="12" s="1"/>
  <c r="M407" i="1" a="1"/>
  <c r="M407" i="1" s="1"/>
  <c r="N407" i="1" a="1"/>
  <c r="N407" i="1"/>
  <c r="L404" i="12" s="1"/>
  <c r="M408" i="1" a="1"/>
  <c r="M408" i="1" s="1"/>
  <c r="N408" i="1" a="1"/>
  <c r="N408" i="1" s="1"/>
  <c r="L405" i="12" s="1"/>
  <c r="M409" i="1" a="1"/>
  <c r="M409" i="1"/>
  <c r="M410" i="1" a="1"/>
  <c r="M410" i="1" s="1"/>
  <c r="N410" i="1" a="1"/>
  <c r="N410" i="1" s="1"/>
  <c r="L407" i="12" s="1"/>
  <c r="M412" i="1" a="1"/>
  <c r="M412" i="1"/>
  <c r="N412" i="1" a="1"/>
  <c r="N412" i="1" s="1"/>
  <c r="L409" i="12" s="1"/>
  <c r="M413" i="1" a="1"/>
  <c r="M413" i="1" s="1"/>
  <c r="N413" i="1" a="1"/>
  <c r="N413" i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/>
  <c r="N416" i="1" a="1"/>
  <c r="N416" i="1"/>
  <c r="L413" i="12" s="1"/>
  <c r="M417" i="1" a="1"/>
  <c r="M417" i="1" s="1"/>
  <c r="N417" i="1" a="1"/>
  <c r="N417" i="1"/>
  <c r="L414" i="12" s="1"/>
  <c r="M418" i="1" a="1"/>
  <c r="M418" i="1" s="1"/>
  <c r="N418" i="1" a="1"/>
  <c r="N418" i="1" s="1"/>
  <c r="L415" i="12" s="1"/>
  <c r="M419" i="1" a="1"/>
  <c r="M419" i="1"/>
  <c r="N419" i="1" a="1"/>
  <c r="N419" i="1" s="1"/>
  <c r="L416" i="12" s="1"/>
  <c r="M421" i="1" a="1"/>
  <c r="M421" i="1" s="1"/>
  <c r="N421" i="1" a="1"/>
  <c r="N421" i="1"/>
  <c r="L418" i="12" s="1"/>
  <c r="M422" i="1" a="1"/>
  <c r="M422" i="1"/>
  <c r="N422" i="1" a="1"/>
  <c r="N422" i="1" s="1"/>
  <c r="L419" i="12" s="1"/>
  <c r="M423" i="1" a="1"/>
  <c r="M423" i="1"/>
  <c r="N423" i="1" a="1"/>
  <c r="N423" i="1"/>
  <c r="L420" i="12" s="1"/>
  <c r="M424" i="1" a="1"/>
  <c r="M424" i="1" s="1"/>
  <c r="N424" i="1" a="1"/>
  <c r="N424" i="1"/>
  <c r="L421" i="12" s="1"/>
  <c r="M425" i="1" a="1"/>
  <c r="M425" i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/>
  <c r="N432" i="1" a="1"/>
  <c r="N432" i="1" s="1"/>
  <c r="L429" i="12" s="1"/>
  <c r="M437" i="1" a="1"/>
  <c r="M437" i="1" s="1"/>
  <c r="N437" i="1" a="1"/>
  <c r="N437" i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/>
  <c r="L437" i="12" s="1"/>
  <c r="M447" i="1" a="1"/>
  <c r="M447" i="1" s="1"/>
  <c r="F445" i="13" s="1"/>
  <c r="N447" i="1" a="1"/>
  <c r="N447" i="1" s="1"/>
  <c r="L444" i="12" s="1"/>
  <c r="M448" i="1" a="1"/>
  <c r="M448" i="1"/>
  <c r="N448" i="1" a="1"/>
  <c r="N448" i="1" s="1"/>
  <c r="L445" i="12" s="1"/>
  <c r="M449" i="1" a="1"/>
  <c r="M449" i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/>
  <c r="L342" i="12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/>
  <c r="L369" i="12" s="1"/>
  <c r="M373" i="1" a="1"/>
  <c r="M373" i="1" s="1"/>
  <c r="N373" i="1" a="1"/>
  <c r="N373" i="1" s="1"/>
  <c r="L370" i="12" s="1"/>
  <c r="M374" i="1" a="1"/>
  <c r="M374" i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K228" i="11"/>
  <c r="M229" i="11"/>
  <c r="K231" i="11"/>
  <c r="M231" i="11"/>
  <c r="K234" i="11"/>
  <c r="M234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61" i="12" l="1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K515" i="12"/>
  <c r="F512" i="13"/>
  <c r="K514" i="12"/>
  <c r="F511" i="13"/>
  <c r="K513" i="12"/>
  <c r="F510" i="13"/>
  <c r="K512" i="12"/>
  <c r="F509" i="13"/>
  <c r="K511" i="12"/>
  <c r="F508" i="13"/>
  <c r="K510" i="12"/>
  <c r="F507" i="13"/>
  <c r="K509" i="12"/>
  <c r="F506" i="13"/>
  <c r="K508" i="12"/>
  <c r="F505" i="13"/>
  <c r="K507" i="12"/>
  <c r="F504" i="13"/>
  <c r="K506" i="12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95" i="12" l="1"/>
  <c r="W492" i="12"/>
  <c r="W490" i="12"/>
  <c r="W489" i="12"/>
  <c r="W488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95" i="12" l="1"/>
  <c r="X492" i="12"/>
  <c r="X490" i="12"/>
  <c r="X489" i="12"/>
  <c r="X488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<sst xmlns="http://schemas.openxmlformats.org/spreadsheetml/2006/main" count="8303" uniqueCount="2006">
  <si>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</si>
  <si>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</si>
  <si>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</si>
  <si>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</si>
  <si>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</si>
  <si>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</si>
  <si>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</si>
  <si>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</si>
  <si>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</si>
  <si>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</si>
  <si>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</si>
  <si>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</si>
  <si>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</si>
  <si>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</si>
  <si>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</si>
  <si>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</si>
  <si>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</si>
  <si>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</si>
  <si>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</si>
  <si>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</si>
  <si>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</si>
  <si>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</si>
  <si>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</si>
  <si>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</si>
  <si>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</si>
  <si>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</si>
  <si>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</si>
  <si>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</si>
  <si>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</si>
  <si>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</si>
  <si>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</si>
  <si>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</si>
  <si>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</si>
  <si>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</si>
  <si>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</si>
  <si>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</si>
  <si>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</si>
  <si>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</si>
  <si>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</si>
  <si>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</si>
  <si>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</si>
  <si>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</si>
  <si>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</si>
  <si>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</si>
  <si>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</si>
  <si>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</si>
  <si>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</si>
  <si>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</si>
  <si>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</si>
  <si>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</si>
  <si>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</si>
  <si>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</si>
  <si>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</si>
  <si>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</si>
  <si>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</si>
  <si>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</si>
  <si>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</si>
  <si>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</si>
  <si>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</si>
  <si>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</si>
  <si>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</si>
  <si>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</si>
  <si>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</si>
  <si>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</si>
  <si>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</si>
  <si>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</si>
  <si>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</si>
  <si>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</si>
  <si>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</si>
  <si>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</si>
  <si>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</si>
  <si>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</si>
  <si>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</si>
  <si>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</si>
  <si>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</si>
  <si>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</si>
  <si>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</si>
  <si>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</si>
  <si>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</si>
  <si>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</si>
  <si>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</si>
  <si>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</si>
  <si>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</si>
  <si>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</si>
  <si>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</si>
  <si>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</si>
  <si>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</si>
  <si>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</si>
  <si>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</si>
  <si>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</si>
  <si>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</si>
  <si>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</si>
  <si>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</si>
  <si>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</si>
  <si>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</si>
  <si>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</si>
  <si>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</si>
  <si>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</si>
  <si>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</si>
  <si>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</si>
  <si>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</si>
  <si>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</si>
  <si>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</si>
  <si>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</si>
  <si>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</si>
  <si>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</si>
  <si>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</si>
  <si>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</si>
  <si>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</si>
  <si>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</si>
  <si>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</si>
  <si>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</si>
  <si>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</si>
  <si>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</si>
  <si>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</si>
  <si>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</si>
  <si>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</si>
  <si>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</si>
  <si>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</si>
  <si>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</si>
  <si>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</si>
  <si>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</si>
  <si>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</si>
  <si>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</si>
  <si>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</si>
  <si>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</si>
  <si>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</si>
  <si>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</si>
  <si>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</si>
  <si>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</si>
  <si>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</si>
  <si>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</si>
  <si>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</si>
  <si>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</si>
  <si>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</si>
  <si>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</si>
  <si>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</si>
  <si>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</si>
  <si>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</si>
  <si>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</si>
  <si>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</si>
  <si>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</si>
  <si>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</si>
  <si>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</si>
  <si>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</si>
  <si>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</si>
  <si>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</si>
  <si>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</si>
  <si>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</si>
  <si>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</si>
  <si>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</si>
  <si>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</si>
  <si>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</si>
  <si>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</si>
  <si>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</si>
  <si>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</si>
  <si>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</si>
  <si>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</si>
  <si>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</si>
  <si>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</si>
  <si>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</si>
  <si>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</si>
  <si>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</si>
  <si>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</si>
  <si>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</si>
  <si>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</si>
  <si>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</si>
  <si>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</si>
  <si>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</si>
  <si>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</si>
  <si>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</si>
  <si>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</si>
  <si>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</si>
  <si>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</si>
  <si>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</si>
  <si>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</si>
  <si>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</si>
  <si>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</si>
  <si>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</si>
  <si>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</si>
  <si>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</si>
  <si>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</si>
  <si>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</si>
  <si>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</si>
  <si>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</si>
  <si>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</si>
  <si>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</si>
  <si>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</si>
  <si>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</si>
  <si>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</si>
  <si>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</si>
  <si>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</si>
  <si>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</si>
  <si>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</si>
  <si>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</si>
  <si>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</si>
  <si>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</si>
  <si>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</si>
  <si>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</si>
  <si>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</si>
  <si>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</si>
  <si>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</si>
  <si>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</si>
  <si>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</si>
  <si>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</si>
  <si>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</si>
  <si>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</si>
  <si>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</si>
  <si>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</si>
  <si>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</si>
  <si>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</si>
  <si>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</si>
  <si>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</si>
  <si>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</si>
  <si>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</si>
  <si>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</si>
  <si>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</si>
  <si>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</si>
  <si>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</si>
  <si>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</si>
  <si>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</si>
  <si>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</si>
  <si>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</si>
  <si>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</si>
  <si>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</si>
  <si>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</si>
  <si>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</si>
  <si>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</si>
  <si>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</si>
  <si>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</si>
  <si>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</si>
  <si>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</si>
  <si>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</si>
  <si>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</si>
  <si>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</si>
  <si>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</si>
  <si>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</si>
  <si>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</si>
  <si>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</si>
  <si>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</si>
  <si>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</si>
  <si>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</si>
  <si>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</si>
  <si>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</si>
  <si>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</si>
  <si>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</si>
  <si>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</si>
  <si>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</si>
  <si>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</si>
  <si>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</si>
  <si>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</si>
  <si>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</si>
  <si>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</si>
  <si>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</si>
  <si>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</si>
  <si>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</si>
  <si>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</si>
  <si>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</si>
  <si>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</si>
  <si>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</si>
  <si>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</si>
  <si>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</si>
  <si>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</si>
  <si>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</si>
  <si>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</si>
  <si>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</si>
  <si>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</si>
  <si>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</si>
  <si>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</si>
  <si>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</si>
  <si>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</si>
  <si>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</si>
  <si>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</si>
  <si>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</si>
  <si>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</si>
  <si>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</si>
  <si>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</si>
  <si>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</si>
  <si>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</si>
  <si>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</si>
  <si>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</si>
  <si>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</si>
  <si>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</si>
  <si>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</si>
  <si>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</si>
  <si>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</si>
  <si>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</si>
  <si>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</si>
  <si>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</si>
  <si>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</si>
  <si>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</si>
  <si>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</si>
  <si>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</si>
  <si>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</si>
  <si>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</si>
  <si>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</si>
  <si>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</si>
  <si>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</si>
  <si>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</si>
  <si>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</si>
  <si>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</si>
  <si>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</si>
  <si>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</si>
  <si>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</si>
  <si>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</si>
  <si>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</si>
  <si>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</si>
  <si>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</si>
  <si>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</si>
  <si>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</si>
  <si>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</si>
  <si>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</si>
  <si>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</si>
  <si>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</si>
  <si>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</si>
  <si>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</si>
  <si>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</si>
  <si>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</si>
  <si>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</si>
  <si>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</si>
  <si>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</si>
  <si>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</si>
  <si>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</si>
  <si>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</si>
  <si>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</si>
  <si>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</si>
  <si>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</si>
  <si>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</si>
  <si>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</si>
  <si>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</si>
  <si>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</si>
  <si>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</si>
  <si>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</si>
  <si>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</si>
  <si>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</si>
  <si>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</si>
  <si>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</si>
  <si>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</si>
  <si>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</si>
  <si>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</si>
  <si>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</si>
  <si>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</si>
  <si>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</si>
  <si>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</si>
  <si>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</si>
  <si>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</si>
  <si>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</si>
  <si>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</si>
  <si>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</si>
  <si>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</si>
  <si>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</si>
  <si>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</si>
  <si>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</si>
  <si>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</si>
  <si>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</si>
  <si>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</si>
  <si>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</si>
  <si>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</si>
  <si>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</si>
  <si>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</si>
  <si>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</si>
  <si>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</si>
  <si>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</si>
  <si>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</si>
  <si>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</si>
  <si>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</si>
  <si>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</si>
  <si>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</si>
  <si>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</si>
  <si>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</si>
  <si>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</si>
  <si>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</si>
  <si>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</si>
  <si>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</si>
  <si>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</si>
  <si>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</si>
  <si>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</si>
  <si>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</si>
  <si>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</si>
  <si>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</si>
  <si>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</si>
  <si>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</si>
  <si>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</si>
  <si>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</si>
  <si>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</si>
  <si>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</si>
  <si>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</si>
  <si>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</si>
  <si>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</si>
  <si>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</si>
  <si>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</si>
  <si>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</si>
  <si>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</si>
  <si>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</si>
  <si>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</si>
  <si>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</si>
  <si>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</si>
  <si>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</si>
  <si>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</si>
  <si>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</si>
  <si>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</si>
  <si>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</si>
  <si>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</si>
  <si>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</si>
  <si>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</si>
  <si>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</si>
  <si>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</si>
  <si>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</si>
  <si>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</si>
  <si>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</si>
  <si>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</si>
  <si>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</si>
  <si>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</si>
  <si>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</si>
  <si>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</si>
  <si>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</si>
  <si>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</si>
  <si>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</si>
  <si>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</si>
  <si>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</si>
  <si>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</si>
  <si>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</si>
  <si>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</si>
  <si>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</si>
  <si>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</si>
  <si>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</si>
  <si>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</si>
  <si>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</si>
  <si>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</si>
  <si>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</si>
  <si>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</si>
  <si>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</si>
  <si>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</si>
  <si>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</si>
  <si>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</si>
  <si>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</si>
  <si>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</si>
  <si>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</si>
  <si>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</si>
  <si>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</si>
  <si>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</si>
  <si>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</si>
  <si>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</si>
  <si>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</si>
  <si>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</si>
  <si>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</si>
  <si>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</si>
  <si>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</si>
  <si>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</si>
  <si>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</si>
  <si>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</si>
  <si>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</si>
  <si>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</si>
  <si>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</si>
  <si>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</si>
  <si>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</si>
  <si>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</si>
  <si>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</si>
  <si>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</si>
  <si>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</si>
  <si>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</si>
  <si>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</si>
  <si>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</si>
  <si>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</si>
  <si>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</si>
  <si>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</si>
  <si>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</si>
  <si>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</si>
  <si>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</si>
  <si>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</si>
  <si>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</si>
  <si>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</si>
  <si>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</si>
  <si>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</si>
  <si>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</si>
  <si>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</si>
  <si>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</si>
  <si>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</si>
  <si>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</si>
  <si>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</si>
  <si>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</si>
  <si>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</si>
  <si>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</si>
  <si>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</si>
  <si>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</si>
  <si>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</si>
  <si>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</si>
  <si>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</si>
  <si>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</si>
  <si>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</si>
  <si>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</si>
  <si>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</si>
  <si>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</si>
  <si>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</si>
  <si>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</si>
  <si>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</si>
  <si>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</si>
  <si>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</si>
  <si>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</si>
  <si>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</si>
  <si>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</si>
  <si>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</si>
  <si>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</si>
  <si>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</si>
  <si>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</si>
  <si>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</si>
  <si>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</si>
  <si>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</si>
  <si>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</si>
  <si>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</si>
  <si>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</si>
  <si>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</si>
  <si>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</si>
  <si>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</si>
  <si>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</si>
  <si>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</si>
  <si>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</si>
  <si>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</si>
  <si>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</si>
  <si>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</si>
  <si>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</si>
  <si>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</si>
  <si>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</si>
  <si>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</si>
  <si>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</si>
  <si>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</si>
  <si>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</si>
  <si>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</si>
  <si>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</si>
  <si>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</si>
  <si>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</si>
  <si>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</si>
  <si>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</si>
  <si>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</si>
  <si>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</si>
  <si>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</si>
  <si>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</si>
  <si>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</si>
  <si>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</si>
  <si>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</si>
  <si>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</si>
  <si>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</si>
  <si>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</si>
  <si>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</si>
  <si>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</si>
  <si>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</si>
  <si>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</si>
  <si>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</si>
  <si>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</si>
  <si>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</si>
  <si>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</si>
  <si>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</si>
  <si>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</si>
  <si>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</si>
  <si>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</si>
  <si>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</si>
  <si>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</si>
  <si>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</si>
  <si>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</si>
  <si>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</si>
  <si>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</si>
  <si>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</si>
  <si>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</si>
  <si>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</si>
  <si>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</si>
  <si>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</si>
  <si>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</si>
  <si>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</si>
  <si>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</si>
  <si>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</si>
  <si>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</si>
  <si>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</si>
  <si>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</si>
  <si>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</si>
  <si>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</si>
  <si>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</si>
  <si>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</si>
  <si>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</si>
  <si>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</si>
  <si>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</si>
  <si>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</si>
  <si>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</si>
  <si>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</si>
  <si>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</si>
  <si>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</si>
  <si>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</si>
  <si>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</si>
  <si>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</si>
  <si>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</si>
  <si>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</si>
  <si>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</si>
  <si>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</si>
  <si>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</si>
  <si>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</si>
  <si>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</si>
  <si>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</si>
  <si>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</si>
  <si>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</si>
  <si>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</si>
  <si>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</si>
  <si>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</si>
  <si>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</si>
  <si>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</si>
  <si>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</si>
  <si>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</si>
  <si>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</si>
  <si>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</si>
  <si>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</si>
  <si>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</si>
  <si>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</si>
  <si>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</si>
  <si>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</si>
  <si>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</si>
  <si>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</si>
  <si>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</si>
  <si>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</si>
  <si>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</si>
  <si>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</si>
  <si>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</si>
  <si>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</si>
  <si>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</si>
  <si>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</si>
  <si>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</si>
  <si>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</si>
  <si>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</si>
  <si>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</si>
  <si>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</si>
  <si>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</si>
  <si>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</si>
  <si>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</si>
  <si>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</si>
  <si>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</si>
  <si>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</si>
  <si>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</si>
  <si>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</si>
  <si>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</si>
  <si>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</si>
  <si>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</si>
  <si>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</si>
  <si>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</si>
  <si>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</si>
  <si>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</si>
  <si>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</si>
  <si>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</si>
  <si>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</si>
  <si>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</si>
  <si>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</si>
  <si>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</si>
  <si>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</si>
  <si>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</si>
  <si>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</si>
  <si>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</si>
  <si>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</si>
  <si>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</si>
  <si>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</si>
  <si>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</si>
  <si>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</si>
  <si>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</si>
  <si>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</si>
  <si>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</si>
  <si>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</si>
  <si>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</si>
  <si>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</si>
  <si>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</si>
  <si>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</si>
  <si>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</si>
  <si>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</si>
  <si>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</si>
  <si>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</si>
  <si>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</si>
  <si>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</si>
  <si>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</si>
  <si>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</si>
  <si>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</si>
  <si>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</si>
  <si>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</si>
  <si>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</si>
  <si>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</si>
  <si>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</si>
  <si>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</si>
  <si>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</si>
  <si>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</si>
  <si>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</si>
  <si>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</si>
  <si>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</si>
  <si>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</si>
  <si>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</si>
  <si>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</si>
  <si>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</si>
  <si>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</si>
  <si>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</si>
  <si>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</si>
  <si>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</si>
  <si>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</si>
  <si>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</si>
  <si>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</si>
  <si>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</si>
  <si>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</si>
  <si>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</si>
  <si>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</si>
  <si>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</si>
  <si>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</si>
  <si>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</si>
  <si>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</si>
  <si>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</si>
  <si>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</si>
  <si>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</si>
  <si>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</si>
  <si>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</si>
  <si>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</si>
  <si>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</si>
  <si>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</si>
  <si>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</si>
  <si>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</si>
  <si>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</si>
  <si>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</si>
  <si>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</si>
  <si>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</si>
  <si>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</si>
  <si>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</si>
  <si>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</si>
  <si>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</si>
  <si>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</si>
  <si>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</si>
  <si>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</si>
  <si>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</si>
  <si>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</si>
  <si>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</si>
  <si>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</si>
  <si>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</si>
  <si>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</si>
  <si>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</si>
  <si>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</si>
  <si>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</si>
  <si>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</si>
  <si>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</si>
  <si>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</si>
  <si>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</si>
  <si>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</si>
  <si>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</si>
  <si>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</si>
  <si>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</si>
  <si>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</si>
  <si>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</si>
  <si>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</si>
  <si>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</si>
  <si>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</si>
  <si>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</si>
  <si>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</si>
  <si>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</si>
  <si>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</si>
  <si>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</si>
  <si>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</si>
  <si>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</si>
  <si>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</si>
  <si>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</si>
  <si>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</si>
  <si>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</si>
  <si>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</si>
  <si>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</si>
  <si>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</si>
  <si>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</si>
  <si>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</si>
  <si>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</si>
  <si>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</si>
  <si>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</si>
  <si>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</si>
  <si>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</si>
  <si>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</si>
  <si>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</si>
  <si>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</si>
  <si>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</si>
  <si>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</si>
  <si>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</si>
  <si>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</si>
  <si>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</si>
  <si>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</si>
  <si>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</si>
  <si>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</si>
  <si>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</si>
  <si>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</si>
  <si>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</si>
  <si>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</si>
  <si>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</si>
  <si>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</si>
  <si>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</si>
  <si>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</si>
  <si>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</si>
  <si>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</si>
  <si>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</si>
  <si>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</si>
  <si>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</si>
  <si>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</si>
  <si>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</si>
  <si>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</si>
  <si>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</si>
  <si>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</si>
  <si>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</si>
  <si>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</si>
  <si>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</si>
  <si>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</si>
  <si>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</si>
  <si>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</si>
  <si>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</si>
  <si>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</si>
  <si>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</si>
  <si>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</si>
  <si>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</si>
  <si>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</si>
  <si>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</si>
  <si>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</si>
  <si>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</si>
  <si>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</si>
  <si>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</si>
  <si>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</si>
  <si>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</si>
  <si>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</si>
  <si>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</si>
  <si>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</si>
  <si>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</si>
  <si>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</si>
  <si>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</si>
  <si>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</si>
  <si>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</si>
  <si>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</si>
  <si>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</si>
  <si>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</si>
  <si>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</si>
  <si>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</si>
  <si>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</si>
  <si>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</si>
  <si>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</si>
  <si>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</si>
  <si>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</si>
  <si>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</si>
  <si>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</si>
  <si>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</si>
  <si>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</si>
  <si>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</si>
  <si>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</si>
  <si>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</si>
  <si>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</si>
  <si>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</si>
  <si>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</si>
  <si>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</si>
  <si>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</si>
  <si>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</si>
  <si>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</si>
  <si>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</si>
  <si>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</si>
  <si>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</si>
  <si>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</si>
  <si>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</si>
  <si>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</si>
  <si>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</si>
  <si>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</si>
  <si>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</si>
  <si>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</si>
  <si>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</si>
  <si>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</si>
  <si>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</si>
  <si>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</si>
  <si>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</si>
  <si>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</si>
  <si>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</si>
  <si>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</si>
  <si>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</si>
  <si>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</si>
  <si>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</si>
  <si>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</si>
  <si>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</si>
  <si>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</si>
  <si>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</si>
  <si>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</si>
  <si>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</si>
  <si>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</si>
  <si>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</si>
  <si>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</si>
  <si>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</si>
  <si>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</si>
  <si>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</si>
  <si>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</si>
  <si>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</si>
  <si>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</si>
  <si>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</si>
  <si>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</si>
  <si>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</si>
  <si>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</si>
  <si>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</si>
  <si>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</si>
  <si>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</si>
  <si>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</si>
  <si>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</si>
  <si>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</si>
  <si>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</si>
  <si>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</si>
  <si>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</si>
  <si>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</si>
  <si>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</si>
  <si>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</si>
  <si>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</si>
  <si>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</si>
  <si>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</si>
  <si>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</si>
  <si>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</si>
  <si>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</si>
  <si>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</si>
  <si>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</si>
  <si>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</si>
  <si>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</si>
  <si>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</si>
  <si>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</si>
  <si>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</si>
  <si>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</si>
  <si>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</si>
  <si>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</si>
  <si>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</si>
  <si>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</si>
  <si>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</si>
  <si>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</si>
  <si>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</si>
  <si>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</si>
  <si>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</si>
  <si>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</si>
  <si>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</si>
  <si>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</si>
  <si>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</si>
  <si>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</si>
  <si>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</si>
  <si>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</si>
  <si>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</si>
  <si>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</si>
  <si>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</si>
  <si>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</si>
  <si>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</si>
  <si>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</si>
  <si>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</si>
  <si>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</si>
  <si>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</si>
  <si>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</si>
  <si>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</si>
  <si>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</si>
  <si>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</si>
  <si>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</si>
  <si>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</si>
  <si>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</si>
  <si>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</si>
  <si>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</si>
  <si>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</si>
  <si>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</si>
  <si>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</si>
  <si>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</si>
  <si>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</si>
  <si>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</si>
  <si>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</si>
  <si>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</si>
  <si>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</si>
  <si>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</si>
  <si>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</si>
  <si>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</si>
  <si>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</si>
  <si>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</si>
  <si>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</si>
  <si>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</si>
  <si>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</si>
  <si>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</si>
  <si>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</si>
  <si>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</si>
  <si>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</si>
  <si>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</si>
  <si>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</si>
  <si>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</si>
  <si>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</si>
  <si>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</si>
  <si>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</si>
  <si>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</si>
  <si>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</si>
  <si>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</si>
  <si>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</si>
  <si>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</si>
  <si>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</si>
  <si>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</si>
  <si>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</si>
  <si>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</si>
  <si>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</si>
  <si>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</si>
  <si>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</si>
  <si>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</si>
  <si>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</si>
  <si>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</si>
  <si>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</si>
  <si>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</si>
  <si>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</si>
  <si>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</si>
  <si>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</si>
  <si>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</si>
  <si>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</si>
  <si>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</si>
  <si>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</si>
  <si>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</si>
  <si>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</si>
  <si>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</si>
  <si>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</si>
  <si>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</si>
  <si>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</si>
  <si>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</si>
  <si>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</si>
  <si>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</si>
  <si>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</si>
  <si>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</si>
  <si>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</si>
  <si>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</si>
  <si>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</si>
  <si>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</si>
  <si>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</si>
  <si>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</si>
  <si>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</si>
  <si>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</si>
  <si>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</si>
  <si>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</si>
  <si>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</si>
  <si>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</si>
  <si>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</si>
  <si>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</si>
  <si>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</si>
  <si>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</si>
  <si>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</si>
  <si>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</si>
  <si>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</si>
  <si>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</si>
  <si>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</si>
  <si>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</si>
  <si>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</si>
  <si>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</si>
  <si>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</si>
  <si>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</si>
  <si>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</si>
  <si>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</si>
  <si>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</si>
  <si>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</si>
  <si>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</si>
  <si>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</si>
  <si>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</si>
  <si>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</si>
  <si>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</si>
  <si>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</si>
  <si>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</si>
  <si>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</si>
  <si>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</si>
  <si>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</si>
  <si>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</si>
  <si>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</si>
  <si>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</si>
  <si>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</si>
  <si>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</si>
  <si>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</si>
  <si>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</si>
  <si>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</si>
  <si>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</si>
  <si>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</si>
  <si>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</si>
  <si>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</si>
  <si>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</si>
  <si>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</si>
  <si>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</si>
  <si>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</si>
  <si>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</si>
  <si>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</si>
  <si>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</si>
  <si>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</si>
  <si>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</si>
  <si>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</si>
  <si>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</si>
  <si>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</si>
  <si>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</si>
  <si>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</si>
  <si>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</si>
  <si>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</si>
  <si>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</si>
  <si>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</si>
  <si>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</si>
  <si>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</si>
  <si>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</si>
  <si>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</si>
  <si>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</si>
  <si>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</si>
  <si>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</si>
  <si>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</si>
  <si>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</si>
  <si>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</si>
  <si>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</si>
  <si>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</si>
  <si>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</si>
  <si>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</si>
  <si>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</si>
  <si>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</si>
  <si>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</si>
  <si>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</si>
  <si>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</si>
  <si>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</si>
  <si>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</si>
  <si>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</si>
  <si>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</si>
  <si>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</si>
  <si>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</si>
  <si>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</si>
  <si>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</si>
  <si>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</si>
  <si>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</si>
  <si>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</si>
  <si>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</si>
  <si>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</si>
  <si>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</si>
  <si>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</si>
  <si>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</si>
  <si>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</si>
  <si>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</si>
  <si>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</si>
  <si>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</si>
  <si>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</si>
  <si>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</si>
  <si>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</si>
  <si>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</si>
  <si>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</si>
  <si>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</si>
  <si>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</si>
  <si>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</si>
  <si>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</si>
  <si>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</si>
  <si>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</si>
  <si>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</si>
  <si>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</si>
  <si>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</si>
  <si>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</si>
  <si>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</si>
  <si>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</si>
  <si>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</si>
  <si>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</si>
  <si>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</si>
  <si>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</si>
  <si>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</si>
  <si>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</si>
  <si>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</si>
  <si>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</si>
  <si>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</si>
  <si>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</si>
  <si>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</si>
  <si>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</si>
  <si>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</si>
  <si>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</si>
  <si>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</si>
  <si>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</si>
  <si>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</si>
  <si>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</si>
  <si>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</si>
  <si>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</si>
  <si>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</si>
  <si>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</si>
  <si>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</si>
  <si>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</si>
  <si>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</si>
  <si>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</si>
  <si>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</si>
  <si>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</si>
  <si>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</si>
  <si>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</si>
  <si>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</si>
  <si>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</si>
  <si>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</si>
  <si>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</si>
  <si>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</si>
  <si>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</si>
  <si>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</si>
  <si>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</si>
  <si>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</si>
  <si>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</si>
  <si>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</si>
  <si>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</si>
  <si>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</si>
  <si>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</si>
  <si>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</si>
  <si>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</si>
  <si>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</si>
  <si>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</si>
  <si>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</si>
  <si>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</si>
  <si>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</si>
  <si>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</si>
  <si>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</si>
  <si>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</si>
  <si>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</si>
  <si>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</si>
  <si>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</si>
  <si>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</si>
  <si>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</si>
  <si>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</si>
  <si>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</si>
  <si>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</si>
  <si>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</si>
  <si>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</si>
  <si>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</si>
  <si>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</si>
  <si>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</si>
  <si>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</si>
  <si>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</si>
  <si>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</si>
  <si>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</si>
  <si>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</si>
  <si>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</si>
  <si>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</si>
  <si>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</si>
  <si>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</si>
  <si>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</si>
  <si>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</si>
  <si>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</si>
  <si>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</si>
  <si>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</si>
  <si>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</si>
  <si>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</si>
  <si>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</si>
  <si>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</si>
  <si>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</si>
  <si>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</si>
  <si>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</si>
  <si>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</si>
  <si>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</si>
  <si>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</si>
  <si>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</si>
  <si>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</si>
  <si>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</si>
  <si>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</si>
  <si>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</si>
  <si>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</si>
  <si>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</si>
  <si>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</si>
  <si>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</si>
  <si>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</si>
  <si>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</si>
  <si>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</si>
  <si>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</si>
  <si>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</si>
  <si>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</si>
  <si>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</si>
  <si>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</si>
  <si>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</si>
  <si>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</si>
  <si>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</si>
  <si>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</si>
  <si>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</si>
  <si>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</si>
  <si>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</si>
  <si>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</si>
  <si>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</si>
  <si>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</si>
  <si>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</si>
  <si>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</si>
  <si>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</si>
  <si>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</si>
  <si>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</si>
  <si>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</si>
  <si>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</si>
  <si>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</si>
  <si>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</si>
  <si>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</si>
  <si>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</si>
  <si>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</si>
  <si>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</si>
  <si>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</si>
  <si>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</si>
  <si>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</si>
  <si>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</si>
  <si>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</si>
  <si>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</si>
  <si>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</si>
  <si>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</si>
  <si>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</si>
  <si>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</si>
  <si>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</si>
  <si>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</si>
  <si>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</si>
  <si>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</si>
  <si>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</si>
  <si>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</si>
  <si>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</si>
  <si>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</si>
  <si>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</si>
  <si>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</si>
  <si>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</si>
  <si>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</si>
  <si>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</si>
  <si>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</si>
  <si>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</si>
  <si>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</si>
  <si>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</si>
  <si>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</si>
  <si>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</si>
  <si>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</si>
  <si>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</si>
  <si>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</si>
  <si>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</si>
  <si>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</si>
  <si>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</si>
  <si>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</si>
  <si>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</si>
  <si>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</si>
  <si>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</si>
  <si>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</si>
  <si>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</si>
  <si>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</si>
  <si>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</si>
  <si>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</si>
  <si>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</si>
  <si>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</si>
  <si>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</si>
  <si>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</si>
  <si>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</si>
  <si>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</si>
  <si>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</si>
  <si>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</si>
  <si>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</si>
  <si>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</si>
  <si>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</si>
  <si>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</si>
  <si>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</si>
  <si>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</si>
  <si>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</si>
  <si>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</si>
  <si>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</si>
  <si>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</si>
  <si>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</si>
  <si>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</si>
  <si>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</si>
  <si>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</si>
  <si>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</si>
  <si>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</si>
  <si>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</si>
  <si>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</si>
  <si>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</si>
  <si>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</si>
  <si>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</si>
  <si>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</si>
  <si>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</si>
  <si>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</si>
  <si>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</si>
  <si>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</si>
  <si>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</si>
  <si>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</si>
  <si>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</si>
  <si>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</si>
  <si>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</si>
  <si>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</si>
  <si>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</si>
  <si>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</si>
  <si>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</si>
  <si>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</si>
  <si>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</si>
  <si>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</si>
  <si>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</si>
  <si>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</si>
  <si>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</si>
  <si>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</si>
  <si>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</si>
  <si>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</si>
  <si>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</si>
  <si>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</si>
  <si>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</si>
  <si>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</si>
  <si>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</si>
  <si>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</si>
  <si>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</si>
  <si>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</si>
  <si>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</si>
  <si>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</si>
  <si>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</si>
  <si>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</si>
  <si>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</si>
  <si>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</si>
  <si>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</si>
  <si>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</si>
  <si>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</si>
  <si>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</si>
  <si>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</si>
  <si>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</si>
  <si>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</si>
  <si>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</si>
  <si>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</si>
  <si>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</si>
  <si>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</si>
  <si>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</si>
  <si>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</si>
  <si>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</si>
  <si>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</si>
  <si>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</si>
  <si>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</si>
  <si>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</si>
  <si>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</si>
  <si>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</si>
  <si>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</si>
  <si>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</si>
  <si>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</si>
  <si>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</si>
  <si>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</si>
  <si>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</si>
  <si>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</si>
  <si>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</si>
  <si>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</si>
  <si>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</si>
  <si>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</si>
  <si>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</si>
  <si>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</si>
  <si>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</si>
  <si>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</si>
  <si>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</si>
  <si>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</si>
  <si>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</si>
  <si>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</si>
  <si>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</si>
  <si>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</si>
  <si>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</si>
  <si>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</si>
  <si>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</si>
  <si>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</si>
  <si>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</si>
  <si>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</si>
  <si>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</si>
  <si>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</si>
  <si>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</si>
  <si>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</si>
  <si>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</si>
  <si>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</si>
  <si>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</si>
  <si>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</si>
  <si>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</si>
  <si>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</si>
  <si>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</si>
  <si>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</si>
  <si>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</si>
  <si>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</si>
  <si>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</si>
  <si>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</si>
  <si>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</si>
  <si>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</si>
  <si>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</si>
  <si>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</si>
  <si>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</si>
  <si>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</si>
  <si>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</si>
  <si>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</si>
  <si>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</si>
  <si>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</si>
  <si>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</si>
  <si>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</si>
  <si>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</si>
  <si>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</si>
  <si>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</si>
  <si>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</si>
  <si>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</si>
  <si>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</si>
  <si>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</si>
  <si>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</si>
  <si>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</si>
  <si>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</si>
  <si>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</si>
  <si>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</si>
  <si>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</si>
  <si>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</si>
  <si>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</si>
  <si>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</si>
  <si>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</si>
  <si>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</si>
  <si>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</si>
  <si>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</si>
  <si>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</si>
  <si>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</si>
  <si>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</si>
  <si>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</si>
  <si>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</si>
  <si>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</si>
  <si>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</si>
  <si>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</si>
  <si>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</si>
  <si>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</si>
  <si>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</si>
  <si>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</si>
  <si>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</si>
  <si>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</si>
  <si>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</si>
  <si>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</si>
  <si>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</si>
  <si>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</si>
  <si>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</si>
  <si>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</si>
  <si>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</si>
  <si>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</si>
  <si>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</si>
  <si>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</si>
  <si>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</si>
  <si>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</si>
  <si>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</si>
  <si>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</si>
  <si>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</si>
  <si>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</si>
  <si>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</si>
  <si>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</si>
  <si>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</si>
  <si>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</si>
  <si>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</si>
  <si>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</si>
  <si>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</si>
  <si>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</si>
  <si>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</si>
  <si>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</si>
  <si>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</si>
  <si>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</si>
  <si>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</si>
  <si>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</si>
  <si>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</si>
  <si>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</si>
  <si>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</si>
  <si>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</si>
  <si>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</si>
  <si>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</si>
  <si>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</si>
  <si>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</si>
  <si>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</si>
  <si>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</si>
  <si>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</si>
  <si>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</si>
  <si>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</si>
  <si>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</si>
  <si>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</si>
  <si>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</si>
  <si>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</si>
  <si>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</si>
  <si>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</si>
  <si>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</si>
  <si>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</si>
  <si>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</si>
  <si>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</si>
  <si>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</si>
  <si>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</si>
  <si>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</si>
  <si>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</si>
  <si>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</si>
  <si>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</si>
  <si>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</si>
  <si>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</si>
  <si>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</si>
  <si>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</si>
  <si>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</si>
  <si>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</si>
  <si>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</si>
  <si>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</si>
  <si>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</si>
  <si>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</si>
  <si>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</si>
  <si>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</si>
  <si>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</si>
  <si>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</si>
  <si>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</si>
  <si>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</si>
  <si>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</si>
  <si>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</si>
  <si>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</si>
  <si>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</si>
  <si>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</si>
  <si>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</si>
  <si>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</si>
  <si>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</si>
  <si>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</si>
  <si>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</si>
  <si>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</si>
  <si>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</si>
  <si>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</si>
  <si>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</si>
  <si>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</si>
  <si>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</si>
  <si>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</si>
  <si>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</si>
  <si>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</si>
  <si>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</si>
  <si>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</si>
  <si>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</si>
  <si>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</si>
  <si>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</si>
  <si>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</si>
  <si>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</si>
  <si>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</si>
  <si>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</si>
  <si>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</si>
  <si>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</si>
  <si>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</si>
  <si>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</si>
  <si>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</si>
  <si>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</si>
  <si>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</si>
  <si>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</si>
  <si>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</si>
  <si>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</si>
  <si>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</si>
  <si>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</si>
  <si>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</si>
  <si>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</si>
  <si>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</si>
  <si>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</si>
  <si>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</si>
  <si>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</si>
  <si>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</si>
  <si>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</si>
  <si>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</si>
  <si>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</si>
  <si>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</si>
  <si>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</si>
  <si>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</si>
  <si>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</si>
  <si>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</si>
  <si>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</si>
  <si>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</si>
  <si>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</si>
  <si>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</si>
  <si>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</si>
  <si>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</si>
  <si>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</si>
  <si>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</si>
  <si>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</si>
  <si>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</si>
  <si>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</si>
  <si>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</si>
  <si>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</si>
  <si>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</si>
  <si>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</si>
  <si>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</si>
  <si>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</si>
  <si>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</si>
  <si>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</si>
  <si>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</si>
  <si>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</si>
  <si>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</si>
  <si>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</si>
  <si>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</si>
  <si>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</si>
  <si>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</si>
  <si>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</si>
  <si>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</si>
  <si>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</si>
  <si>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</si>
  <si>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</si>
  <si>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</si>
  <si>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</si>
  <si>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</si>
  <si>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</si>
  <si>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</si>
  <si>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</si>
  <si>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</si>
  <si>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</si>
  <si>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</si>
  <si>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</si>
  <si>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</si>
  <si>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</si>
  <si>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</si>
  <si>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</si>
  <si>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</si>
  <si>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</si>
  <si>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</si>
  <si>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</si>
  <si>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</si>
  <si>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</si>
  <si>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</si>
  <si>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</si>
  <si>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</si>
  <si>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</si>
  <si>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</si>
  <si>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</si>
  <si>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</si>
  <si>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</si>
  <si>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</si>
  <si>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</si>
  <si>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</si>
  <si>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</si>
  <si>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</si>
  <si>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</si>
  <si>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</si>
  <si>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</si>
  <si>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</si>
  <si>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</si>
  <si>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</si>
  <si>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</si>
  <si>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</si>
  <si>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</si>
  <si>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</si>
  <si>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</si>
  <si>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</si>
  <si>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</si>
  <si>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</si>
  <si>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</si>
  <si>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</si>
  <si>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</si>
  <si>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</si>
  <si>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</si>
  <si>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</si>
  <si>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</si>
  <si>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</si>
  <si>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</si>
  <si>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</si>
  <si>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</si>
  <si>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</si>
  <si>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</si>
  <si>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</si>
  <si>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</si>
  <si>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</si>
  <si>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</si>
  <si>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</si>
  <si>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</si>
  <si>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</si>
  <si>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</si>
  <si>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</si>
  <si>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</si>
  <si>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</si>
  <si>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</si>
  <si>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</si>
  <si>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</si>
  <si>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</si>
  <si>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</si>
  <si>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</si>
  <si>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</si>
  <si>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</si>
  <si>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</si>
  <si>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</si>
  <si>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</si>
  <si>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</si>
  <si>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</si>
  <si>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</si>
  <si>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</si>
  <si>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</si>
  <si>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</si>
  <si>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</si>
  <si>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</si>
  <si>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</si>
  <si>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</si>
  <si>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</si>
  <si>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</si>
  <si>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</si>
  <si>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</si>
  <si>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</si>
  <si>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</si>
  <si>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</si>
  <si>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</si>
  <si>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</si>
  <si>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</si>
  <si>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</si>
  <si>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</si>
  <si>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</si>
  <si>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</si>
  <si>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</si>
  <si>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</si>
  <si>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</si>
  <si>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</si>
  <si>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</si>
  <si>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</si>
  <si>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</si>
  <si>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</si>
  <si>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</si>
  <si>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</si>
  <si>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</si>
  <si>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</si>
  <si>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</si>
  <si>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</si>
  <si>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</si>
  <si>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</si>
  <si>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</si>
  <si>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</si>
  <si>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</si>
  <si>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</si>
  <si>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</si>
  <si>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</si>
  <si>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</si>
  <si>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</si>
  <si>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</si>
  <si>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</si>
  <si>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</si>
  <si>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</si>
  <si>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</si>
  <si>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</si>
  <si>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</si>
  <si>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</si>
  <si>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</si>
  <si>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</si>
  <si>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</si>
  <si>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</si>
  <si>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</si>
  <si>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</si>
  <si>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</si>
  <si>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</si>
  <si>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</si>
  <si>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</si>
  <si>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</si>
  <si>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</si>
  <si>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</si>
  <si>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</si>
  <si>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</si>
  <si>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</si>
  <si>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</si>
  <si>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</si>
  <si>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</si>
  <si>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</si>
  <si>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</si>
  <si>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</si>
  <si>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</si>
  <si>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</si>
  <si>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</si>
  <si>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</si>
  <si>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</si>
  <si>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</si>
  <si>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</si>
  <si>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</si>
  <si>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</si>
  <si>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</si>
  <si>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</si>
  <si>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</si>
  <si>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</si>
  <si>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</si>
  <si>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</si>
  <si>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</si>
  <si>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</si>
  <si>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</si>
  <si>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</si>
  <si>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</si>
  <si>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</si>
  <si>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</si>
  <si>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</si>
  <si>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</si>
  <si>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</si>
  <si>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</si>
  <si>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</si>
  <si>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</si>
  <si>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</si>
  <si>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</si>
  <si>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</si>
  <si>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</si>
  <si>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</si>
  <si>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</si>
  <si>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</si>
  <si>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</si>
  <si>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</si>
  <si>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</si>
  <si>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</si>
  <si>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</si>
  <si>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</si>
  <si>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</si>
  <si>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</si>
  <si>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</si>
  <si>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</si>
  <si>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</si>
  <si>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</si>
  <si>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</si>
  <si>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</si>
  <si>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</si>
  <si>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</si>
  <si>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</si>
  <si>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</si>
  <si>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</si>
  <si>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</si>
  <si>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</si>
  <si>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</si>
  <si>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</si>
  <si>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</si>
  <si>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</si>
  <si>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</si>
  <si>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</si>
  <si>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</si>
  <si>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</si>
  <si>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</si>
  <si>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</si>
  <si>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</si>
  <si>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</si>
  <si>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</si>
  <si>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</si>
  <si>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</si>
  <si>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</si>
  <si>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</si>
  <si>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</si>
  <si>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</si>
  <si>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</si>
  <si>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</si>
  <si>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</si>
  <si>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</si>
  <si>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</si>
  <si>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</si>
  <si>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</si>
  <si>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</si>
  <si>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</si>
  <si>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</si>
  <si>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</si>
  <si>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</si>
  <si>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</si>
  <si>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</si>
  <si>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</si>
  <si>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</si>
  <si>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</si>
  <si>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</si>
  <si>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</si>
  <si>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</si>
  <si>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</si>
  <si>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</si>
  <si>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</si>
  <si>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</si>
  <si>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</si>
  <si>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</si>
  <si>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</si>
  <si>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</si>
  <si>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</si>
  <si>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</si>
  <si>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</si>
  <si>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</si>
  <si>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</si>
  <si>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</si>
  <si>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</si>
  <si>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</si>
  <si>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</si>
  <si>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</si>
  <si>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</si>
  <si>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</si>
  <si>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</si>
  <si>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</si>
  <si>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</si>
  <si>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</si>
  <si>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</si>
  <si>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</si>
  <si>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</si>
  <si>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 xml:space="preserve"> 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</si>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</sst>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" tableBorderDxfId="16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5"/>
    <tableColumn id="8" xr3:uid="{69D5AC3B-4F64-4F8F-AD2A-0AD158918DDD}" name="CORRELATO" dataDxfId="16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>
    <filterColumn colId="1">
      <filters>
        <dateGroupItem year="2026" month="1" day="2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AC1" activePane="topRight" state="frozen"/>
      <selection pane="topRight" activeCell="D540" sqref="D54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/>
      <c r="AU470" s="285"/>
      <c r="AV470" s="285"/>
      <c r="AW470" s="285"/>
      <c r="AX470" s="175"/>
      <c r="AY470" s="288" t="str">
        <f t="shared" si="10"/>
        <v>ERRO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e">
        <f t="shared" si="11"/>
        <v>#VALUE!</v>
      </c>
      <c r="BR470" s="18" t="e">
        <f t="shared" si="12"/>
        <v>#VALUE!</v>
      </c>
      <c r="BS470" s="18">
        <f t="shared" si="13"/>
        <v>0</v>
      </c>
      <c r="BT470" s="212" t="str">
        <f t="shared" si="14"/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 t="s">
        <v>1929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1</v>
      </c>
      <c r="BI472" s="178"/>
      <c r="BJ472" s="336" t="s">
        <v>1930</v>
      </c>
      <c r="BK472" s="336" t="s">
        <v>1931</v>
      </c>
      <c r="BL472" s="177"/>
      <c r="BM472" s="173"/>
      <c r="BN472" s="173"/>
      <c r="BO472" s="203"/>
      <c r="BP472" s="179"/>
      <c r="BQ472" s="12" t="e">
        <f t="shared" si="11"/>
        <v>#VALUE!</v>
      </c>
      <c r="BR472" s="18">
        <f t="shared" si="12"/>
        <v>0</v>
      </c>
      <c r="BS472" s="18" t="e">
        <f t="shared" si="13"/>
        <v>#VALUE!</v>
      </c>
      <c r="BT472" s="212" t="str">
        <f t="shared" si="14"/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1932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1933</v>
      </c>
      <c r="BK473" s="179" t="s">
        <v>1934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1935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1936</v>
      </c>
      <c r="BK476" s="179" t="s">
        <v>1937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1938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1939</v>
      </c>
      <c r="BK477" s="179" t="s">
        <v>1940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1941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1942</v>
      </c>
      <c r="BK479" s="336" t="s">
        <v>1942</v>
      </c>
      <c r="BL479" s="177"/>
      <c r="BM479" s="173" t="s">
        <v>998</v>
      </c>
      <c r="BN479" s="173" t="s">
        <v>998</v>
      </c>
      <c r="BO479" s="203" t="s">
        <v>998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1943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1944</v>
      </c>
      <c r="BK480" s="179" t="s">
        <v>1945</v>
      </c>
      <c r="BL480" s="177"/>
      <c r="BM480" s="173" t="s">
        <v>998</v>
      </c>
      <c r="BN480" s="173" t="s">
        <v>998</v>
      </c>
      <c r="BO480" s="203" t="s">
        <v>998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53" t="s">
        <v>977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53" t="s">
        <v>977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 hidden="1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53" t="s">
        <v>977</v>
      </c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 hidden="1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1946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1946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1947</v>
      </c>
      <c r="X488" s="205" t="s">
        <v>969</v>
      </c>
      <c r="Y488" s="153" t="s">
        <v>977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 hidden="1">
      <c r="A489" s="161" t="s">
        <v>1948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53" t="s">
        <v>977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 hidden="1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1949</v>
      </c>
      <c r="X491" s="205" t="s">
        <v>974</v>
      </c>
      <c r="Y491" s="153" t="s">
        <v>977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 ht="23.25" hidden="1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53" t="s">
        <v>977</v>
      </c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 hidden="1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53" t="s">
        <v>977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 hidden="1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1950</v>
      </c>
      <c r="X497" s="205" t="s">
        <v>974</v>
      </c>
      <c r="Y497" s="153" t="s">
        <v>977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 ht="23.25" hidden="1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53" t="s">
        <v>977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 hidden="1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1951</v>
      </c>
      <c r="X501" s="205" t="s">
        <v>974</v>
      </c>
      <c r="Y501" s="153" t="s">
        <v>977</v>
      </c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 hidden="1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hidden="1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1952</v>
      </c>
      <c r="X504" s="205" t="s">
        <v>974</v>
      </c>
      <c r="Y504" s="153" t="s">
        <v>977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 hidden="1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 hidden="1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 hidden="1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 hidden="1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 hidden="1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 hidden="1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 hidden="1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 hidden="1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 hidden="1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 hidden="1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 hidden="1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 hidden="1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 hidden="1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 hidden="1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 hidden="1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 hidden="1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 hidden="1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 hidden="1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 hidden="1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 hidden="1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 hidden="1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 hidden="1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 hidden="1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 hidden="1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 hidden="1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 hidden="1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 hidden="1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63" priority="18470" operator="equal">
      <formula>"ERRO"</formula>
    </cfRule>
  </conditionalFormatting>
  <conditionalFormatting sqref="X4 Y1:Z368 Y369:Y446">
    <cfRule type="cellIs" dxfId="162" priority="18459" operator="equal">
      <formula>"OPORTUNIDADE"</formula>
    </cfRule>
  </conditionalFormatting>
  <conditionalFormatting sqref="AZ6:AZ416">
    <cfRule type="expression" dxfId="161" priority="18454">
      <formula>$BU6=1</formula>
    </cfRule>
  </conditionalFormatting>
  <conditionalFormatting sqref="BQ6:BQ486 BQ488:BQ531">
    <cfRule type="cellIs" dxfId="160" priority="18465" operator="equal">
      <formula>"Produção e Intervalo"</formula>
    </cfRule>
    <cfRule type="cellIs" dxfId="159" priority="18466" operator="equal">
      <formula>"Aderente"</formula>
    </cfRule>
    <cfRule type="cellIs" dxfId="158" priority="18467" operator="equal">
      <formula>"Intervalo"</formula>
    </cfRule>
    <cfRule type="cellIs" dxfId="157" priority="18468" operator="equal">
      <formula>"Produção"</formula>
    </cfRule>
    <cfRule type="cellIs" dxfId="156" priority="18469" operator="equal">
      <formula>"ERRO"</formula>
    </cfRule>
  </conditionalFormatting>
  <conditionalFormatting sqref="BR6:BS486 BR488:BS531">
    <cfRule type="cellIs" dxfId="155" priority="18447" operator="equal">
      <formula>"*"</formula>
    </cfRule>
    <cfRule type="cellIs" dxfId="154" priority="18448" operator="greaterThanOrEqual">
      <formula>1</formula>
    </cfRule>
    <cfRule type="cellIs" dxfId="153" priority="18449" operator="lessThan">
      <formula>1</formula>
    </cfRule>
  </conditionalFormatting>
  <conditionalFormatting sqref="Y6:Z368 X370:X416 X418 X420 Y369:Y446">
    <cfRule type="cellIs" dxfId="152" priority="18395" operator="equal">
      <formula>"NÃO"</formula>
    </cfRule>
    <cfRule type="cellIs" dxfId="151" priority="18396" operator="equal">
      <formula>"SIM"</formula>
    </cfRule>
  </conditionalFormatting>
  <conditionalFormatting sqref="X370:X416 X418 X420">
    <cfRule type="cellIs" dxfId="150" priority="18394" operator="equal">
      <formula>"OPORTUNIDADE"</formula>
    </cfRule>
  </conditionalFormatting>
  <conditionalFormatting sqref="Z369:Z416">
    <cfRule type="cellIs" dxfId="149" priority="18392" operator="equal">
      <formula>"NÃO"</formula>
    </cfRule>
    <cfRule type="cellIs" dxfId="148" priority="18393" operator="equal">
      <formula>"SIM"</formula>
    </cfRule>
  </conditionalFormatting>
  <conditionalFormatting sqref="Z369:Z416">
    <cfRule type="cellIs" dxfId="147" priority="18391" operator="equal">
      <formula>"OPORTUNIDADE"</formula>
    </cfRule>
  </conditionalFormatting>
  <conditionalFormatting sqref="Y1048507:Y1048576">
    <cfRule type="cellIs" dxfId="146" priority="18276" operator="equal">
      <formula>"OPORTUNIDADE"</formula>
    </cfRule>
  </conditionalFormatting>
  <conditionalFormatting sqref="Y1048507:Y1048576">
    <cfRule type="cellIs" dxfId="145" priority="18274" operator="equal">
      <formula>"NÃO"</formula>
    </cfRule>
    <cfRule type="cellIs" dxfId="144" priority="18275" operator="equal">
      <formula>"SIM"</formula>
    </cfRule>
  </conditionalFormatting>
  <conditionalFormatting sqref="Z417:Z444">
    <cfRule type="cellIs" dxfId="143" priority="18011" operator="equal">
      <formula>"OPORTUNIDADE"</formula>
    </cfRule>
  </conditionalFormatting>
  <conditionalFormatting sqref="Z417:Z444">
    <cfRule type="cellIs" dxfId="142" priority="18009" operator="equal">
      <formula>"NÃO"</formula>
    </cfRule>
    <cfRule type="cellIs" dxfId="141" priority="18010" operator="equal">
      <formula>"SIM"</formula>
    </cfRule>
  </conditionalFormatting>
  <conditionalFormatting sqref="Z443">
    <cfRule type="cellIs" dxfId="140" priority="17994" operator="equal">
      <formula>"NÃO"</formula>
    </cfRule>
    <cfRule type="cellIs" dxfId="139" priority="17995" operator="equal">
      <formula>"SIM"</formula>
    </cfRule>
  </conditionalFormatting>
  <conditionalFormatting sqref="Z443">
    <cfRule type="cellIs" dxfId="138" priority="17993" operator="equal">
      <formula>"OPORTUNIDADE"</formula>
    </cfRule>
  </conditionalFormatting>
  <conditionalFormatting sqref="BI443">
    <cfRule type="iconSet" priority="18002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05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7" priority="18613">
      <formula>$BU386=1</formula>
    </cfRule>
  </conditionalFormatting>
  <conditionalFormatting sqref="AZ419:AZ443">
    <cfRule type="expression" dxfId="136" priority="18773">
      <formula>$BU391=1</formula>
    </cfRule>
  </conditionalFormatting>
  <conditionalFormatting sqref="BI417:BI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6">
      <iconSet showValue="0">
        <cfvo type="percent" val="0"/>
        <cfvo type="num" val="1"/>
        <cfvo type="num" val="1" gte="0"/>
      </iconSet>
    </cfRule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7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9">
      <iconSet showValue="0">
        <cfvo type="percent" val="0"/>
        <cfvo type="num" val="1"/>
        <cfvo type="num" val="1" gte="0"/>
      </iconSet>
    </cfRule>
    <cfRule type="iconSet" priority="207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35" priority="33" operator="equal">
      <formula>"OPORTUNIDADE"</formula>
    </cfRule>
  </conditionalFormatting>
  <conditionalFormatting sqref="Y464:Y466">
    <cfRule type="cellIs" dxfId="134" priority="31" operator="equal">
      <formula>"NÃO"</formula>
    </cfRule>
    <cfRule type="cellIs" dxfId="133" priority="32" operator="equal">
      <formula>"SIM"</formula>
    </cfRule>
  </conditionalFormatting>
  <conditionalFormatting sqref="Y450">
    <cfRule type="cellIs" dxfId="132" priority="30" operator="equal">
      <formula>"OPORTUNIDADE"</formula>
    </cfRule>
  </conditionalFormatting>
  <conditionalFormatting sqref="Y450">
    <cfRule type="cellIs" dxfId="131" priority="28" operator="equal">
      <formula>"NÃO"</formula>
    </cfRule>
    <cfRule type="cellIs" dxfId="130" priority="29" operator="equal">
      <formula>"SIM"</formula>
    </cfRule>
  </conditionalFormatting>
  <conditionalFormatting sqref="Y453">
    <cfRule type="cellIs" dxfId="129" priority="27" operator="equal">
      <formula>"OPORTUNIDADE"</formula>
    </cfRule>
  </conditionalFormatting>
  <conditionalFormatting sqref="Y453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8">
    <cfRule type="cellIs" dxfId="126" priority="24" operator="equal">
      <formula>"OPORTUNIDADE"</formula>
    </cfRule>
  </conditionalFormatting>
  <conditionalFormatting sqref="Y458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7 Y455">
    <cfRule type="cellIs" dxfId="123" priority="21" operator="equal">
      <formula>"OPORTUNIDADE"</formula>
    </cfRule>
  </conditionalFormatting>
  <conditionalFormatting sqref="Y457 Y455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62 Y460">
    <cfRule type="cellIs" dxfId="120" priority="18" operator="equal">
      <formula>"OPORTUNIDADE"</formula>
    </cfRule>
  </conditionalFormatting>
  <conditionalFormatting sqref="Y462 Y460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69">
    <cfRule type="cellIs" dxfId="117" priority="12" operator="equal">
      <formula>"OPORTUNIDADE"</formula>
    </cfRule>
  </conditionalFormatting>
  <conditionalFormatting sqref="Y469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76:Y480 Y470:Y473">
    <cfRule type="cellIs" dxfId="114" priority="9" operator="equal">
      <formula>"OPORTUNIDADE"</formula>
    </cfRule>
  </conditionalFormatting>
  <conditionalFormatting sqref="Y476:Y480 Y470:Y473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71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8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71">
      <iconSet showValue="0">
        <cfvo type="percent" val="0"/>
        <cfvo type="num" val="1"/>
        <cfvo type="num" val="1" gte="0"/>
      </iconSet>
    </cfRule>
    <cfRule type="iconSet" priority="2167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75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91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11" priority="6" operator="equal">
      <formula>"OPORTUNIDADE"</formula>
    </cfRule>
  </conditionalFormatting>
  <conditionalFormatting sqref="Y484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504 Y501 Y499 Y496:Y497 Y494 Y491 Y486:Y489">
    <cfRule type="cellIs" dxfId="108" priority="3" operator="equal">
      <formula>"OPORTUNIDADE"</formula>
    </cfRule>
  </conditionalFormatting>
  <conditionalFormatting sqref="Y504 Y501 Y499 Y496:Y497 Y494 Y491 Y486:Y489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1953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1954</v>
      </c>
      <c r="E3" s="291" t="s">
        <v>1955</v>
      </c>
      <c r="F3" s="291" t="s">
        <v>1956</v>
      </c>
      <c r="G3" s="291" t="s">
        <v>1957</v>
      </c>
      <c r="H3" s="291" t="s">
        <v>1958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1959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1960</v>
      </c>
      <c r="G10" s="292" t="s">
        <v>1961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1962</v>
      </c>
      <c r="G11" s="292" t="s">
        <v>1963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1964</v>
      </c>
      <c r="G12" s="292" t="s">
        <v>1963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1965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1966</v>
      </c>
      <c r="C4" s="296" t="s">
        <v>1967</v>
      </c>
      <c r="D4" s="296" t="s">
        <v>1968</v>
      </c>
      <c r="E4" s="296" t="s">
        <v>1969</v>
      </c>
      <c r="F4" s="296" t="s">
        <v>7</v>
      </c>
      <c r="G4" s="296" t="s">
        <v>1970</v>
      </c>
      <c r="H4" s="181"/>
    </row>
    <row r="5" spans="1:8">
      <c r="A5" s="181"/>
      <c r="B5" s="297" t="s">
        <v>1971</v>
      </c>
      <c r="C5" s="297">
        <v>309525</v>
      </c>
      <c r="D5" s="297" t="s">
        <v>1972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1973</v>
      </c>
      <c r="C6" s="297">
        <v>257410</v>
      </c>
      <c r="D6" s="297" t="s">
        <v>1974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1975</v>
      </c>
      <c r="C7" s="297">
        <v>256875</v>
      </c>
      <c r="D7" s="297" t="s">
        <v>1976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1977</v>
      </c>
      <c r="C8" s="297">
        <v>257278</v>
      </c>
      <c r="D8" s="297" t="s">
        <v>1978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1979</v>
      </c>
      <c r="C9" s="297">
        <v>261794</v>
      </c>
      <c r="D9" s="297" t="s">
        <v>1980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1981</v>
      </c>
      <c r="C10" s="297">
        <v>257033</v>
      </c>
      <c r="D10" s="297" t="s">
        <v>1982</v>
      </c>
      <c r="E10" s="297" t="s">
        <v>838</v>
      </c>
      <c r="F10" s="297" t="s">
        <v>194</v>
      </c>
      <c r="G10" s="297" t="s">
        <v>1983</v>
      </c>
      <c r="H10" s="181"/>
    </row>
    <row r="11" spans="1:8">
      <c r="A11" s="181"/>
      <c r="B11" s="297" t="s">
        <v>1984</v>
      </c>
      <c r="C11" s="297">
        <v>396578</v>
      </c>
      <c r="D11" s="297" t="s">
        <v>1985</v>
      </c>
      <c r="E11" s="297" t="s">
        <v>838</v>
      </c>
      <c r="F11" s="297" t="s">
        <v>194</v>
      </c>
      <c r="G11" s="297" t="s">
        <v>1983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50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1986</v>
      </c>
      <c r="W1" s="377"/>
      <c r="X1" s="377"/>
      <c r="Y1" s="103"/>
    </row>
    <row r="2" spans="1:25" s="100" customFormat="1" ht="11.25" customHeight="1">
      <c r="A2" s="104" t="s">
        <v>1987</v>
      </c>
      <c r="B2" s="104" t="s">
        <v>1988</v>
      </c>
      <c r="C2" s="104" t="s">
        <v>605</v>
      </c>
      <c r="D2" s="105" t="s">
        <v>1179</v>
      </c>
      <c r="E2" s="105" t="s">
        <v>1180</v>
      </c>
      <c r="F2" s="105" t="s">
        <v>1989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1990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OPORTUNIDADE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>
        <f ca="1">_xlfn.XLOOKUP(G488&amp;$W$2,BS_CONTROLE[CHAVE],BS_CONTROLE[Quantidade_11],"-")</f>
        <v>27</v>
      </c>
      <c r="X488" s="111">
        <f ca="1">_xlfn.XLOOKUP(G488&amp;$X$2,BS_CONTROLE[CHAVE],BS_CONTROLE[Quantidade_11],"-")</f>
        <v>0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1991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1992</v>
      </c>
      <c r="C2" s="95" t="s">
        <v>1164</v>
      </c>
      <c r="D2" s="95" t="s">
        <v>1166</v>
      </c>
      <c r="E2" s="95" t="s">
        <v>1993</v>
      </c>
      <c r="F2" s="95" t="s">
        <v>1994</v>
      </c>
      <c r="G2" s="95" t="s">
        <v>1995</v>
      </c>
      <c r="H2" s="95" t="s">
        <v>1996</v>
      </c>
      <c r="I2" s="95" t="s">
        <v>1997</v>
      </c>
      <c r="J2" s="95" t="s">
        <v>1998</v>
      </c>
      <c r="K2" s="130" t="s">
        <v>1999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*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*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*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*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*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*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*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*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*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*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*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*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*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*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*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*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*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*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*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*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*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2000</v>
      </c>
      <c r="D5" s="379"/>
      <c r="E5" s="379"/>
      <c r="F5" s="379"/>
      <c r="G5" s="379"/>
      <c r="H5" s="379"/>
      <c r="I5" s="379"/>
      <c r="J5" s="380"/>
      <c r="K5" s="381" t="s">
        <v>2001</v>
      </c>
      <c r="L5" s="382"/>
      <c r="M5" s="382"/>
      <c r="N5" s="382"/>
      <c r="O5" s="383" t="s">
        <v>2002</v>
      </c>
      <c r="P5" s="384"/>
      <c r="Q5" s="385"/>
    </row>
    <row r="6" spans="1:17" s="93" customFormat="1" ht="15.75" customHeight="1">
      <c r="A6" s="87" t="s">
        <v>1989</v>
      </c>
      <c r="B6" s="94" t="s">
        <v>1988</v>
      </c>
      <c r="C6" s="95" t="s">
        <v>1179</v>
      </c>
      <c r="D6" s="96" t="s">
        <v>1180</v>
      </c>
      <c r="E6" s="95" t="s">
        <v>2003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2004</v>
      </c>
      <c r="M6" s="138" t="s">
        <v>628</v>
      </c>
      <c r="N6" s="139" t="s">
        <v>1174</v>
      </c>
      <c r="O6" s="233" t="s">
        <v>1217</v>
      </c>
      <c r="P6" s="152"/>
      <c r="Q6" s="182" t="s">
        <v>2005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1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2005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2026-01-29T21:58:44Z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