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528" documentId="8_{B6337239-1A00-434D-AAD0-422EA1FEB5AE}" xr6:coauthVersionLast="47" xr6:coauthVersionMax="47" xr10:uidLastSave="{F87E945D-B1B6-4088-8682-BC14FB566B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51" i="1" l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AN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20" i="12" l="1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<sst xmlns="http://schemas.openxmlformats.org/spreadsheetml/2006/main" count="10510" uniqueCount="1655">
  <si>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</si>
  <si>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</si>
  <si>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</si>
  <si>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</si>
  <si>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</si>
  <si>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</si>
  <si>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</si>
  <si>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</si>
  <si>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</si>
  <si>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</si>
  <si>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</si>
  <si>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</si>
  <si>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</si>
  <si>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</si>
  <si>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</si>
  <si>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</si>
  <si>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</si>
  <si>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</si>
  <si>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</si>
  <si>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</si>
  <si>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</si>
  <si>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</si>
  <si>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</si>
  <si>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</si>
  <si>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</si>
  <si>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</si>
  <si>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</si>
  <si>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</si>
  <si>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</si>
  <si>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</si>
  <si>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</si>
  <si>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</si>
  <si>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</si>
  <si>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</si>
  <si>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</si>
  <si>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</si>
  <si>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</si>
  <si>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</si>
  <si>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</si>
  <si>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</si>
  <si>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</si>
  <si>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</si>
  <si>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</si>
  <si>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</si>
  <si>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</si>
  <si>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</si>
  <si>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</si>
  <si>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</si>
  <si>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</si>
  <si>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</si>
  <si>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</si>
  <si>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</si>
  <si>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</si>
  <si>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</si>
  <si>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</si>
  <si>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</si>
  <si>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</si>
  <si>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</si>
  <si>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</si>
  <si>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</si>
  <si>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</si>
  <si>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</si>
  <si>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</si>
  <si>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</si>
  <si>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</si>
  <si>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</si>
  <si>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</si>
  <si>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</si>
  <si>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</si>
  <si>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</si>
  <si>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</si>
  <si>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</si>
  <si>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</si>
  <si>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</si>
  <si>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</si>
  <si>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</si>
  <si>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</si>
  <si>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</si>
  <si>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</si>
  <si>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</si>
  <si>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</si>
  <si>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</si>
  <si>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</si>
  <si>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</si>
  <si>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</si>
  <si>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</si>
  <si>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</si>
  <si>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</si>
  <si>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</si>
  <si>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</si>
  <si>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</si>
  <si>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</si>
  <si>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</si>
  <si>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</si>
  <si>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</si>
  <si>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</si>
  <si>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</si>
  <si>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</si>
  <si>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</si>
  <si>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</si>
  <si>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</si>
  <si>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</si>
  <si>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</si>
  <si>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</si>
  <si>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</si>
  <si>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</si>
  <si>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</si>
  <si>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</si>
  <si>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</si>
  <si>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</si>
  <si>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</si>
  <si>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</si>
  <si>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</si>
  <si>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</si>
  <si>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</si>
  <si>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</si>
  <si>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</si>
  <si>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</si>
  <si>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</si>
  <si>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</si>
  <si>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</si>
  <si>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</si>
  <si>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</si>
  <si>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</si>
  <si>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</si>
  <si>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</si>
  <si>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</si>
  <si>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</si>
  <si>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</si>
  <si>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</si>
  <si>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</si>
  <si>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</si>
  <si>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</si>
  <si>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</si>
  <si>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</si>
  <si>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</si>
  <si>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</si>
  <si>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</si>
  <si>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</si>
  <si>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</si>
  <si>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</si>
  <si>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</si>
  <si>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</si>
  <si>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</si>
  <si>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</si>
  <si>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</si>
  <si>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</si>
  <si>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</si>
  <si>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</si>
  <si>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</si>
  <si>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</si>
  <si>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</si>
  <si>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</si>
  <si>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</si>
  <si>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</si>
  <si>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</si>
  <si>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</si>
  <si>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</si>
  <si>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</si>
  <si>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</si>
  <si>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</si>
  <si>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</si>
  <si>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</si>
  <si>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</si>
  <si>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</si>
  <si>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</si>
  <si>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</si>
  <si>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</si>
  <si>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</si>
  <si>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</si>
  <si>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</si>
  <si>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</si>
  <si>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</si>
  <si>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</si>
  <si>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</si>
  <si>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</si>
  <si>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</si>
  <si>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</si>
  <si>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</si>
  <si>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</si>
  <si>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</si>
  <si>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</si>
  <si>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</si>
  <si>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</si>
  <si>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</si>
  <si>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</si>
  <si>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</si>
  <si>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</si>
  <si>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</si>
  <si>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</si>
  <si>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</si>
  <si>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</si>
  <si>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</si>
  <si>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</si>
  <si>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</si>
  <si>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</si>
  <si>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</si>
  <si>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</si>
  <si>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</si>
  <si>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</si>
  <si>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</si>
  <si>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</si>
  <si>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</si>
  <si>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</si>
  <si>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</si>
  <si>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</si>
  <si>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</si>
  <si>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</si>
  <si>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</si>
  <si>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</si>
  <si>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</si>
  <si>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</si>
  <si>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</si>
  <si>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</si>
  <si>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</si>
  <si>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</si>
  <si>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</si>
  <si>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</si>
  <si>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</si>
  <si>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</si>
  <si>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</si>
  <si>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</si>
  <si>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</si>
  <si>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</si>
  <si>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</si>
  <si>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</si>
  <si>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</si>
  <si>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</si>
  <si>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</si>
  <si>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</si>
  <si>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</si>
  <si>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</si>
  <si>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</si>
  <si>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</si>
  <si>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</si>
  <si>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</si>
  <si>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</si>
  <si>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</si>
  <si>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</si>
  <si>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</si>
  <si>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</si>
  <si>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</si>
  <si>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</si>
  <si>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</si>
  <si>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</si>
  <si>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</si>
  <si>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</si>
  <si>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</si>
  <si>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</si>
  <si>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</si>
  <si>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</si>
  <si>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</si>
  <si>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</si>
  <si>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</si>
  <si>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</si>
  <si>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</si>
  <si>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</si>
  <si>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</si>
  <si>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</si>
  <si>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</si>
  <si>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</si>
  <si>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</si>
  <si>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</si>
  <si>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</si>
  <si>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</si>
  <si>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</si>
  <si>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</si>
  <si>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</si>
  <si>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</si>
  <si>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</si>
  <si>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</si>
  <si>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</si>
  <si>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</si>
  <si>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</si>
  <si>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</si>
  <si>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</si>
  <si>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</si>
  <si>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</si>
  <si>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</si>
  <si>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</si>
  <si>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</si>
  <si>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</si>
  <si>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</si>
  <si>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</si>
  <si>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</si>
  <si>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</si>
  <si>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</si>
  <si>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</si>
  <si>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</si>
  <si>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</si>
  <si>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</si>
  <si>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</si>
  <si>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</si>
  <si>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</si>
  <si>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</si>
  <si>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</si>
  <si>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</si>
  <si>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</si>
  <si>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</si>
  <si>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</si>
  <si>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</si>
  <si>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</si>
  <si>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</si>
  <si>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</si>
  <si>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</si>
  <si>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</si>
  <si>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</si>
  <si>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</si>
  <si>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</si>
  <si>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</si>
  <si>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</si>
  <si>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</si>
  <si>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</si>
  <si>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</si>
  <si>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</si>
  <si>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</si>
  <si>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</si>
  <si>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</si>
  <si>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</si>
  <si>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</si>
  <si>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</si>
  <si>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</si>
  <si>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</si>
  <si>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</si>
  <si>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</si>
  <si>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</si>
  <si>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</si>
  <si>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</si>
  <si>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</si>
  <si>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</si>
  <si>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</si>
  <si>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</si>
  <si>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</si>
  <si>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</si>
  <si>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</si>
  <si>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</si>
  <si>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</si>
  <si>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</si>
  <si>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</si>
  <si>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</si>
  <si>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</si>
  <si>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</si>
  <si>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</si>
  <si>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</si>
  <si>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</si>
  <si>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</si>
  <si>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</si>
  <si>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</si>
  <si>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</si>
  <si>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</si>
  <si>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</si>
  <si>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</si>
  <si>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</si>
  <si>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</si>
  <si>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</si>
  <si>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</si>
  <si>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</si>
  <si>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</si>
  <si>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</si>
  <si>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</si>
  <si>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</si>
  <si>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</si>
  <si>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</si>
  <si>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</si>
  <si>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</si>
  <si>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</si>
  <si>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</si>
  <si>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</si>
  <si>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</si>
  <si>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</si>
  <si>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</si>
  <si>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</si>
  <si>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</si>
  <si>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</si>
  <si>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</si>
  <si>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</si>
  <si>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</si>
  <si>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</si>
  <si>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</si>
  <si>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</si>
  <si>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</si>
  <si>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</si>
  <si>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</si>
  <si>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</si>
  <si>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</si>
  <si>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</si>
  <si>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</si>
  <si>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</si>
  <si>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</si>
  <si>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</si>
  <si>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</si>
  <si>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</si>
  <si>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</si>
  <si>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</si>
  <si>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</si>
  <si>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</si>
  <si>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</si>
  <si>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</si>
  <si>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</si>
  <si>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</si>
  <si>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</si>
  <si>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</si>
  <si>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</si>
  <si>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</si>
  <si>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</si>
  <si>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</si>
  <si>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</si>
  <si>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</si>
  <si>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</si>
  <si>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</si>
  <si>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</si>
  <si>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</si>
  <si>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</si>
  <si>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</si>
  <si>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</si>
  <si>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</si>
  <si>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</si>
  <si>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</si>
  <si>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</si>
  <si>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</si>
  <si>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</si>
  <si>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</si>
  <si>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</si>
  <si>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</si>
  <si>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</si>
  <si>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</si>
  <si>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</si>
  <si>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</si>
  <si>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</si>
  <si>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</si>
  <si>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</si>
  <si>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</si>
  <si>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</si>
  <si>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</si>
  <si>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</si>
  <si>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</si>
  <si>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</si>
  <si>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</si>
  <si>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</si>
  <si>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</si>
  <si>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</si>
  <si>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</si>
  <si>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</si>
  <si>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</si>
  <si>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</si>
  <si>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</si>
  <si>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</si>
  <si>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</si>
  <si>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</si>
  <si>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</si>
  <si>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</si>
  <si>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</si>
  <si>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</si>
  <si>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</si>
  <si>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</si>
  <si>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</si>
  <si>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</si>
  <si>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</si>
  <si>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</si>
  <si>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</si>
  <si>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</si>
  <si>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</si>
  <si>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</si>
  <si>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</si>
  <si>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</si>
  <si>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</si>
  <si>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</si>
  <si>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</si>
  <si>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</si>
  <si>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</si>
  <si>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</si>
  <si>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</si>
  <si>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</si>
  <si>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</si>
  <si>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</si>
  <si>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</si>
  <si>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</si>
  <si>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</si>
  <si>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</si>
  <si>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</si>
  <si>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</si>
  <si>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</si>
  <si>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</si>
  <si>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</si>
  <si>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</si>
  <si>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</si>
  <si>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</si>
  <si>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</si>
  <si>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</si>
  <si>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</si>
  <si>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</si>
  <si>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</si>
  <si>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</si>
  <si>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</si>
  <si>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</si>
  <si>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</si>
  <si>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</si>
  <si>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</si>
  <si>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</si>
  <si>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</si>
  <si>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</si>
  <si>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</si>
  <si>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</si>
  <si>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</si>
  <si>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</si>
  <si>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</si>
  <si>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</si>
  <si>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</si>
  <si>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</si>
  <si>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</si>
  <si>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</si>
  <si>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</si>
  <si>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</si>
  <si>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</si>
  <si>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</si>
  <si>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</si>
  <si>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</si>
  <si>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</si>
  <si>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</si>
  <si>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</si>
  <si>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</si>
  <si>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</si>
  <si>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</si>
  <si>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</si>
  <si>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</si>
  <si>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</si>
  <si>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</si>
  <si>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</si>
  <si>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</si>
  <si>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</si>
  <si>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</si>
  <si>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</si>
  <si>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</si>
  <si>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</si>
  <si>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</si>
  <si>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</si>
  <si>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</si>
  <si>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</si>
  <si>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</si>
  <si>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</si>
  <si>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</si>
  <si>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</si>
  <si>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</si>
  <si>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</si>
  <si>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</si>
  <si>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</si>
  <si>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</si>
  <si>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</si>
  <si>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</si>
  <si>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</si>
  <si>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</si>
  <si>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</si>
  <si>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</si>
  <si>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</si>
  <si>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</si>
  <si>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</si>
  <si>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</si>
  <si>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</si>
  <si>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</si>
  <si>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</si>
  <si>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</si>
  <si>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</si>
  <si>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</si>
  <si>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</si>
  <si>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</si>
  <si>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</si>
  <si>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</si>
  <si>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</si>
  <si>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</si>
  <si>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</si>
  <si>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</si>
  <si>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</si>
  <si>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</si>
  <si>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</si>
  <si>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</si>
  <si>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</si>
  <si>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</si>
  <si>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</si>
  <si>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</si>
  <si>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</si>
  <si>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</si>
  <si>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</si>
  <si>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</si>
  <si>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</si>
  <si>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</si>
  <si>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</si>
  <si>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</si>
  <si>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</si>
  <si>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</si>
  <si>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</si>
  <si>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</si>
  <si>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</si>
  <si>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</si>
  <si>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</si>
  <si>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</si>
  <si>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</si>
  <si>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</si>
  <si>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</si>
  <si>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</si>
  <si>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</si>
  <si>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</si>
  <si>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</si>
  <si>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</si>
  <si>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</si>
  <si>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</si>
  <si>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</si>
  <si>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</si>
  <si>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</si>
  <si>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</si>
  <si>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</si>
  <si>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</si>
  <si>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</si>
  <si>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</si>
  <si>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</si>
  <si>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</si>
  <si>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</si>
  <si>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</si>
  <si>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</si>
  <si>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</si>
  <si>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</si>
  <si>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</si>
  <si>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</si>
  <si>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</si>
  <si>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</si>
  <si>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</si>
  <si>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</si>
  <si>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</si>
  <si>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</si>
  <si>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</si>
  <si>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</si>
  <si>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</si>
  <si>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</si>
  <si>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</si>
  <si>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</si>
  <si>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</si>
  <si>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</si>
  <si>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</si>
  <si>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</si>
  <si>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</si>
  <si>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</si>
  <si>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</si>
  <si>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</si>
  <si>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</si>
  <si>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</si>
  <si>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</si>
  <si>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</si>
  <si>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</si>
  <si>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</si>
  <si>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</si>
  <si>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</si>
  <si>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</si>
  <si>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</si>
  <si>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</si>
  <si>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</si>
  <si>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</si>
  <si>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</si>
  <si>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</si>
  <si>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</si>
  <si>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</si>
  <si>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</si>
  <si>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</si>
  <si>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</si>
  <si>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</si>
  <si>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</si>
  <si>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</si>
  <si>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</si>
  <si>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</si>
  <si>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</si>
  <si>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</si>
  <si>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</si>
  <si>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</si>
  <si>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</si>
  <si>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</si>
  <si>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</si>
  <si>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</si>
  <si>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</si>
  <si>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</si>
  <si>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</si>
  <si>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</si>
  <si>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</si>
  <si>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</si>
  <si>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</si>
  <si>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</si>
  <si>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</si>
  <si>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</si>
  <si>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</si>
  <si>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</si>
  <si>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</si>
  <si>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</si>
  <si>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</si>
  <si>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</si>
  <si>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</si>
  <si>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</si>
  <si>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</si>
  <si>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</si>
  <si>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</si>
  <si>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</si>
  <si>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</si>
  <si>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</si>
  <si>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</si>
  <si>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</si>
  <si>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</si>
  <si>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</si>
  <si>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</si>
  <si>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</si>
  <si>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</si>
  <si>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</si>
  <si>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</si>
  <si>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</si>
  <si>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</si>
  <si>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</si>
  <si>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</si>
  <si>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</si>
  <si>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</si>
  <si>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</si>
  <si>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</si>
  <si>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</si>
  <si>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</si>
  <si>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</si>
  <si>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</si>
  <si>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</si>
  <si>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</si>
  <si>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</si>
  <si>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</si>
  <si>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</si>
  <si>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</si>
  <si>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</si>
  <si>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</si>
  <si>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</si>
  <si>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</si>
  <si>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</si>
  <si>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</si>
  <si>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</si>
  <si>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</si>
  <si>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</si>
  <si>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</si>
  <si>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</si>
  <si>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</si>
  <si>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</si>
  <si>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</si>
  <si>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</si>
  <si>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</si>
  <si>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</si>
  <si>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</si>
  <si>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</si>
  <si>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</si>
  <si>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</si>
  <si>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</si>
  <si>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</si>
  <si>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</si>
  <si>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</si>
  <si>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</si>
  <si>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</si>
  <si>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</si>
  <si>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</si>
  <si>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</si>
  <si>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</si>
  <si>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</si>
  <si>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</si>
  <si>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</si>
  <si>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</si>
  <si>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</si>
  <si>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</si>
  <si>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</si>
  <si>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</si>
  <si>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</si>
  <si>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</si>
  <si>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</si>
  <si>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</si>
  <si>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</si>
  <si>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</si>
  <si>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</si>
  <si>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</si>
  <si>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</si>
  <si>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</si>
  <si>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</si>
  <si>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</si>
  <si>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</si>
  <si>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</si>
  <si>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</si>
  <si>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</si>
  <si>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</si>
  <si>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</si>
  <si>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</si>
  <si>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</si>
  <si>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</si>
  <si>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</si>
  <si>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</si>
  <si>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</si>
  <si>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</si>
  <si>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</si>
  <si>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</si>
  <si>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</si>
  <si>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</si>
  <si>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</si>
  <si>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</si>
  <si>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</si>
  <si>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</si>
  <si>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</si>
  <si>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</si>
  <si>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</si>
  <si>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</si>
  <si>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</si>
  <si>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</si>
  <si>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</si>
  <si>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</si>
  <si>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</si>
  <si>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</si>
  <si>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</si>
  <si>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</si>
  <si>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</si>
  <si>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</si>
  <si>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</si>
  <si>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</si>
  <si>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</si>
  <si>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</si>
  <si>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</si>
  <si>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</si>
  <si>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</si>
  <si>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</si>
  <si>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</si>
  <si>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</si>
  <si>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</si>
  <si>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</si>
  <si>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</si>
  <si>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</si>
  <si>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</si>
  <si>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</si>
  <si>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</si>
  <si>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</si>
  <si>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</si>
  <si>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</si>
  <si>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</si>
  <si>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</si>
  <si>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</si>
  <si>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</si>
  <si>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</si>
  <si>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</si>
  <si>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</si>
  <si>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</si>
  <si>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</si>
  <si>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</si>
  <si>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</si>
  <si>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</si>
  <si>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</si>
  <si>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</si>
  <si>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</si>
  <si>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</si>
  <si>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</si>
  <si>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</si>
  <si>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</si>
  <si>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</si>
  <si>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</si>
  <si>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</si>
  <si>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</si>
  <si>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</si>
  <si>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</si>
  <si>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</si>
  <si>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</si>
  <si>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</si>
  <si>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</si>
  <si>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</si>
  <si>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</si>
  <si>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</si>
  <si>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</si>
  <si>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</si>
  <si>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</si>
  <si>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</si>
  <si>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</si>
  <si>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</si>
  <si>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</si>
  <si>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</si>
  <si>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</si>
  <si>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</si>
  <si>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</si>
  <si>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</si>
  <si>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</si>
  <si>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</si>
  <si>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</si>
  <si>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</si>
  <si>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</si>
  <si>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</si>
  <si>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</si>
  <si>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</si>
  <si>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</si>
  <si>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</si>
  <si>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</si>
  <si>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</si>
  <si>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</si>
  <si>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</si>
  <si>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</si>
  <si>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</si>
  <si>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</si>
  <si>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</si>
  <si>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</si>
  <si>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</si>
  <si>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</si>
  <si>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</si>
  <si>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</si>
  <si>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</si>
  <si>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</si>
  <si>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</si>
  <si>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</si>
  <si>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</si>
  <si>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</si>
  <si>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</si>
  <si>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</si>
  <si>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</si>
  <si>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</si>
  <si>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</si>
  <si>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</si>
  <si>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</si>
  <si>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</si>
  <si>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</si>
  <si>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</si>
  <si>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</si>
  <si>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</si>
  <si>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</si>
  <si>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</si>
  <si>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</si>
  <si>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</si>
  <si>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</si>
  <si>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</si>
  <si>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</si>
  <si>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</si>
  <si>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</si>
  <si>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</si>
  <si>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</si>
  <si>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</si>
  <si>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</si>
  <si>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</si>
  <si>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</si>
  <si>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</si>
  <si>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</si>
  <si>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</si>
  <si>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</si>
  <si>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</si>
  <si>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</si>
  <si>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</si>
  <si>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</si>
  <si>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</si>
  <si>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</si>
  <si>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</si>
  <si>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</si>
  <si>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</si>
  <si>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</si>
  <si>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</si>
  <si>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</si>
  <si>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</si>
  <si>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</si>
  <si>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</si>
  <si>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</si>
  <si>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</si>
  <si>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</si>
  <si>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</si>
  <si>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</si>
  <si>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</si>
  <si>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</si>
  <si>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</si>
  <si>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</si>
  <si>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</si>
  <si>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</si>
  <si>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</si>
  <si>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</si>
  <si>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</si>
  <si>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</si>
  <si>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</si>
  <si>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</si>
  <si>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</si>
  <si>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</si>
  <si>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</si>
  <si>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</si>
  <si>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</si>
  <si>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</si>
  <si>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</si>
  <si>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</si>
  <si>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</si>
  <si>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</si>
  <si>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</si>
  <si>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</si>
  <si>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</si>
  <si>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</si>
  <si>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</si>
  <si>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</si>
  <si>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</si>
  <si>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</si>
  <si>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</si>
  <si>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</si>
  <si>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</si>
  <si>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</si>
  <si>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</si>
  <si>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</si>
  <si>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</si>
  <si>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</si>
  <si>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</si>
  <si>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</si>
  <si>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</si>
  <si>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</si>
  <si>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</si>
  <si>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</si>
  <si>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</si>
  <si>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</si>
  <si>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</si>
  <si>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</si>
  <si>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</si>
  <si>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</si>
  <si>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</si>
  <si>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</si>
  <si>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</si>
  <si>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</si>
  <si>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</si>
  <si>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</si>
  <si>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</si>
  <si>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</si>
  <si>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</si>
  <si>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</si>
  <si>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</si>
  <si>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</si>
  <si>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</si>
  <si>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</si>
  <si>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</si>
  <si>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</si>
  <si>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</si>
  <si>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</si>
  <si>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</si>
  <si>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</si>
  <si>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</si>
  <si>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</si>
  <si>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</si>
  <si>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</si>
  <si>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</si>
  <si>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</si>
  <si>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</si>
  <si>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</si>
  <si>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</si>
  <si>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</si>
  <si>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</si>
  <si>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</si>
  <si>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</si>
  <si>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</si>
  <si>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</si>
  <si>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</si>
  <si>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</si>
  <si>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</si>
  <si>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</si>
  <si>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</si>
  <si>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</si>
  <si>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</si>
  <si>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</si>
  <si>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</si>
  <si>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</si>
  <si>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</si>
  <si>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</si>
  <si>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</si>
  <si>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</si>
  <si>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</si>
  <si>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</si>
  <si>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</si>
  <si>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</si>
  <si>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</si>
  <si>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</si>
  <si>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</si>
  <si>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</si>
  <si>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</si>
  <si>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</si>
  <si>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</si>
  <si>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</si>
  <si>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</si>
  <si>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</si>
  <si>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</si>
  <si>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</si>
  <si>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</si>
  <si>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</si>
  <si>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</si>
  <si>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</si>
  <si>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</si>
  <si>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</si>
  <si>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</si>
  <si>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</si>
  <si>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</si>
  <si>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</si>
  <si>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</si>
  <si>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</si>
  <si>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</si>
  <si>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</si>
  <si>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</si>
  <si>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</si>
  <si>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</si>
  <si>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</si>
  <si>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</si>
  <si>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</si>
  <si>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</si>
  <si>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</si>
  <si>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</si>
  <si>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</si>
  <si>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</si>
  <si>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</si>
  <si>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</si>
  <si>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</si>
  <si>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</si>
  <si>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</si>
  <si>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</si>
  <si>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</si>
  <si>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</si>
  <si>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</si>
  <si>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</si>
  <si>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</si>
  <si>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</si>
  <si>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</si>
  <si>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</si>
  <si>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</si>
  <si>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</si>
  <si>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</si>
  <si>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</si>
  <si>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</si>
  <si>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</si>
  <si>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</si>
  <si>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</si>
  <si>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</si>
  <si>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</si>
  <si>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</si>
  <si>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</si>
  <si>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</si>
  <si>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</si>
  <si>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</si>
  <si>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</si>
  <si>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</si>
  <si>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</si>
  <si>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</si>
  <si>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</si>
  <si>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</si>
  <si>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</si>
  <si>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</si>
  <si>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</si>
  <si>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</si>
  <si>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</si>
  <si>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</si>
  <si>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</si>
  <si>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</si>
  <si>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</si>
  <si>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</si>
  <si>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</si>
  <si>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</si>
  <si>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</si>
  <si>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</si>
  <si>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</si>
  <si>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</si>
  <si>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</si>
  <si>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</si>
  <si>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</si>
  <si>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</si>
  <si>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</si>
  <si>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</si>
  <si>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</si>
  <si>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</si>
  <si>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</si>
  <si>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</si>
  <si>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</si>
  <si>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</si>
  <si>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</si>
  <si>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</si>
  <si>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</si>
  <si>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</si>
  <si>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</si>
  <si>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</si>
  <si>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</si>
  <si>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</si>
  <si>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</si>
  <si>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</si>
  <si>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</si>
  <si>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</si>
  <si>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</si>
  <si>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</si>
  <si>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</si>
  <si>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</si>
  <si>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</si>
  <si>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</si>
  <si>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</si>
  <si>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</si>
  <si>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</si>
  <si>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</si>
  <si>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</si>
  <si>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</si>
  <si>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</si>
  <si>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</si>
  <si>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</si>
  <si>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</si>
  <si>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</si>
  <si>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</si>
  <si>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</si>
  <si>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</si>
  <si>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</si>
  <si>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</si>
  <si>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</si>
  <si>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</si>
  <si>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</si>
  <si>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</si>
  <si>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</si>
  <si>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</si>
  <si>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</si>
  <si>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</si>
  <si>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</si>
  <si>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</si>
  <si>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</si>
  <si>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</si>
  <si>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</si>
  <si>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</si>
  <si>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</si>
  <si>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</si>
  <si>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</si>
  <si>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</si>
  <si>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</si>
  <si>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</si>
  <si>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</si>
  <si>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</si>
  <si>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</si>
  <si>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</si>
  <si>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</si>
  <si>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</si>
  <si>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</si>
  <si>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</si>
  <si>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</si>
  <si>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</si>
  <si>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</si>
  <si>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</si>
  <si>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</si>
  <si>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</si>
  <si>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</si>
  <si>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</si>
  <si>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</si>
  <si>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</si>
  <si>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</si>
  <si>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</si>
  <si>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</si>
  <si>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</si>
  <si>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</si>
  <si>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</si>
  <si>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</si>
  <si>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</si>
  <si>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</si>
  <si>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</si>
  <si>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</si>
  <si>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</si>
  <si>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</si>
  <si>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</si>
  <si>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</si>
  <si>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</si>
  <si>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</si>
  <si>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</si>
  <si>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</si>
  <si>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</si>
  <si>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</si>
  <si>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</si>
  <si>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</si>
  <si>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</si>
  <si>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</si>
  <si>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</si>
  <si>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</si>
  <si>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</si>
  <si>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</si>
  <si>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</si>
  <si>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</si>
  <si>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</si>
  <si>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</si>
  <si>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</si>
  <si>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</si>
  <si>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</si>
  <si>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</si>
  <si>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</si>
  <si>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</si>
  <si>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</si>
  <si>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</si>
  <si>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</si>
  <si>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</si>
  <si>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</si>
  <si>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</si>
  <si>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</si>
  <si>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</si>
  <si>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</si>
  <si>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</si>
  <si>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</si>
  <si>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</si>
  <si>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</si>
  <si>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</si>
  <si>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</si>
  <si>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</si>
  <si>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</si>
  <si>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</si>
  <si>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</si>
  <si>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</si>
  <si>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</si>
  <si>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</si>
  <si>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</si>
  <si>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</si>
  <si>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</si>
  <si>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</si>
  <si>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</si>
  <si>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</si>
  <si>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</si>
  <si>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</si>
  <si>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</si>
  <si>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</si>
  <si>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</si>
  <si>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</si>
  <si>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</si>
  <si>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</si>
  <si>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</si>
  <si>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</si>
  <si>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</si>
  <si>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</si>
  <si>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</si>
  <si>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</si>
  <si>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</si>
  <si>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</si>
  <si>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</si>
  <si>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</si>
  <si>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</si>
  <si>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</si>
  <si>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</si>
  <si>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</si>
  <si>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</si>
  <si>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</si>
  <si>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</si>
  <si>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</si>
  <si>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</si>
  <si>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</si>
  <si>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</si>
  <si>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</si>
  <si>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</si>
  <si>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</si>
  <si>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</si>
  <si>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</si>
  <si>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</si>
  <si>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</si>
  <si>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</si>
  <si>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</si>
  <si>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</si>
  <si>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</si>
  <si>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</si>
  <si>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</si>
  <si>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</si>
  <si>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</si>
  <si>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</si>
  <si>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</si>
  <si>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</si>
  <si>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</si>
  <si>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</si>
  <si>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</si>
  <si>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</si>
  <si>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</si>
  <si>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</si>
  <si>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</si>
  <si>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</si>
  <si>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</si>
  <si>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</si>
  <si>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</si>
  <si>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</si>
  <si>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</si>
  <si>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</si>
  <si>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</si>
  <si>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</si>
  <si>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</si>
  <si>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</si>
  <si>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</si>
  <si>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</si>
  <si>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</si>
  <si>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</si>
  <si>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</si>
  <si>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</si>
  <si>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</si>
  <si>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</si>
  <si>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</si>
  <si>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</si>
  <si>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</si>
  <si>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</si>
  <si>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</si>
  <si>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</si>
  <si>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</si>
  <si>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</si>
  <si>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</si>
  <si>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</si>
  <si>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</si>
  <si>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</si>
  <si>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</si>
  <si>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</si>
  <si>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</si>
  <si>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</si>
  <si>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</si>
  <si>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</si>
  <si>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</si>
  <si>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</si>
  <si>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</si>
  <si>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</si>
  <si>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</si>
  <si>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</si>
  <si>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</si>
  <si>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</si>
  <si>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</si>
  <si>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</si>
  <si>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</si>
  <si>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</si>
  <si>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</si>
  <si>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</si>
  <si>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</si>
  <si>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</si>
  <si>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</si>
  <si>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</si>
  <si>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</si>
  <si>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</si>
  <si>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</si>
  <si>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</si>
  <si>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</si>
  <si>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</si>
  <si>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</si>
  <si>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</si>
  <si>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</si>
  <si>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</si>
  <si>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</si>
  <si>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</si>
  <si>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</si>
  <si>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</si>
  <si>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</si>
  <si>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</si>
  <si>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</si>
  <si>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</si>
  <si>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</si>
  <si>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</si>
  <si>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</si>
  <si>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</si>
  <si>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</si>
  <si>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</si>
  <si>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</si>
  <si>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</si>
  <si>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</si>
  <si>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</si>
  <si>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</si>
  <si>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</si>
  <si>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</si>
  <si>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</si>
  <si>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</si>
  <si>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</si>
  <si>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</si>
  <si>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</si>
  <si>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</si>
  <si>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</si>
  <si>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</si>
  <si>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</si>
  <si>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</si>
  <si>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</si>
  <si>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</si>
  <si>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</si>
  <si>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</si>
  <si>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</si>
  <si>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</si>
  <si>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</si>
  <si>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</si>
  <si>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</si>
  <si>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</si>
  <si>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</si>
  <si>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</si>
  <si>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</si>
  <si>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</si>
  <si>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</si>
  <si>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</si>
  <si>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</si>
  <si>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</si>
  <si>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</si>
  <si>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</si>
  <si>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</si>
  <si>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</si>
  <si>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</si>
  <si>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</si>
  <si>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</si>
  <si>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</si>
  <si>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</si>
  <si>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</si>
  <si>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</si>
  <si>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</si>
  <si>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</si>
  <si>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</si>
  <si>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</si>
  <si>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</si>
  <si>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</si>
  <si>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</si>
  <si>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</si>
  <si>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</si>
  <si>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</si>
  <si>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</si>
  <si>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</si>
  <si>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</si>
  <si>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</si>
  <si>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</si>
  <si>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</si>
  <si>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</si>
  <si>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</si>
  <si>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</si>
  <si>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</si>
  <si>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</si>
  <si>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</si>
  <si>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</si>
  <si>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</si>
  <si>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</si>
  <si>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</si>
  <si>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</si>
  <si>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</si>
  <si>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</si>
  <si>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</si>
  <si>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</si>
  <si>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</si>
  <si>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</si>
  <si>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</si>
  <si>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</si>
  <si>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</si>
  <si>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</si>
  <si>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</si>
  <si>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</si>
  <si>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</si>
  <si>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</si>
  <si>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</si>
  <si>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</si>
  <si>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</si>
  <si>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</si>
  <si>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</si>
  <si>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</si>
  <si>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</si>
  <si>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</si>
  <si>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</si>
  <si>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</si>
  <si>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</si>
  <si>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</si>
  <si>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</si>
  <si>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</si>
  <si>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</si>
  <si>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</si>
  <si>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</si>
  <si>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</si>
  <si>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</si>
  <si>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</si>
  <si>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</si>
  <si>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</si>
  <si>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</si>
  <si>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</si>
  <si>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</si>
  <si>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</si>
  <si>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</si>
  <si>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</si>
  <si>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</si>
  <si>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</si>
  <si>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</si>
  <si>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</si>
  <si>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</si>
  <si>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</si>
  <si>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</si>
  <si>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</si>
  <si>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</si>
  <si>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</si>
  <si>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</si>
  <si>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</si>
  <si>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</si>
  <si>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</si>
  <si>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</si>
  <si>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</si>
  <si>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</si>
  <si>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</si>
  <si>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</si>
  <si>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Ag. Solicitar MC1 / Prev. 09h30</t>
  </si>
  <si>
    <t>TP Pronto às 09h14 no km 201+800 ao km 203+000 em ZYU VIA1 para subst. de dormentes / Em intervalo das 09h47 - 11h17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</si>
  <si>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</si>
  <si>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</si>
  <si>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se teremos disponibilidade de Maquinista</t>
  </si>
  <si>
    <t>TP Pronto às 09h55 para subst. de dormentes no km 168+000 em ZER169 / Ag. retorno do CCO para alinhamento de FX na oportunidade</t>
  </si>
  <si>
    <t>TP em preparação do local de trabalho, aguardo pronto para alinhamento de intervalo na oportunidade</t>
  </si>
  <si>
    <t>Programaçã Desc. de dormentes na VIA2 no km 118+160 em ZWI1132 / Ag. Solitar a MC1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</si>
  <si>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</si>
  <si>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</si>
  <si>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Intervalo BLOCO MOD ZRB, na chegada do W97 no km 155+700 em 1551561</t>
  </si>
  <si>
    <t>V96 solicita MC1 em K67ZEV-2 às 07h20 e circula em licença até o KM 156+900 em 157156-1</t>
  </si>
  <si>
    <t>Solicitado MC1 às 07h29, aguardando autorização do CCO</t>
  </si>
  <si>
    <t>W97 solicita MC1 em ZEM-1 às 07h00 e circula em licença até o KM 154+350 em 155154-1;</t>
  </si>
  <si>
    <t>Solicitado MC1 às 07h04, autorizado na VIA às 07h36, licenciado às 07h40 para iniciar o deslocamento.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</si>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</sst>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448" activePane="bottomRight" state="frozen"/>
      <selection pane="bottomRight" activeCell="BP450" sqref="BP45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0.47013888888888888</v>
      </c>
      <c r="AU449" s="39"/>
      <c r="AV449" s="39"/>
      <c r="AW449" s="39"/>
      <c r="AX449" s="39"/>
      <c r="AY449" s="12">
        <f t="shared" si="49"/>
        <v>6.25E-2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/>
      <c r="BL449" s="16"/>
      <c r="BM449" s="15"/>
      <c r="BN449" s="15"/>
      <c r="BO449" s="165"/>
      <c r="BP449" s="17"/>
      <c r="BQ449" s="13" t="str">
        <f t="shared" si="45"/>
        <v>Produção</v>
      </c>
      <c r="BR449" s="19">
        <f t="shared" si="46"/>
        <v>1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1567</v>
      </c>
      <c r="BK450" s="17" t="s">
        <v>1567</v>
      </c>
      <c r="BL450" s="16"/>
      <c r="BM450" s="15" t="s">
        <v>690</v>
      </c>
      <c r="BN450" s="15" t="s">
        <v>690</v>
      </c>
      <c r="BO450" s="165" t="s">
        <v>690</v>
      </c>
      <c r="BP450" s="17"/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1568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1</v>
      </c>
      <c r="BI451" s="17"/>
      <c r="BJ451" s="17" t="s">
        <v>1569</v>
      </c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1570</v>
      </c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1</v>
      </c>
      <c r="BI453" s="17"/>
      <c r="BJ453" s="17" t="s">
        <v>1571</v>
      </c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1</v>
      </c>
      <c r="BI456" s="17"/>
      <c r="BJ456" s="284" t="s">
        <v>1572</v>
      </c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1573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1574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1</v>
      </c>
      <c r="BI458" s="17"/>
      <c r="BJ458" s="284" t="s">
        <v>1575</v>
      </c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1576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1</v>
      </c>
      <c r="BI459" s="17"/>
      <c r="BJ459" s="284" t="s">
        <v>1577</v>
      </c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1578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2</v>
      </c>
      <c r="BI460" s="17"/>
      <c r="BJ460" s="284" t="s">
        <v>1579</v>
      </c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1580</v>
      </c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1581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1582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1583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1583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1583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1584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1585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1586</v>
      </c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1586</v>
      </c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1571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80" operator="equal">
      <formula>"ERRO"</formula>
    </cfRule>
  </conditionalFormatting>
  <conditionalFormatting sqref="X4 Y476:Y551 Y1:Z157 Y159:Z475">
    <cfRule type="cellIs" dxfId="140" priority="18469" operator="equal">
      <formula>"OPORTUNIDADE"</formula>
    </cfRule>
  </conditionalFormatting>
  <conditionalFormatting sqref="AZ6:AZ523">
    <cfRule type="expression" dxfId="139" priority="18464">
      <formula>$BU6=1</formula>
    </cfRule>
  </conditionalFormatting>
  <conditionalFormatting sqref="BQ6:BQ600">
    <cfRule type="cellIs" dxfId="138" priority="18475" operator="equal">
      <formula>"Produção e Intervalo"</formula>
    </cfRule>
    <cfRule type="cellIs" dxfId="137" priority="18476" operator="equal">
      <formula>"Aderente"</formula>
    </cfRule>
    <cfRule type="cellIs" dxfId="136" priority="18477" operator="equal">
      <formula>"Intervalo"</formula>
    </cfRule>
    <cfRule type="cellIs" dxfId="135" priority="18478" operator="equal">
      <formula>"Produção"</formula>
    </cfRule>
    <cfRule type="cellIs" dxfId="134" priority="18479" operator="equal">
      <formula>"ERRO"</formula>
    </cfRule>
  </conditionalFormatting>
  <conditionalFormatting sqref="BR6:BS553">
    <cfRule type="cellIs" dxfId="133" priority="18457" operator="equal">
      <formula>"*"</formula>
    </cfRule>
    <cfRule type="cellIs" dxfId="132" priority="18458" operator="greaterThanOrEqual">
      <formula>1</formula>
    </cfRule>
    <cfRule type="cellIs" dxfId="131" priority="18459" operator="lessThan">
      <formula>1</formula>
    </cfRule>
  </conditionalFormatting>
  <conditionalFormatting sqref="X476:X523 Y476:Y551 Y6:Z157 Y159:Z475">
    <cfRule type="cellIs" dxfId="130" priority="18405" operator="equal">
      <formula>"NÃO"</formula>
    </cfRule>
    <cfRule type="cellIs" dxfId="129" priority="18406" operator="equal">
      <formula>"SIM"</formula>
    </cfRule>
  </conditionalFormatting>
  <conditionalFormatting sqref="X476:X523">
    <cfRule type="cellIs" dxfId="128" priority="18404" operator="equal">
      <formula>"OPORTUNIDADE"</formula>
    </cfRule>
  </conditionalFormatting>
  <conditionalFormatting sqref="Z476:Z523">
    <cfRule type="cellIs" dxfId="127" priority="18402" operator="equal">
      <formula>"NÃO"</formula>
    </cfRule>
    <cfRule type="cellIs" dxfId="126" priority="18403" operator="equal">
      <formula>"SIM"</formula>
    </cfRule>
  </conditionalFormatting>
  <conditionalFormatting sqref="Z476:Z523">
    <cfRule type="cellIs" dxfId="125" priority="18401" operator="equal">
      <formula>"OPORTUNIDADE"</formula>
    </cfRule>
  </conditionalFormatting>
  <conditionalFormatting sqref="Y1048576">
    <cfRule type="cellIs" dxfId="124" priority="18286" operator="equal">
      <formula>"OPORTUNIDADE"</formula>
    </cfRule>
  </conditionalFormatting>
  <conditionalFormatting sqref="Y1048576">
    <cfRule type="cellIs" dxfId="123" priority="18284" operator="equal">
      <formula>"NÃO"</formula>
    </cfRule>
    <cfRule type="cellIs" dxfId="122" priority="18285" operator="equal">
      <formula>"SIM"</formula>
    </cfRule>
  </conditionalFormatting>
  <conditionalFormatting sqref="Z524:Z549">
    <cfRule type="cellIs" dxfId="121" priority="18021" operator="equal">
      <formula>"OPORTUNIDADE"</formula>
    </cfRule>
  </conditionalFormatting>
  <conditionalFormatting sqref="Z524:Z549">
    <cfRule type="cellIs" dxfId="120" priority="18019" operator="equal">
      <formula>"NÃO"</formula>
    </cfRule>
    <cfRule type="cellIs" dxfId="119" priority="18020" operator="equal">
      <formula>"SIM"</formula>
    </cfRule>
  </conditionalFormatting>
  <conditionalFormatting sqref="X550">
    <cfRule type="cellIs" dxfId="118" priority="18007" operator="equal">
      <formula>"NÃO"</formula>
    </cfRule>
    <cfRule type="cellIs" dxfId="117" priority="18008" operator="equal">
      <formula>"SIM"</formula>
    </cfRule>
  </conditionalFormatting>
  <conditionalFormatting sqref="X550">
    <cfRule type="cellIs" dxfId="116" priority="18006" operator="equal">
      <formula>"OPORTUNIDADE"</formula>
    </cfRule>
  </conditionalFormatting>
  <conditionalFormatting sqref="Z550">
    <cfRule type="cellIs" dxfId="115" priority="18004" operator="equal">
      <formula>"NÃO"</formula>
    </cfRule>
    <cfRule type="cellIs" dxfId="114" priority="18005" operator="equal">
      <formula>"SIM"</formula>
    </cfRule>
  </conditionalFormatting>
  <conditionalFormatting sqref="Z550">
    <cfRule type="cellIs" dxfId="113" priority="18003" operator="equal">
      <formula>"OPORTUNIDADE"</formula>
    </cfRule>
  </conditionalFormatting>
  <conditionalFormatting sqref="BI550">
    <cfRule type="iconSet" priority="1801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3">
      <iconSet showValue="0">
        <cfvo type="percent" val="0"/>
        <cfvo type="num" val="1"/>
        <cfvo type="num" val="1" gte="0"/>
      </iconSet>
    </cfRule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3">
      <formula>$BU493=1</formula>
    </cfRule>
  </conditionalFormatting>
  <conditionalFormatting sqref="AZ526:AZ550">
    <cfRule type="expression" dxfId="111" priority="18783">
      <formula>$BU498=1</formula>
    </cfRule>
  </conditionalFormatting>
  <conditionalFormatting sqref="BI524:BI549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6">
      <iconSet showValue="0">
        <cfvo type="percent" val="0"/>
        <cfvo type="num" val="1"/>
        <cfvo type="num" val="1" gte="0"/>
      </iconSet>
    </cfRule>
    <cfRule type="iconSet" priority="187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8" operator="equal">
      <formula>"*"</formula>
    </cfRule>
    <cfRule type="cellIs" dxfId="109" priority="13419" operator="greaterThanOrEqual">
      <formula>1</formula>
    </cfRule>
    <cfRule type="cellIs" dxfId="108" priority="13420" operator="lessThan">
      <formula>1</formula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6" operator="equal">
      <formula>"OPORTUNIDADE"</formula>
    </cfRule>
  </conditionalFormatting>
  <conditionalFormatting sqref="Y158">
    <cfRule type="cellIs" dxfId="106" priority="54" operator="equal">
      <formula>"NÃO"</formula>
    </cfRule>
    <cfRule type="cellIs" dxfId="105" priority="55" operator="equal">
      <formula>"SIM"</formula>
    </cfRule>
  </conditionalFormatting>
  <conditionalFormatting sqref="BO6:BO208 BO210:BO600">
    <cfRule type="iconSet" priority="1885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9 BK451:BK600">
    <cfRule type="iconSet" priority="1886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1587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1588</v>
      </c>
      <c r="C4" s="331" t="s">
        <v>1589</v>
      </c>
      <c r="D4" s="331" t="s">
        <v>1590</v>
      </c>
      <c r="E4" s="331" t="s">
        <v>1591</v>
      </c>
      <c r="F4" s="331" t="s">
        <v>8</v>
      </c>
      <c r="G4" s="331" t="s">
        <v>1592</v>
      </c>
    </row>
    <row r="5" spans="2:8">
      <c r="B5" s="334" t="s">
        <v>1152</v>
      </c>
      <c r="C5" s="334">
        <v>314978</v>
      </c>
      <c r="D5" s="334" t="s">
        <v>1593</v>
      </c>
      <c r="E5" s="334" t="s">
        <v>539</v>
      </c>
      <c r="F5" s="334" t="s">
        <v>101</v>
      </c>
      <c r="G5" s="335">
        <v>46143</v>
      </c>
    </row>
    <row r="6" spans="2:8">
      <c r="B6" s="334" t="s">
        <v>1594</v>
      </c>
      <c r="C6" s="334">
        <v>256790</v>
      </c>
      <c r="D6" s="334" t="s">
        <v>1595</v>
      </c>
      <c r="E6" s="334" t="s">
        <v>539</v>
      </c>
      <c r="F6" s="334" t="s">
        <v>1596</v>
      </c>
      <c r="G6" s="335">
        <v>45992</v>
      </c>
    </row>
    <row r="7" spans="2:8">
      <c r="B7" s="334" t="s">
        <v>1597</v>
      </c>
      <c r="C7" s="334">
        <v>265193</v>
      </c>
      <c r="D7" s="334" t="s">
        <v>1598</v>
      </c>
      <c r="E7" s="334" t="s">
        <v>540</v>
      </c>
      <c r="F7" s="334" t="s">
        <v>1499</v>
      </c>
      <c r="G7" s="334" t="s">
        <v>1599</v>
      </c>
    </row>
    <row r="8" spans="2:8">
      <c r="B8" s="334" t="s">
        <v>1600</v>
      </c>
      <c r="C8" s="334">
        <v>293716</v>
      </c>
      <c r="D8" s="334" t="s">
        <v>1601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1602</v>
      </c>
      <c r="C9" s="334">
        <v>257258</v>
      </c>
      <c r="D9" s="334" t="s">
        <v>1603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1604</v>
      </c>
      <c r="C10" s="334">
        <v>371147</v>
      </c>
      <c r="D10" s="334" t="s">
        <v>1605</v>
      </c>
      <c r="E10" s="334" t="s">
        <v>541</v>
      </c>
      <c r="F10" s="334" t="s">
        <v>144</v>
      </c>
      <c r="G10" s="334" t="s">
        <v>1599</v>
      </c>
    </row>
    <row r="11" spans="2:8">
      <c r="B11" s="334" t="s">
        <v>1606</v>
      </c>
      <c r="C11" s="334">
        <v>259230</v>
      </c>
      <c r="D11" s="334" t="s">
        <v>1607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1608</v>
      </c>
      <c r="C12" s="334">
        <v>370705</v>
      </c>
      <c r="D12" s="334"/>
      <c r="E12" s="334" t="s">
        <v>541</v>
      </c>
      <c r="F12" s="334" t="s">
        <v>144</v>
      </c>
      <c r="G12" s="334" t="s">
        <v>1599</v>
      </c>
    </row>
    <row r="13" spans="2:8">
      <c r="B13" s="334" t="s">
        <v>1609</v>
      </c>
      <c r="C13" s="334">
        <v>258542</v>
      </c>
      <c r="D13" s="334" t="s">
        <v>1610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1611</v>
      </c>
      <c r="C14" s="334">
        <v>257050</v>
      </c>
      <c r="D14" s="334" t="s">
        <v>1612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1613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1614</v>
      </c>
      <c r="E3" s="326" t="s">
        <v>1615</v>
      </c>
      <c r="F3" s="326" t="s">
        <v>1616</v>
      </c>
      <c r="G3" s="331" t="s">
        <v>1617</v>
      </c>
      <c r="H3" s="326" t="s">
        <v>1618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1619</v>
      </c>
      <c r="H4" s="329"/>
    </row>
    <row r="5" spans="3:8" ht="29.25">
      <c r="C5" s="327" t="s">
        <v>539</v>
      </c>
      <c r="D5" s="327" t="s">
        <v>1620</v>
      </c>
      <c r="E5" s="328">
        <v>46000</v>
      </c>
      <c r="F5" s="327">
        <v>9000</v>
      </c>
      <c r="G5" s="332" t="s">
        <v>1621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1622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1623</v>
      </c>
      <c r="G7" s="333" t="s">
        <v>1624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1625</v>
      </c>
      <c r="G8" s="332" t="s">
        <v>1626</v>
      </c>
      <c r="H8" s="327" t="s">
        <v>1627</v>
      </c>
    </row>
    <row r="9" spans="3:8">
      <c r="C9" s="327" t="s">
        <v>463</v>
      </c>
      <c r="D9" s="327" t="s">
        <v>1628</v>
      </c>
      <c r="E9" s="328">
        <v>45993</v>
      </c>
      <c r="F9" s="327">
        <v>12000</v>
      </c>
      <c r="G9" s="332" t="s">
        <v>1629</v>
      </c>
      <c r="H9" s="327"/>
    </row>
    <row r="10" spans="3:8" ht="29.25">
      <c r="C10" s="327" t="s">
        <v>463</v>
      </c>
      <c r="D10" s="327" t="s">
        <v>1630</v>
      </c>
      <c r="E10" s="328">
        <v>45993</v>
      </c>
      <c r="F10" s="327">
        <v>9000</v>
      </c>
      <c r="G10" s="332" t="s">
        <v>1631</v>
      </c>
      <c r="H10" s="327"/>
    </row>
    <row r="11" spans="3:8" ht="29.25">
      <c r="C11" s="327" t="s">
        <v>463</v>
      </c>
      <c r="D11" s="327" t="s">
        <v>1632</v>
      </c>
      <c r="E11" s="328">
        <v>45993</v>
      </c>
      <c r="F11" s="327">
        <v>10000</v>
      </c>
      <c r="G11" s="332" t="s">
        <v>1631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1633</v>
      </c>
      <c r="H12" s="327" t="s">
        <v>1634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1635</v>
      </c>
      <c r="W1" s="397"/>
      <c r="X1" s="397"/>
      <c r="Y1" s="104"/>
    </row>
    <row r="2" spans="1:25" s="101" customFormat="1" ht="11.25" customHeight="1">
      <c r="A2" s="105" t="s">
        <v>1636</v>
      </c>
      <c r="B2" s="105" t="s">
        <v>1637</v>
      </c>
      <c r="C2" s="105" t="s">
        <v>313</v>
      </c>
      <c r="D2" s="106" t="s">
        <v>873</v>
      </c>
      <c r="E2" s="106" t="s">
        <v>874</v>
      </c>
      <c r="F2" s="106" t="s">
        <v>1638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1639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1641</v>
      </c>
      <c r="D5" s="399"/>
      <c r="E5" s="399"/>
      <c r="F5" s="399"/>
      <c r="G5" s="399"/>
      <c r="H5" s="399"/>
      <c r="I5" s="399"/>
      <c r="J5" s="400"/>
      <c r="K5" s="401" t="s">
        <v>1642</v>
      </c>
      <c r="L5" s="402"/>
      <c r="M5" s="402"/>
      <c r="N5" s="402"/>
      <c r="O5" s="403" t="s">
        <v>1643</v>
      </c>
      <c r="P5" s="404"/>
      <c r="Q5" s="405"/>
    </row>
    <row r="6" spans="1:17" s="94" customFormat="1" ht="15.75" customHeight="1">
      <c r="A6" s="88" t="s">
        <v>1638</v>
      </c>
      <c r="B6" s="95" t="s">
        <v>1637</v>
      </c>
      <c r="C6" s="96" t="s">
        <v>873</v>
      </c>
      <c r="D6" s="97" t="s">
        <v>874</v>
      </c>
      <c r="E6" s="96" t="s">
        <v>1644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1645</v>
      </c>
      <c r="M6" s="139" t="s">
        <v>335</v>
      </c>
      <c r="N6" s="140" t="s">
        <v>868</v>
      </c>
      <c r="O6" s="246" t="s">
        <v>911</v>
      </c>
      <c r="P6" s="157"/>
      <c r="Q6" s="193" t="s">
        <v>1646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Ag. Solicitar MC1 / Prev. 09h30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09h47 - 11h17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1</v>
      </c>
      <c r="P430" s="91"/>
      <c r="Q430" s="145" t="str">
        <f>IF($A$2=1,IF(SP_SUL!BJ451="","*",SP_SUL!BJ451),IF(SP_SUL!BK451="","*",SP_SUL!BK451))</f>
        <v>CCO Confirmou FX, aguardando retorno da escala se teremos disponibilidade de Maquinista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1</v>
      </c>
      <c r="P432" s="91"/>
      <c r="Q432" s="145" t="str">
        <f>IF($A$2=1,IF(SP_SUL!BJ453="","*",SP_SUL!BJ453),IF(SP_SUL!BK453="","*",SP_SUL!BK453))</f>
        <v>TP em preparação do local de trabalho, aguardo pronto para alinhamento de intervalo na oportunidade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1</v>
      </c>
      <c r="P435" s="91"/>
      <c r="Q435" s="145" t="str">
        <f>IF($A$2=1,IF(SP_SUL!BJ456="","*",SP_SUL!BJ456),IF(SP_SUL!BK456="","*",SP_SUL!BK456))</f>
        <v>Programaçã Desc. de dormentes na VIA2 no km 118+160 em ZWI1132 / Ag. Solitar a MC1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1</v>
      </c>
      <c r="P437" s="91"/>
      <c r="Q437" s="145" t="str">
        <f>IF($A$2=1,IF(SP_SUL!BJ458="","*",SP_SUL!BJ458),IF(SP_SUL!BK458="","*",SP_SUL!BK458))</f>
        <v>Intervalo BLOCO MOD ZRB, na chegada do W97 no km 155+700 em 1551561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1</v>
      </c>
      <c r="P438" s="91"/>
      <c r="Q438" s="145" t="str">
        <f>IF($A$2=1,IF(SP_SUL!BJ459="","*",SP_SUL!BJ459),IF(SP_SUL!BK459="","*",SP_SUL!BK459))</f>
        <v>Solicitado MC1 às 07h29, aguardando autorização do CCO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2</v>
      </c>
      <c r="P439" s="91"/>
      <c r="Q439" s="145" t="str">
        <f>IF($A$2=1,IF(SP_SUL!BJ460="","*",SP_SUL!BJ460),IF(SP_SUL!BK460="","*",SP_SUL!BK460))</f>
        <v>Solicitado MC1 às 07h04, autorizado na VIA às 07h36, licenciado às 07h40 para iniciar o deslocamento.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1647</v>
      </c>
      <c r="C2" s="96" t="s">
        <v>858</v>
      </c>
      <c r="D2" s="96" t="s">
        <v>860</v>
      </c>
      <c r="E2" s="96" t="s">
        <v>1648</v>
      </c>
      <c r="F2" s="96" t="s">
        <v>1649</v>
      </c>
      <c r="G2" s="96" t="s">
        <v>1650</v>
      </c>
      <c r="H2" s="96" t="s">
        <v>1651</v>
      </c>
      <c r="I2" s="96" t="s">
        <v>1652</v>
      </c>
      <c r="J2" s="96" t="s">
        <v>1653</v>
      </c>
      <c r="K2" s="131" t="s">
        <v>1654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2025-12-19T13:17:41Z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