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92" documentId="120_S{118792C3-22EF-5104-A093-F22BFE3913F3}" xr6:coauthVersionLast="47" xr6:coauthVersionMax="47" xr10:uidLastSave="{8BB5BEF1-FF9F-433C-AC5D-F65960A8947C}"/>
  <bookViews>
    <workbookView xWindow="-60" yWindow="-60" windowWidth="15480" windowHeight="11640" firstSheet="4" activeTab="7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3" i="15"/>
  <c r="F293" i="12"/>
  <c r="K292" i="15"/>
  <c r="F292" i="12"/>
  <c r="K291" i="15"/>
  <c r="F291" i="12"/>
  <c r="K290" i="15"/>
  <c r="F290" i="12"/>
  <c r="K289" i="15"/>
  <c r="F289" i="12"/>
  <c r="K288" i="15"/>
  <c r="F288" i="12"/>
  <c r="K287" i="15"/>
  <c r="F287" i="12"/>
  <c r="K286" i="15"/>
  <c r="F286" i="12"/>
  <c r="K285" i="15"/>
  <c r="F285" i="12"/>
  <c r="K284" i="15"/>
  <c r="F284" i="12"/>
  <c r="K283" i="15"/>
  <c r="F283" i="12"/>
  <c r="K282" i="15"/>
  <c r="F282" i="12"/>
  <c r="K281" i="15"/>
  <c r="F281" i="12"/>
  <c r="K280" i="15"/>
  <c r="F280" i="12"/>
  <c r="K279" i="15"/>
  <c r="F279" i="12"/>
  <c r="K278" i="15"/>
  <c r="F278" i="12"/>
  <c r="K277" i="15"/>
  <c r="F277" i="12"/>
  <c r="K276" i="15"/>
  <c r="F276" i="12"/>
  <c r="K275" i="15"/>
  <c r="F275" i="12"/>
  <c r="K274" i="15"/>
  <c r="F274" i="12"/>
  <c r="K273" i="15"/>
  <c r="F273" i="12"/>
  <c r="K272" i="15"/>
  <c r="F272" i="12"/>
  <c r="K271" i="15"/>
  <c r="F271" i="12"/>
  <c r="K270" i="15"/>
  <c r="F270" i="12"/>
  <c r="K269" i="15"/>
  <c r="F269" i="12"/>
  <c r="K268" i="15"/>
  <c r="F268" i="12"/>
  <c r="K267" i="15"/>
  <c r="F267" i="12"/>
  <c r="K266" i="15"/>
  <c r="F266" i="12"/>
  <c r="K265" i="15"/>
  <c r="F265" i="12"/>
  <c r="K264" i="15"/>
  <c r="F264" i="12"/>
  <c r="K263" i="15"/>
  <c r="F263" i="12"/>
  <c r="K262" i="15"/>
  <c r="F262" i="12"/>
  <c r="K261" i="15"/>
  <c r="F261" i="12"/>
  <c r="K260" i="15"/>
  <c r="F260" i="12"/>
  <c r="K259" i="15"/>
  <c r="F259" i="12"/>
  <c r="K258" i="15"/>
  <c r="F258" i="12"/>
  <c r="K257" i="15"/>
  <c r="F257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<sst xmlns="http://schemas.openxmlformats.org/spreadsheetml/2006/main" count="6017" uniqueCount="1400">
  <si>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</si>
  <si>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</si>
  <si>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</si>
  <si>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</si>
  <si>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</si>
  <si>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</si>
  <si>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</si>
  <si>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</si>
  <si>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</si>
  <si>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</si>
  <si>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</si>
  <si>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</si>
  <si>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</si>
  <si>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</si>
  <si>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</si>
  <si>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</si>
  <si>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</si>
  <si>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</si>
  <si>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</si>
  <si>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</si>
  <si>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</si>
  <si>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</si>
  <si>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</si>
  <si>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</si>
  <si>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</si>
  <si>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</si>
  <si>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</si>
  <si>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</si>
  <si>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</si>
  <si>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</si>
  <si>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</si>
  <si>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</si>
  <si>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</si>
  <si>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</si>
  <si>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</si>
  <si>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</si>
  <si>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</si>
  <si>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</si>
  <si>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</si>
  <si>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</si>
  <si>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</si>
  <si>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</si>
  <si>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</si>
  <si>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</si>
  <si>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</si>
  <si>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</si>
  <si>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</si>
  <si>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</si>
  <si>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</si>
  <si>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</si>
  <si>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</si>
  <si>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</si>
  <si>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</si>
  <si>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</si>
  <si>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</si>
  <si>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</si>
  <si>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</si>
  <si>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</si>
  <si>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</si>
  <si>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</si>
  <si>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</si>
  <si>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</si>
  <si>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</si>
  <si>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</si>
  <si>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</si>
  <si>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</si>
  <si>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</si>
  <si>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</si>
  <si>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</si>
  <si>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</si>
  <si>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</si>
  <si>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</si>
  <si>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</si>
  <si>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</si>
  <si>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</si>
  <si>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</si>
  <si>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</si>
  <si>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</si>
  <si>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</si>
  <si>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</si>
  <si>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</si>
  <si>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</si>
  <si>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</si>
  <si>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</si>
  <si>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</si>
  <si>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</si>
  <si>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</si>
  <si>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</si>
  <si>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</si>
  <si>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</si>
  <si>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</si>
  <si>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</si>
  <si>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</si>
  <si>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</si>
  <si>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</si>
  <si>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</si>
  <si>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</si>
  <si>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</si>
  <si>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</si>
  <si>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</si>
  <si>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</si>
  <si>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</si>
  <si>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</si>
  <si>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</si>
  <si>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</si>
  <si>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</si>
  <si>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</si>
  <si>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</si>
  <si>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</si>
  <si>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</si>
  <si>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</si>
  <si>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</si>
  <si>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</si>
  <si>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</si>
  <si>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</si>
  <si>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</si>
  <si>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</si>
  <si>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</si>
  <si>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</si>
  <si>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</si>
  <si>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</si>
  <si>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</si>
  <si>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</si>
  <si>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</si>
  <si>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</si>
  <si>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</si>
  <si>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</si>
  <si>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</si>
  <si>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</si>
  <si>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</si>
  <si>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</si>
  <si>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</si>
  <si>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</si>
  <si>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</si>
  <si>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</si>
  <si>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</si>
  <si>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</si>
  <si>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</si>
  <si>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</si>
  <si>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</si>
  <si>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</si>
  <si>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</si>
  <si>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</si>
  <si>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</si>
  <si>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</si>
  <si>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</si>
  <si>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</si>
  <si>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</si>
  <si>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</si>
  <si>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</si>
  <si>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</si>
  <si>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</si>
  <si>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</si>
  <si>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</si>
  <si>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</si>
  <si>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</si>
  <si>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</si>
  <si>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</si>
  <si>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</si>
  <si>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</si>
  <si>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</si>
  <si>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</si>
  <si>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</si>
  <si>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</si>
  <si>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</si>
  <si>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</si>
  <si>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</si>
  <si>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</si>
  <si>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</si>
  <si>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</si>
  <si>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</si>
  <si>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</si>
  <si>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</si>
  <si>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</si>
  <si>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</si>
  <si>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</si>
  <si>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</si>
  <si>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</si>
  <si>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</si>
  <si>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</si>
  <si>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</si>
  <si>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</si>
  <si>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</si>
  <si>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</si>
  <si>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</si>
  <si>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</si>
  <si>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</si>
  <si>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</si>
  <si>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</si>
  <si>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</si>
  <si>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</si>
  <si>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</si>
  <si>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</si>
  <si>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</si>
  <si>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</si>
  <si>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</si>
  <si>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</si>
  <si>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</si>
  <si>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</si>
  <si>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</si>
  <si>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</si>
  <si>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</si>
  <si>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</si>
  <si>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</si>
  <si>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</si>
  <si>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</si>
  <si>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</si>
  <si>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</si>
  <si>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</si>
  <si>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</si>
  <si>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</si>
  <si>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</si>
  <si>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</si>
  <si>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</si>
  <si>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</si>
  <si>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</si>
  <si>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</si>
  <si>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</si>
  <si>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</si>
  <si>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</si>
  <si>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</si>
  <si>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</si>
  <si>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</si>
  <si>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</si>
  <si>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</si>
  <si>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</si>
  <si>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</si>
  <si>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</si>
  <si>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</si>
  <si>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</si>
  <si>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</si>
  <si>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</si>
  <si>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</si>
  <si>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</si>
  <si>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</si>
  <si>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</si>
  <si>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</si>
  <si>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</si>
  <si>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</si>
  <si>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</si>
  <si>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</si>
  <si>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</si>
  <si>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</si>
  <si>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</si>
  <si>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</si>
  <si>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</si>
  <si>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</si>
  <si>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</si>
  <si>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</si>
  <si>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</si>
  <si>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</si>
  <si>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</si>
  <si>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</si>
  <si>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</si>
  <si>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</si>
  <si>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</si>
  <si>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</si>
  <si>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</si>
  <si>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</si>
  <si>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</si>
  <si>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</si>
  <si>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</si>
  <si>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</si>
  <si>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</si>
  <si>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</si>
  <si>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</si>
  <si>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</si>
  <si>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</si>
  <si>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</si>
  <si>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</si>
  <si>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</si>
  <si>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</si>
  <si>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</si>
  <si>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</si>
  <si>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</si>
  <si>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</si>
  <si>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</si>
  <si>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</si>
  <si>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</si>
  <si>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</si>
  <si>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</si>
  <si>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</si>
  <si>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</si>
  <si>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</si>
  <si>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</si>
  <si>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</si>
  <si>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</si>
  <si>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</si>
  <si>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</si>
  <si>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</si>
  <si>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</si>
  <si>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</si>
  <si>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</si>
  <si>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</si>
  <si>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</si>
  <si>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</si>
  <si>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</si>
  <si>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</si>
  <si>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</si>
  <si>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</si>
  <si>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</si>
  <si>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</si>
  <si>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</si>
  <si>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</si>
  <si>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</si>
  <si>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</si>
  <si>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</si>
  <si>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</si>
  <si>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</si>
  <si>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</si>
  <si>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</si>
  <si>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</si>
  <si>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</si>
  <si>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</si>
  <si>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</si>
  <si>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</si>
  <si>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</si>
  <si>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</si>
  <si>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</si>
  <si>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</si>
  <si>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</si>
  <si>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</si>
  <si>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</si>
  <si>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</si>
  <si>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</si>
  <si>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</si>
  <si>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</si>
  <si>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</si>
  <si>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</si>
  <si>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</si>
  <si>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</si>
  <si>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</si>
  <si>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</si>
  <si>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</si>
  <si>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</si>
  <si>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</si>
  <si>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</si>
  <si>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</si>
  <si>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</si>
  <si>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</si>
  <si>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</si>
  <si>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</si>
  <si>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</si>
  <si>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</si>
  <si>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</si>
  <si>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</si>
  <si>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</si>
  <si>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</si>
  <si>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</si>
  <si>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</si>
  <si>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</si>
  <si>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</si>
  <si>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</si>
  <si>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</si>
  <si>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</si>
  <si>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</si>
  <si>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</si>
  <si>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</si>
  <si>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</si>
  <si>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</si>
  <si>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</si>
  <si>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</si>
  <si>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</si>
  <si>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</si>
  <si>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</si>
  <si>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</si>
  <si>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</si>
  <si>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</si>
  <si>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</si>
  <si>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</si>
  <si>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</si>
  <si>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</si>
  <si>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</si>
  <si>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</si>
  <si>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</si>
  <si>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</si>
  <si>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</si>
  <si>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</si>
  <si>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</si>
  <si>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</si>
  <si>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</si>
  <si>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</si>
  <si>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</si>
  <si>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</si>
  <si>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</si>
  <si>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</si>
  <si>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</si>
  <si>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</si>
  <si>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</si>
  <si>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</si>
  <si>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</si>
  <si>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</si>
  <si>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</si>
  <si>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</si>
  <si>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</si>
  <si>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</si>
  <si>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</si>
  <si>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</si>
  <si>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</si>
  <si>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</si>
  <si>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</si>
  <si>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</si>
  <si>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</si>
  <si>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</si>
  <si>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</si>
  <si>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</si>
  <si>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</si>
  <si>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</si>
  <si>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</si>
  <si>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</si>
  <si>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</si>
  <si>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</si>
  <si>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</si>
  <si>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</si>
  <si>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</si>
  <si>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</si>
  <si>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</si>
  <si>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</si>
  <si>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</si>
  <si>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</si>
  <si>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</si>
  <si>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</si>
  <si>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</si>
  <si>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</si>
  <si>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</si>
  <si>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</si>
  <si>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</si>
  <si>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</si>
  <si>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</si>
  <si>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</si>
  <si>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</si>
  <si>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</si>
  <si>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</si>
  <si>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</si>
  <si>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</si>
  <si>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</si>
  <si>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</si>
  <si>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</si>
  <si>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</si>
  <si>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</si>
  <si>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</si>
  <si>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</si>
  <si>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</si>
  <si>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</si>
  <si>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</si>
  <si>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</si>
  <si>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</si>
  <si>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</si>
  <si>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</si>
  <si>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</si>
  <si>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</si>
  <si>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</si>
  <si>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</si>
  <si>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</si>
  <si>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</si>
  <si>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</si>
  <si>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</si>
  <si>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</si>
  <si>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</si>
  <si>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</si>
  <si>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</si>
  <si>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</si>
  <si>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</si>
  <si>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</si>
  <si>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</si>
  <si>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</si>
  <si>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</si>
  <si>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</si>
  <si>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</si>
  <si>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</si>
  <si>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</si>
  <si>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</si>
  <si>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</si>
  <si>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</si>
  <si>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</si>
  <si>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</si>
  <si>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</si>
  <si>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</si>
  <si>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</si>
  <si>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</si>
  <si>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</si>
  <si>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</si>
  <si>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</si>
  <si>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</si>
  <si>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</si>
  <si>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</si>
  <si>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</si>
  <si>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</si>
  <si>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</si>
  <si>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</si>
  <si>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</si>
  <si>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</si>
  <si>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</si>
  <si>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</si>
  <si>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</si>
  <si>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</si>
  <si>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</si>
  <si>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</si>
  <si>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</si>
  <si>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</si>
  <si>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</si>
  <si>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</si>
  <si>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</si>
  <si>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</si>
  <si>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</si>
  <si>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</si>
  <si>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</si>
  <si>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</si>
  <si>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</si>
  <si>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</si>
  <si>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</si>
  <si>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</si>
  <si>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</si>
  <si>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</si>
  <si>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</si>
  <si>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</si>
  <si>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</si>
  <si>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</si>
  <si>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</si>
  <si>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</si>
  <si>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</si>
  <si>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</si>
  <si>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</si>
  <si>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</si>
  <si>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</si>
  <si>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</si>
  <si>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</si>
  <si>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</si>
  <si>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</si>
  <si>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</si>
  <si>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</si>
  <si>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</si>
  <si>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</si>
  <si>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</si>
  <si>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</si>
  <si>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</si>
  <si>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</si>
  <si>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</si>
  <si>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</si>
  <si>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</si>
  <si>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</si>
  <si>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</si>
  <si>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</si>
  <si>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</si>
  <si>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</si>
  <si>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</si>
  <si>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</si>
  <si>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</si>
  <si>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</si>
  <si>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</si>
  <si>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</si>
  <si>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</si>
  <si>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</si>
  <si>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</si>
  <si>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</si>
  <si>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</si>
  <si>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</si>
  <si>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</si>
  <si>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</si>
  <si>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</si>
  <si>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</si>
  <si>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</si>
  <si>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</si>
  <si>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</si>
  <si>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</si>
  <si>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</si>
  <si>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</si>
  <si>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</si>
  <si>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</si>
  <si>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</si>
  <si>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</si>
  <si>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</si>
  <si>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</si>
  <si>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</si>
  <si>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</si>
  <si>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</si>
  <si>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</si>
  <si>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</si>
  <si>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</si>
  <si>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</si>
  <si>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</si>
  <si>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</si>
  <si>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</si>
  <si>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</si>
  <si>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</si>
  <si>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</si>
  <si>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</si>
  <si>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</si>
  <si>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</si>
  <si>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</si>
  <si>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</si>
  <si>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</si>
  <si>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</si>
  <si>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</si>
  <si>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</si>
  <si>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</si>
  <si>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</si>
  <si>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</si>
  <si>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</si>
  <si>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</si>
  <si>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</si>
  <si>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</si>
  <si>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</si>
  <si>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</si>
  <si>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</si>
  <si>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</si>
  <si>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</si>
  <si>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</si>
  <si>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</si>
  <si>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</si>
  <si>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</si>
  <si>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</si>
  <si>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</si>
  <si>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</si>
  <si>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</si>
  <si>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</si>
  <si>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</si>
  <si>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</si>
  <si>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</si>
  <si>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</si>
  <si>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</si>
  <si>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</si>
  <si>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</si>
  <si>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</si>
  <si>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</si>
  <si>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</si>
  <si>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</si>
  <si>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</si>
  <si>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</si>
  <si>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</si>
  <si>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</si>
  <si>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</si>
  <si>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</si>
  <si>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</si>
  <si>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</si>
  <si>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</si>
  <si>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</si>
  <si>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</si>
  <si>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</si>
  <si>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</si>
  <si>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</si>
  <si>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</si>
  <si>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</si>
  <si>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</si>
  <si>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</si>
  <si>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</si>
  <si>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</si>
  <si>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</si>
  <si>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</si>
  <si>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</si>
  <si>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</si>
  <si>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</si>
  <si>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</si>
  <si>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</si>
  <si>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</si>
  <si>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</si>
  <si>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</si>
  <si>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</si>
  <si>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</si>
  <si>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</si>
  <si>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</si>
  <si>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</si>
  <si>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</si>
  <si>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</si>
  <si>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</si>
  <si>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</si>
  <si>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</si>
  <si>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</si>
  <si>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</si>
  <si>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</si>
  <si>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</si>
  <si>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</si>
  <si>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</si>
  <si>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</si>
  <si>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</si>
  <si>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</si>
  <si>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</si>
  <si>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</si>
  <si>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</si>
  <si>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</si>
  <si>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</si>
  <si>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</si>
  <si>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</si>
  <si>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</si>
  <si>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</si>
  <si>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</si>
  <si>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</si>
  <si>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</si>
  <si>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</si>
  <si>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</si>
  <si>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</si>
  <si>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</si>
  <si>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</si>
  <si>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</si>
  <si>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</si>
  <si>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</si>
  <si>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</si>
  <si>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</si>
  <si>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</si>
  <si>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</si>
  <si>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</si>
  <si>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</si>
  <si>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</si>
  <si>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</si>
  <si>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</si>
  <si>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</si>
  <si>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</si>
  <si>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</si>
  <si>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</si>
  <si>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</si>
  <si>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</si>
  <si>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</si>
  <si>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</si>
  <si>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</si>
  <si>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</si>
  <si>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</si>
  <si>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</si>
  <si>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</si>
  <si>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</si>
  <si>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</si>
  <si>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</si>
  <si>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</si>
  <si>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</si>
  <si>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</si>
  <si>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</si>
  <si>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</si>
  <si>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</si>
  <si>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</si>
  <si>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</si>
  <si>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</si>
  <si>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</si>
  <si>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</si>
  <si>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</si>
  <si>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</si>
  <si>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</si>
  <si>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</si>
  <si>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</si>
  <si>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</si>
  <si>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</si>
  <si>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</si>
  <si>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</si>
  <si>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</si>
  <si>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</si>
  <si>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</si>
  <si>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</si>
  <si>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</si>
  <si>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</si>
  <si>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</si>
  <si>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</si>
  <si>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</si>
  <si>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</si>
  <si>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</si>
  <si>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</si>
  <si>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</si>
  <si>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</si>
  <si>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</si>
  <si>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</si>
  <si>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</si>
  <si>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</si>
  <si>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</si>
  <si>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</si>
  <si>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</si>
  <si>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</si>
  <si>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</si>
  <si>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</si>
  <si>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</si>
  <si>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</si>
  <si>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</si>
  <si>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</si>
  <si>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</si>
  <si>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</si>
  <si>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</si>
  <si>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</si>
  <si>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</si>
  <si>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</si>
  <si>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</si>
  <si>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</si>
  <si>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</si>
  <si>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</si>
  <si>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</si>
  <si>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</si>
  <si>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</si>
  <si>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</si>
  <si>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</si>
  <si>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</si>
  <si>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</si>
  <si>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</si>
  <si>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</si>
  <si>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</si>
  <si>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</si>
  <si>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</si>
  <si>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</si>
  <si>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</si>
  <si>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</si>
  <si>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</si>
  <si>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</si>
  <si>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</si>
  <si>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</si>
  <si>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</si>
  <si>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</si>
  <si>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</si>
  <si>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</si>
  <si>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</si>
  <si>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</si>
  <si>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</si>
  <si>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</si>
  <si>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</si>
  <si>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</si>
  <si>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</si>
  <si>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</si>
  <si>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</si>
  <si>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</si>
  <si>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</si>
  <si>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</si>
  <si>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</si>
  <si>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</si>
  <si>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</si>
  <si>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</si>
  <si>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</si>
  <si>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</si>
  <si>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</si>
  <si>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</si>
  <si>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</si>
  <si>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</si>
  <si>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</si>
  <si>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</si>
  <si>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</si>
  <si>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</si>
  <si>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</si>
  <si>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</si>
  <si>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</si>
  <si>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</si>
  <si>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</si>
  <si>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</si>
  <si>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</si>
  <si>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</si>
  <si>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</si>
  <si>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</si>
  <si>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</si>
  <si>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</si>
  <si>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</si>
  <si>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</si>
  <si>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</si>
  <si>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</si>
  <si>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</si>
  <si>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</si>
  <si>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</si>
  <si>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</si>
  <si>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</si>
  <si>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</si>
  <si>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</si>
  <si>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</si>
  <si>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</si>
  <si>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</si>
  <si>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</si>
  <si>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</si>
  <si>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</si>
  <si>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</si>
  <si>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</si>
  <si>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</si>
  <si>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</si>
  <si>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</si>
  <si>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</si>
  <si>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</si>
  <si>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</si>
  <si>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</si>
  <si>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</si>
  <si>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</si>
  <si>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</si>
  <si>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</si>
  <si>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</si>
  <si>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</si>
  <si>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</si>
  <si>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</si>
  <si>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</si>
  <si>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</si>
  <si>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</si>
  <si>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</si>
  <si>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</si>
  <si>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</si>
  <si>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</si>
  <si>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</si>
  <si>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</si>
  <si>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</si>
  <si>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</si>
  <si>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</si>
  <si>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</si>
  <si>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</si>
  <si>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</si>
  <si>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</si>
  <si>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</si>
  <si>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</si>
  <si>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</si>
  <si>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</si>
  <si>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</si>
  <si>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</si>
  <si>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</si>
  <si>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</si>
  <si>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</si>
  <si>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</si>
  <si>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</si>
  <si>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</si>
  <si>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</si>
  <si>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</si>
  <si>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</si>
  <si>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</si>
  <si>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</si>
  <si>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</si>
  <si>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</si>
  <si>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</si>
  <si>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</si>
  <si>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</si>
  <si>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</si>
  <si>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</si>
  <si>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</si>
  <si>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</si>
  <si>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</si>
  <si>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</si>
  <si>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</si>
  <si>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</si>
  <si>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</si>
  <si>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</si>
  <si>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</si>
  <si>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</si>
  <si>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</si>
  <si>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</si>
  <si>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</si>
  <si>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</si>
  <si>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</si>
  <si>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</si>
  <si>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</si>
  <si>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</si>
  <si>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</si>
  <si>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</si>
  <si>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</si>
  <si>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</si>
  <si>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</si>
  <si>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</si>
  <si>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</si>
  <si>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</si>
  <si>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</si>
  <si>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</si>
  <si>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</si>
  <si>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</si>
  <si>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</si>
  <si>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</si>
  <si>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</si>
  <si>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</si>
  <si>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</si>
  <si>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</si>
  <si>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</si>
  <si>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</si>
  <si>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</si>
  <si>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</si>
  <si>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</si>
  <si>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</si>
  <si>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</si>
  <si>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</si>
  <si>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</si>
  <si>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</si>
  <si>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</si>
  <si>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</si>
  <si>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</si>
  <si>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</si>
  <si>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</si>
  <si>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</si>
  <si>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</si>
  <si>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</si>
  <si>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</si>
  <si>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</si>
  <si>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</si>
  <si>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</si>
  <si>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</si>
  <si>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</si>
  <si>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</si>
  <si>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</si>
  <si>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</si>
  <si>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</si>
  <si>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</si>
  <si>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</si>
  <si>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</si>
  <si>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</si>
  <si>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</si>
  <si>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</si>
  <si>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</si>
  <si>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</si>
  <si>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</si>
  <si>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</si>
  <si>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</si>
  <si>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</si>
  <si>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</si>
  <si>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</si>
  <si>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</si>
  <si>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</si>
  <si>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</si>
  <si>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</si>
  <si>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</si>
  <si>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</si>
  <si>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</si>
  <si>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</si>
  <si>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</si>
  <si>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</si>
  <si>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</si>
  <si>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</si>
  <si>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</si>
  <si>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</si>
  <si>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</si>
  <si>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</si>
  <si>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</si>
  <si>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</si>
  <si>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</si>
  <si>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</si>
  <si>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</si>
  <si>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</si>
  <si>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</si>
  <si>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</si>
  <si>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</si>
  <si>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</si>
  <si>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</si>
  <si>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</si>
  <si>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</si>
  <si>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</si>
  <si>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</si>
  <si>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</si>
  <si>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</si>
  <si>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</si>
  <si>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</si>
  <si>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</si>
  <si>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</si>
  <si>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</si>
  <si>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</si>
  <si>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</si>
  <si>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</si>
  <si>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</si>
  <si>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</si>
  <si>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</si>
  <si>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</si>
  <si>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</si>
  <si>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</si>
  <si>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</si>
  <si>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</si>
  <si>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</si>
  <si>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</si>
  <si>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</si>
  <si>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</si>
  <si>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</si>
  <si>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</si>
  <si>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</si>
  <si>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</si>
  <si>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</si>
  <si>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</si>
  <si>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</si>
  <si>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</si>
  <si>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</si>
  <si>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</si>
  <si>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</si>
  <si>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</si>
  <si>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</si>
  <si>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</si>
  <si>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</si>
  <si>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</si>
  <si>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</si>
  <si>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</si>
  <si>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</si>
  <si>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</si>
  <si>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</si>
  <si>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</si>
  <si>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</si>
  <si>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</si>
  <si>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</si>
  <si>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</si>
  <si>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</si>
  <si>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</si>
  <si>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</si>
  <si>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</si>
  <si>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</si>
  <si>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</si>
  <si>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</si>
  <si>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</si>
  <si>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</si>
  <si>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</si>
  <si>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</si>
  <si>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</si>
  <si>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</si>
  <si>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</si>
  <si>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</si>
  <si>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</si>
  <si>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</si>
  <si>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</si>
  <si>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</si>
  <si>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</si>
  <si>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</si>
  <si>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</si>
  <si>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</si>
  <si>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</si>
  <si>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</si>
  <si>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</si>
  <si>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</si>
  <si>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</si>
  <si>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</si>
  <si>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</si>
  <si>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</si>
  <si>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</si>
  <si>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</si>
  <si>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</si>
  <si>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</si>
  <si>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</si>
  <si>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</si>
  <si>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</si>
  <si>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</si>
  <si>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</si>
  <si>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</si>
  <si>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</si>
  <si>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</si>
  <si>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</si>
  <si>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</si>
  <si>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</si>
  <si>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</si>
  <si>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</si>
  <si>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</si>
  <si>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</si>
  <si>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</si>
  <si>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</si>
  <si>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</si>
  <si>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</si>
  <si>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</si>
  <si>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</si>
  <si>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</si>
  <si>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</si>
  <si>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</si>
  <si>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</si>
  <si>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</si>
  <si>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</si>
  <si>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</si>
  <si>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</si>
  <si>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</si>
  <si>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</si>
  <si>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</si>
  <si>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</si>
  <si>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</si>
  <si>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</si>
  <si>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</si>
  <si>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</si>
  <si>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</si>
  <si>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</si>
  <si>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</si>
  <si>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</si>
  <si>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</si>
  <si>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</si>
  <si>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</si>
  <si>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</si>
  <si>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</si>
  <si>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</si>
  <si>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</si>
  <si>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</si>
  <si>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</si>
  <si>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</si>
  <si>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</si>
  <si>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</si>
  <si>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</si>
  <si>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</si>
  <si>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</si>
  <si>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</si>
  <si>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</si>
  <si>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</si>
  <si>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</si>
  <si>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</si>
  <si>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</si>
  <si>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</si>
  <si>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</si>
  <si>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</si>
  <si>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</si>
  <si>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</si>
  <si>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</si>
  <si>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</si>
  <si>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</si>
  <si>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</si>
  <si>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</si>
  <si>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</si>
  <si>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</si>
  <si>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</si>
  <si>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</si>
  <si>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</si>
  <si>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</si>
  <si>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</si>
  <si>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</si>
  <si>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</si>
  <si>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</si>
  <si>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</si>
  <si>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</si>
  <si>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</si>
  <si>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</si>
  <si>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</si>
  <si>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</si>
  <si>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</si>
  <si>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</si>
  <si>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</si>
  <si>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</si>
  <si>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</si>
  <si>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</si>
  <si>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</si>
  <si>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</si>
  <si>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</si>
  <si>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</si>
  <si>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</si>
  <si>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</si>
  <si>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</si>
  <si>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</si>
  <si>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</si>
  <si>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</si>
  <si>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</si>
  <si>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</si>
  <si>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</si>
  <si>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</si>
  <si>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</si>
  <si>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</si>
  <si>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</si>
  <si>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</si>
  <si>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</si>
  <si>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</si>
  <si>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</si>
  <si>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</si>
  <si>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</si>
  <si>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</si>
  <si>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</si>
  <si>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</si>
  <si>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</si>
  <si>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</si>
  <si>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</si>
  <si>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</si>
  <si>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</si>
  <si>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</si>
  <si>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</si>
  <si>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</si>
  <si>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</si>
  <si>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</si>
  <si>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</si>
  <si>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</si>
  <si>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</si>
  <si>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</si>
  <si>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</si>
  <si>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</si>
  <si>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</si>
  <si>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</si>
  <si>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</si>
  <si>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</si>
  <si>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</si>
  <si>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</si>
  <si>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</si>
  <si>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</si>
  <si>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</si>
  <si>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</si>
  <si>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</si>
  <si>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</si>
  <si>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</si>
  <si>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</si>
  <si>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</si>
  <si>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</si>
  <si>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</si>
  <si>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</si>
  <si>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</si>
  <si>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</si>
  <si>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</si>
  <si>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</si>
  <si>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</si>
  <si>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</si>
  <si>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</si>
  <si>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</si>
  <si>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</si>
  <si>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</si>
  <si>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</si>
  <si>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</si>
  <si>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</si>
  <si>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</si>
  <si>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</si>
  <si>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</si>
  <si>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</si>
  <si>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</si>
  <si>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</si>
  <si>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</si>
  <si>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</si>
  <si>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</si>
  <si>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</si>
  <si>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</si>
  <si>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</si>
  <si>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</si>
  <si>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</si>
  <si>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</si>
  <si>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</si>
  <si>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</si>
  <si>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</si>
  <si>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</si>
  <si>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</si>
  <si>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</si>
  <si>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</si>
  <si>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</si>
  <si>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</si>
  <si>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</si>
  <si>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</si>
  <si>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</si>
  <si>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</si>
  <si>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</si>
  <si>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</si>
  <si>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</si>
  <si>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</si>
  <si>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</si>
  <si>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</si>
  <si>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</si>
  <si>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</si>
  <si>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</si>
  <si>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</si>
  <si>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</si>
  <si>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</si>
  <si>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</si>
  <si>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</si>
  <si>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</si>
  <si>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</si>
  <si>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</si>
  <si>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</si>
  <si>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</si>
  <si>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</si>
  <si>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</si>
  <si>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</si>
  <si>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</si>
  <si>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</si>
  <si>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</si>
  <si>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</si>
  <si>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</si>
  <si>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ZEM-1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</si>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</sst>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ySplit="3" topLeftCell="T4" activePane="bottomRight" state="frozen"/>
      <selection pane="bottomRight" activeCell="W231" sqref="U231:W23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1306</v>
      </c>
      <c r="BK201" s="176" t="s">
        <v>1306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1307</v>
      </c>
      <c r="BK202" s="176" t="s">
        <v>1307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1308</v>
      </c>
      <c r="BK203" s="176" t="s">
        <v>1308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1309</v>
      </c>
      <c r="BK204" s="176" t="s">
        <v>1309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1310</v>
      </c>
      <c r="BK205" s="176" t="s">
        <v>1310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1311</v>
      </c>
      <c r="BK206" s="176" t="s">
        <v>1311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1313</v>
      </c>
      <c r="BK209" s="176" t="s">
        <v>1313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1313</v>
      </c>
      <c r="BK210" s="176" t="s">
        <v>1313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1313</v>
      </c>
      <c r="BK211" s="176" t="s">
        <v>1313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0.5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1316</v>
      </c>
      <c r="BK214" s="176" t="s">
        <v>1319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1316</v>
      </c>
      <c r="BK215" s="176" t="s">
        <v>1319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1328</v>
      </c>
      <c r="I238" s="106" t="s">
        <v>1328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1329</v>
      </c>
      <c r="N254" s="127" t="s">
        <v>1330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1331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1333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1333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1" operator="equal">
      <formula>"OPORTUNIDADE"</formula>
    </cfRule>
  </conditionalFormatting>
  <conditionalFormatting sqref="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1334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1335</v>
      </c>
      <c r="C4" s="160" t="s">
        <v>1336</v>
      </c>
      <c r="D4" s="160" t="s">
        <v>1337</v>
      </c>
      <c r="E4" s="160" t="s">
        <v>1338</v>
      </c>
      <c r="F4" s="160" t="s">
        <v>4</v>
      </c>
      <c r="G4" s="160" t="s">
        <v>1339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1340</v>
      </c>
      <c r="C6" s="161">
        <v>407867</v>
      </c>
      <c r="D6" s="161" t="s">
        <v>1341</v>
      </c>
      <c r="E6" s="161" t="s">
        <v>789</v>
      </c>
      <c r="F6" s="161" t="s">
        <v>1342</v>
      </c>
      <c r="G6" s="162"/>
    </row>
    <row r="7" spans="2:7">
      <c r="B7" s="161" t="s">
        <v>1343</v>
      </c>
      <c r="C7" s="161">
        <v>293644</v>
      </c>
      <c r="D7" s="161" t="s">
        <v>1344</v>
      </c>
      <c r="E7" s="161" t="s">
        <v>789</v>
      </c>
      <c r="F7" s="161" t="s">
        <v>1342</v>
      </c>
      <c r="G7" s="162"/>
    </row>
    <row r="8" spans="2:7">
      <c r="B8" s="161" t="s">
        <v>1345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1346</v>
      </c>
      <c r="C9" s="161">
        <v>256790</v>
      </c>
      <c r="D9" s="161" t="s">
        <v>1347</v>
      </c>
      <c r="E9" s="161" t="s">
        <v>790</v>
      </c>
      <c r="F9" s="161" t="s">
        <v>1348</v>
      </c>
      <c r="G9" s="162">
        <v>46357</v>
      </c>
    </row>
    <row r="10" spans="2:7">
      <c r="B10" s="161" t="s">
        <v>1349</v>
      </c>
      <c r="C10" s="161">
        <v>265193</v>
      </c>
      <c r="D10" s="161" t="s">
        <v>1350</v>
      </c>
      <c r="E10" s="161" t="s">
        <v>791</v>
      </c>
      <c r="F10" s="161" t="s">
        <v>1072</v>
      </c>
      <c r="G10" s="161" t="s">
        <v>1351</v>
      </c>
    </row>
    <row r="11" spans="2:7">
      <c r="B11" s="161" t="s">
        <v>1352</v>
      </c>
      <c r="C11" s="161">
        <v>293716</v>
      </c>
      <c r="D11" s="161" t="s">
        <v>1353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1354</v>
      </c>
      <c r="C12" s="161">
        <v>257258</v>
      </c>
      <c r="D12" s="161" t="s">
        <v>1355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1356</v>
      </c>
      <c r="C13" s="161">
        <v>371147</v>
      </c>
      <c r="D13" s="161" t="s">
        <v>1357</v>
      </c>
      <c r="E13" s="161" t="s">
        <v>792</v>
      </c>
      <c r="F13" s="161" t="s">
        <v>128</v>
      </c>
      <c r="G13" s="161" t="s">
        <v>1351</v>
      </c>
    </row>
    <row r="14" spans="2:7">
      <c r="B14" s="161" t="s">
        <v>1358</v>
      </c>
      <c r="C14" s="161">
        <v>259230</v>
      </c>
      <c r="D14" s="161" t="s">
        <v>1359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1360</v>
      </c>
      <c r="C15" s="161">
        <v>370705</v>
      </c>
      <c r="D15" s="161"/>
      <c r="E15" s="161" t="s">
        <v>792</v>
      </c>
      <c r="F15" s="161" t="s">
        <v>128</v>
      </c>
      <c r="G15" s="161" t="s">
        <v>1351</v>
      </c>
    </row>
    <row r="16" spans="2:7">
      <c r="B16" s="161" t="s">
        <v>1361</v>
      </c>
      <c r="C16" s="161">
        <v>258542</v>
      </c>
      <c r="D16" s="161" t="s">
        <v>1362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1363</v>
      </c>
      <c r="C17" s="161">
        <v>257050</v>
      </c>
      <c r="D17" s="161" t="s">
        <v>1364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1365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1366</v>
      </c>
      <c r="D4" s="163" t="s">
        <v>1367</v>
      </c>
      <c r="E4" s="163" t="s">
        <v>1368</v>
      </c>
      <c r="F4" s="160" t="s">
        <v>1369</v>
      </c>
      <c r="G4" s="163" t="s">
        <v>1370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1373</v>
      </c>
      <c r="G9" s="167" t="s">
        <v>1374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1371</v>
      </c>
      <c r="G10" s="167"/>
    </row>
    <row r="11" spans="2:7">
      <c r="B11" s="167" t="s">
        <v>1375</v>
      </c>
      <c r="C11" s="167">
        <v>9038</v>
      </c>
      <c r="D11" s="168">
        <v>46085</v>
      </c>
      <c r="E11" s="167">
        <v>10520</v>
      </c>
      <c r="F11" s="169" t="s">
        <v>1376</v>
      </c>
      <c r="G11" s="167"/>
    </row>
    <row r="12" spans="2:7">
      <c r="B12" s="167" t="s">
        <v>709</v>
      </c>
      <c r="C12" s="167" t="s">
        <v>1377</v>
      </c>
      <c r="D12" s="168">
        <v>46066</v>
      </c>
      <c r="E12" s="167">
        <v>9500</v>
      </c>
      <c r="F12" s="169" t="s">
        <v>1378</v>
      </c>
      <c r="G12" s="167"/>
    </row>
    <row r="13" spans="2:7">
      <c r="B13" s="167" t="s">
        <v>709</v>
      </c>
      <c r="C13" s="167" t="s">
        <v>1379</v>
      </c>
      <c r="D13" s="168">
        <v>46066</v>
      </c>
      <c r="E13" s="167">
        <v>10500</v>
      </c>
      <c r="F13" s="169" t="s">
        <v>1378</v>
      </c>
      <c r="G13" s="167"/>
    </row>
    <row r="14" spans="2:7">
      <c r="B14" s="167" t="s">
        <v>709</v>
      </c>
      <c r="C14" s="167" t="s">
        <v>1380</v>
      </c>
      <c r="D14" s="168">
        <v>46066</v>
      </c>
      <c r="E14" s="167">
        <v>9000</v>
      </c>
      <c r="F14" s="169" t="s">
        <v>1378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D8" sqref="D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947</v>
      </c>
      <c r="D2" s="76" t="s">
        <v>949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1389</v>
      </c>
      <c r="V1" s="228"/>
      <c r="W1" s="228"/>
    </row>
    <row r="2" spans="1:23" ht="15" customHeight="1">
      <c r="A2" s="87" t="s">
        <v>1390</v>
      </c>
      <c r="B2" s="87" t="s">
        <v>1391</v>
      </c>
      <c r="C2" s="87" t="s">
        <v>376</v>
      </c>
      <c r="D2" s="88" t="s">
        <v>962</v>
      </c>
      <c r="E2" s="88" t="s">
        <v>4</v>
      </c>
      <c r="F2" s="88" t="s">
        <v>1392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1393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30</v>
      </c>
      <c r="V229" s="137">
        <f ca="1">_xlfn.XLOOKUP(G229&amp;$V$2,BS_CONTROLE[CHAVE],BS_CONTROLE[Quantidade_11],"-")</f>
        <v>40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2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400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0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1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30</v>
      </c>
      <c r="V250" s="137">
        <f ca="1">_xlfn.XLOOKUP(G250&amp;$V$2,BS_CONTROLE[CHAVE],BS_CONTROLE[Quantidade_11],"-")</f>
        <v>40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42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1394</v>
      </c>
      <c r="D5" s="230"/>
      <c r="E5" s="230"/>
      <c r="F5" s="230"/>
      <c r="G5" s="230"/>
      <c r="H5" s="230"/>
      <c r="I5" s="230"/>
      <c r="J5" s="231"/>
      <c r="K5" s="232" t="s">
        <v>1395</v>
      </c>
      <c r="L5" s="233"/>
      <c r="M5" s="233"/>
      <c r="N5" s="233"/>
      <c r="O5" s="234" t="s">
        <v>1396</v>
      </c>
      <c r="P5" s="235"/>
    </row>
    <row r="6" spans="1:16" s="74" customFormat="1" ht="15" customHeight="1">
      <c r="A6" s="66" t="s">
        <v>1392</v>
      </c>
      <c r="B6" s="75" t="s">
        <v>1391</v>
      </c>
      <c r="C6" s="76" t="s">
        <v>962</v>
      </c>
      <c r="D6" s="77" t="s">
        <v>963</v>
      </c>
      <c r="E6" s="76" t="s">
        <v>1397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1398</v>
      </c>
      <c r="M6" s="80" t="s">
        <v>576</v>
      </c>
      <c r="N6" s="81" t="s">
        <v>957</v>
      </c>
      <c r="O6" s="158" t="s">
        <v>1000</v>
      </c>
      <c r="P6" s="133" t="s">
        <v>1399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2026-03-07T02:37:21Z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