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27" documentId="8_{B6337239-1A00-434D-AAD0-422EA1FEB5AE}" xr6:coauthVersionLast="47" xr6:coauthVersionMax="47" xr10:uidLastSave="{978B7B8A-BBEE-45B9-AE02-5B3C6A7DD4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5" i="1" l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M354" i="1" a="1"/>
  <c r="M354" i="1"/>
  <c r="N354" i="1" a="1"/>
  <c r="N354" i="1"/>
  <c r="R354" i="1"/>
  <c r="S354" i="1" a="1"/>
  <c r="S354" i="1"/>
  <c r="T354" i="1" a="1"/>
  <c r="T354" i="1"/>
  <c r="U354" i="1"/>
  <c r="R344" i="1"/>
  <c r="R345" i="1"/>
  <c r="M344" i="1" a="1"/>
  <c r="M344" i="1"/>
  <c r="N344" i="1" a="1"/>
  <c r="N344" i="1"/>
  <c r="N345" i="1" a="1"/>
  <c r="N345" i="1"/>
  <c r="M345" i="1" a="1"/>
  <c r="M345" i="1"/>
  <c r="M346" i="1" a="1"/>
  <c r="M346" i="1"/>
  <c r="N346" i="1" a="1"/>
  <c r="N346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<sst xmlns="http://schemas.openxmlformats.org/spreadsheetml/2006/main" count="6977" uniqueCount="1792">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</sst>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56" activePane="bottomRight" state="frozen"/>
      <selection pane="bottomRight" activeCell="Q367" sqref="Q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1729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847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49</v>
      </c>
      <c r="I341" s="168" t="s">
        <v>597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 t="str">
        <f>IF(BS_CONTROLE[[#This Row],[DATA]]="","",WEEKNUM(BS_CONTROLE[[#This Row],[DATA]]))</f>
        <v/>
      </c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332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1741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1741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1742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/>
      </c>
      <c r="B354" s="163"/>
      <c r="C354" s="8" t="str">
        <f>IF(BS_CONTROLE[[#This Row],[DATA]]="","",WEEKNUM(BS_CONTROLE[[#This Row],[DATA]]))</f>
        <v/>
      </c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332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1721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/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/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1735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</v>
      </c>
      <c r="B367" s="163"/>
      <c r="C367" s="8"/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/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1746</v>
      </c>
      <c r="E3" s="316" t="s">
        <v>1747</v>
      </c>
      <c r="F3" s="316" t="s">
        <v>1748</v>
      </c>
      <c r="G3" s="316" t="s">
        <v>1749</v>
      </c>
      <c r="H3" s="316" t="s">
        <v>1750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1753</v>
      </c>
      <c r="W1" s="397"/>
      <c r="X1" s="397"/>
      <c r="Y1" s="103"/>
    </row>
    <row r="2" spans="1:25" s="100" customFormat="1" ht="11.25" customHeight="1">
      <c r="A2" s="104" t="s">
        <v>1754</v>
      </c>
      <c r="B2" s="104" t="s">
        <v>1755</v>
      </c>
      <c r="C2" s="104" t="s">
        <v>605</v>
      </c>
      <c r="D2" s="105" t="s">
        <v>1177</v>
      </c>
      <c r="E2" s="105" t="s">
        <v>1178</v>
      </c>
      <c r="F2" s="105" t="s">
        <v>1756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 t="str">
        <f>IF(FN_MC!B367="","*",FN_MC!B367)</f>
        <v>*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1759</v>
      </c>
      <c r="C2" s="95" t="s">
        <v>1162</v>
      </c>
      <c r="D2" s="95" t="s">
        <v>1164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0" t="s">
        <v>1766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1768</v>
      </c>
      <c r="C4" s="321" t="s">
        <v>1769</v>
      </c>
      <c r="D4" s="321" t="s">
        <v>1770</v>
      </c>
      <c r="E4" s="321" t="s">
        <v>1771</v>
      </c>
      <c r="F4" s="321" t="s">
        <v>7</v>
      </c>
      <c r="G4" s="321" t="s">
        <v>1772</v>
      </c>
      <c r="H4" s="187"/>
    </row>
    <row r="5" spans="1:8" ht="43.5">
      <c r="A5" s="187"/>
      <c r="B5" s="322" t="s">
        <v>1773</v>
      </c>
      <c r="C5" s="322">
        <v>309525</v>
      </c>
      <c r="D5" s="322" t="s">
        <v>1774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1775</v>
      </c>
      <c r="C6" s="322">
        <v>256875</v>
      </c>
      <c r="D6" s="322" t="s">
        <v>1776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1777</v>
      </c>
      <c r="C7" s="322">
        <v>257278</v>
      </c>
      <c r="D7" s="322" t="s">
        <v>1778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1779</v>
      </c>
      <c r="C8" s="322">
        <v>261794</v>
      </c>
      <c r="D8" s="322" t="s">
        <v>1780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1781</v>
      </c>
      <c r="C9" s="322">
        <v>257033</v>
      </c>
      <c r="D9" s="322" t="s">
        <v>1782</v>
      </c>
      <c r="E9" s="322" t="s">
        <v>838</v>
      </c>
      <c r="F9" s="322" t="s">
        <v>194</v>
      </c>
      <c r="G9" s="322" t="s">
        <v>1783</v>
      </c>
      <c r="H9" s="187"/>
    </row>
    <row r="10" spans="1:8" ht="43.5">
      <c r="A10" s="187"/>
      <c r="B10" s="322" t="s">
        <v>1784</v>
      </c>
      <c r="C10" s="322">
        <v>396578</v>
      </c>
      <c r="D10" s="322" t="s">
        <v>1785</v>
      </c>
      <c r="E10" s="322" t="s">
        <v>838</v>
      </c>
      <c r="F10" s="322" t="s">
        <v>194</v>
      </c>
      <c r="G10" s="322" t="s">
        <v>1783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1786</v>
      </c>
      <c r="D5" s="401"/>
      <c r="E5" s="401"/>
      <c r="F5" s="401"/>
      <c r="G5" s="401"/>
      <c r="H5" s="401"/>
      <c r="I5" s="401"/>
      <c r="J5" s="402"/>
      <c r="K5" s="403" t="s">
        <v>1787</v>
      </c>
      <c r="L5" s="404"/>
      <c r="M5" s="404"/>
      <c r="N5" s="404"/>
      <c r="O5" s="405" t="s">
        <v>1788</v>
      </c>
      <c r="P5" s="406"/>
      <c r="Q5" s="407"/>
    </row>
    <row r="6" spans="1:17" s="93" customFormat="1" ht="15.75" customHeight="1">
      <c r="A6" s="87" t="s">
        <v>1756</v>
      </c>
      <c r="B6" s="94" t="s">
        <v>1755</v>
      </c>
      <c r="C6" s="95" t="s">
        <v>1177</v>
      </c>
      <c r="D6" s="96" t="s">
        <v>1178</v>
      </c>
      <c r="E6" s="95" t="s">
        <v>1789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1790</v>
      </c>
      <c r="M6" s="138" t="s">
        <v>628</v>
      </c>
      <c r="N6" s="139" t="s">
        <v>1172</v>
      </c>
      <c r="O6" s="241" t="s">
        <v>1215</v>
      </c>
      <c r="P6" s="152"/>
      <c r="Q6" s="188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2026-01-21T16:47:21Z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