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71" documentId="120_S{118792C3-22EF-5104-A093-F22BFE3913F3}" xr6:coauthVersionLast="47" xr6:coauthVersionMax="47" xr10:uidLastSave="{EF5EE0F4-C6E5-49D7-8FA9-076E7F093F8F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1" l="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<sst xmlns="http://schemas.openxmlformats.org/spreadsheetml/2006/main" count="11929" uniqueCount="1948">
  <si>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</si>
  <si>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</si>
  <si>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</si>
  <si>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</si>
  <si>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</si>
  <si>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</si>
  <si>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</si>
  <si>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</si>
  <si>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</si>
  <si>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</si>
  <si>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</si>
  <si>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</si>
  <si>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</si>
  <si>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</si>
  <si>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</si>
  <si>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</si>
  <si>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</si>
  <si>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</si>
  <si>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</si>
  <si>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</si>
  <si>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</si>
  <si>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</si>
  <si>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</si>
  <si>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</si>
  <si>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</si>
  <si>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</si>
  <si>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</si>
  <si>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</si>
  <si>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</si>
  <si>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</si>
  <si>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</si>
  <si>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</si>
  <si>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</si>
  <si>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</si>
  <si>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</si>
  <si>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</si>
  <si>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</si>
  <si>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</si>
  <si>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</si>
  <si>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</si>
  <si>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</si>
  <si>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</si>
  <si>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</si>
  <si>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</si>
  <si>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</si>
  <si>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</si>
  <si>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</si>
  <si>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</si>
  <si>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</si>
  <si>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</si>
  <si>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</si>
  <si>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</si>
  <si>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</si>
  <si>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</si>
  <si>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</si>
  <si>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</si>
  <si>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</si>
  <si>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</si>
  <si>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</si>
  <si>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</si>
  <si>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</si>
  <si>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</si>
  <si>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</si>
  <si>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</si>
  <si>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</si>
  <si>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</si>
  <si>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</si>
  <si>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</si>
  <si>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</si>
  <si>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</si>
  <si>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</si>
  <si>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</si>
  <si>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</si>
  <si>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</si>
  <si>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</si>
  <si>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</si>
  <si>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</si>
  <si>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</si>
  <si>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</si>
  <si>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</si>
  <si>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</si>
  <si>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</si>
  <si>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</si>
  <si>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</si>
  <si>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</si>
  <si>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</si>
  <si>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</si>
  <si>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</si>
  <si>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</si>
  <si>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</si>
  <si>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</si>
  <si>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</si>
  <si>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</si>
  <si>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</si>
  <si>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</si>
  <si>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</si>
  <si>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</si>
  <si>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</si>
  <si>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</si>
  <si>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</si>
  <si>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</si>
  <si>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</si>
  <si>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</si>
  <si>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</si>
  <si>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</si>
  <si>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</si>
  <si>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</si>
  <si>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</si>
  <si>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</si>
  <si>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</si>
  <si>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</si>
  <si>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</si>
  <si>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</si>
  <si>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</si>
  <si>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</si>
  <si>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</si>
  <si>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</si>
  <si>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</si>
  <si>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</si>
  <si>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</si>
  <si>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</si>
  <si>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</si>
  <si>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</si>
  <si>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</si>
  <si>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</si>
  <si>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</si>
  <si>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</si>
  <si>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</si>
  <si>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</si>
  <si>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</si>
  <si>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</si>
  <si>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</si>
  <si>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</si>
  <si>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</si>
  <si>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</si>
  <si>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</si>
  <si>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</si>
  <si>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</si>
  <si>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</si>
  <si>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</si>
  <si>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</si>
  <si>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</si>
  <si>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</si>
  <si>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</si>
  <si>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</si>
  <si>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</si>
  <si>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</si>
  <si>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</si>
  <si>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</si>
  <si>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</si>
  <si>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</si>
  <si>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</si>
  <si>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</si>
  <si>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</si>
  <si>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</si>
  <si>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</si>
  <si>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</si>
  <si>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</si>
  <si>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</si>
  <si>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</si>
  <si>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</si>
  <si>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</si>
  <si>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</si>
  <si>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</si>
  <si>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</si>
  <si>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</si>
  <si>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</si>
  <si>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</si>
  <si>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</si>
  <si>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</si>
  <si>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</si>
  <si>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</si>
  <si>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</si>
  <si>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</si>
  <si>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</si>
  <si>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</si>
  <si>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</si>
  <si>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</si>
  <si>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</si>
  <si>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</si>
  <si>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</si>
  <si>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</si>
  <si>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</si>
  <si>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</si>
  <si>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</si>
  <si>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</si>
  <si>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</si>
  <si>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</si>
  <si>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</si>
  <si>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</si>
  <si>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</si>
  <si>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</si>
  <si>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</si>
  <si>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</si>
  <si>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</si>
  <si>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</si>
  <si>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</si>
  <si>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</si>
  <si>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</si>
  <si>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</si>
  <si>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</si>
  <si>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</si>
  <si>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</si>
  <si>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</si>
  <si>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</si>
  <si>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</si>
  <si>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</si>
  <si>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</si>
  <si>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</si>
  <si>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</si>
  <si>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</si>
  <si>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</si>
  <si>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</si>
  <si>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</si>
  <si>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</si>
  <si>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</si>
  <si>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</si>
  <si>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</si>
  <si>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</si>
  <si>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</si>
  <si>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</si>
  <si>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</si>
  <si>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</si>
  <si>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</si>
  <si>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</si>
  <si>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</si>
  <si>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</si>
  <si>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</si>
  <si>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</si>
  <si>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</si>
  <si>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</si>
  <si>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</si>
  <si>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</si>
  <si>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</si>
  <si>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</si>
  <si>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</si>
  <si>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</si>
  <si>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</si>
  <si>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</si>
  <si>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</si>
  <si>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</si>
  <si>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</si>
  <si>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</si>
  <si>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</si>
  <si>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</si>
  <si>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</si>
  <si>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</si>
  <si>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</si>
  <si>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</si>
  <si>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</si>
  <si>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</si>
  <si>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</si>
  <si>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</si>
  <si>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</si>
  <si>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</si>
  <si>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</si>
  <si>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</si>
  <si>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</si>
  <si>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</si>
  <si>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</si>
  <si>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</si>
  <si>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</si>
  <si>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</si>
  <si>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</si>
  <si>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</si>
  <si>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</si>
  <si>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</si>
  <si>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</si>
  <si>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</si>
  <si>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</si>
  <si>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</si>
  <si>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</si>
  <si>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</si>
  <si>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</si>
  <si>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</si>
  <si>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</si>
  <si>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</si>
  <si>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</si>
  <si>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</si>
  <si>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</si>
  <si>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</si>
  <si>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</si>
  <si>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</si>
  <si>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</si>
  <si>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</si>
  <si>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</si>
  <si>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</si>
  <si>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</si>
  <si>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</si>
  <si>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</si>
  <si>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</si>
  <si>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</si>
  <si>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</si>
  <si>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</si>
  <si>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</si>
  <si>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</si>
  <si>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</si>
  <si>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</si>
  <si>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</si>
  <si>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</si>
  <si>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</si>
  <si>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</si>
  <si>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</si>
  <si>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</si>
  <si>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</si>
  <si>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</si>
  <si>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</si>
  <si>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</si>
  <si>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</si>
  <si>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</si>
  <si>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</si>
  <si>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</si>
  <si>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</si>
  <si>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</si>
  <si>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</si>
  <si>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</si>
  <si>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</si>
  <si>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</si>
  <si>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</si>
  <si>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</si>
  <si>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</si>
  <si>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</si>
  <si>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</si>
  <si>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</si>
  <si>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</si>
  <si>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</si>
  <si>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</si>
  <si>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</si>
  <si>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</si>
  <si>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</si>
  <si>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</si>
  <si>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</si>
  <si>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</si>
  <si>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</si>
  <si>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</si>
  <si>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</si>
  <si>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</si>
  <si>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</si>
  <si>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</si>
  <si>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</si>
  <si>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</si>
  <si>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</si>
  <si>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</si>
  <si>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</si>
  <si>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</si>
  <si>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</si>
  <si>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</si>
  <si>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</si>
  <si>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</si>
  <si>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</si>
  <si>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</si>
  <si>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</si>
  <si>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</si>
  <si>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</si>
  <si>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</si>
  <si>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</si>
  <si>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</si>
  <si>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</si>
  <si>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</si>
  <si>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</si>
  <si>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</si>
  <si>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</si>
  <si>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</si>
  <si>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</si>
  <si>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</si>
  <si>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</si>
  <si>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</si>
  <si>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</si>
  <si>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</si>
  <si>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</si>
  <si>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</si>
  <si>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</si>
  <si>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</si>
  <si>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</si>
  <si>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</si>
  <si>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</si>
  <si>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</si>
  <si>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</si>
  <si>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</si>
  <si>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</si>
  <si>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</si>
  <si>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</si>
  <si>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</si>
  <si>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</si>
  <si>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</si>
  <si>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</si>
  <si>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</si>
  <si>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</si>
  <si>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</si>
  <si>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</si>
  <si>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</si>
  <si>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</si>
  <si>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</si>
  <si>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</si>
  <si>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</si>
  <si>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</si>
  <si>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</si>
  <si>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</si>
  <si>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</si>
  <si>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</si>
  <si>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</si>
  <si>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</si>
  <si>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</si>
  <si>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</si>
  <si>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</si>
  <si>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</si>
  <si>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</si>
  <si>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</si>
  <si>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</si>
  <si>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</si>
  <si>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</si>
  <si>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</si>
  <si>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</si>
  <si>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</si>
  <si>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</si>
  <si>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</si>
  <si>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</si>
  <si>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</si>
  <si>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</si>
  <si>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</si>
  <si>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</si>
  <si>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</si>
  <si>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</si>
  <si>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</si>
  <si>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</si>
  <si>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</si>
  <si>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</si>
  <si>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</si>
  <si>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</si>
  <si>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</si>
  <si>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</si>
  <si>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</si>
  <si>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</si>
  <si>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</si>
  <si>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</si>
  <si>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</si>
  <si>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</si>
  <si>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</si>
  <si>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</si>
  <si>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</si>
  <si>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</si>
  <si>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</si>
  <si>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</si>
  <si>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</si>
  <si>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</si>
  <si>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</si>
  <si>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</si>
  <si>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</si>
  <si>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</si>
  <si>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</si>
  <si>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</si>
  <si>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</si>
  <si>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</si>
  <si>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</si>
  <si>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</si>
  <si>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</si>
  <si>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</si>
  <si>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</si>
  <si>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</si>
  <si>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</si>
  <si>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</si>
  <si>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</si>
  <si>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</si>
  <si>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</si>
  <si>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</si>
  <si>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</si>
  <si>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</si>
  <si>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</si>
  <si>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</si>
  <si>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</si>
  <si>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</si>
  <si>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</si>
  <si>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</si>
  <si>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</si>
  <si>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</si>
  <si>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</si>
  <si>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</si>
  <si>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</si>
  <si>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</si>
  <si>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</si>
  <si>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</si>
  <si>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</si>
  <si>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</si>
  <si>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</si>
  <si>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</si>
  <si>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</si>
  <si>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</si>
  <si>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</si>
  <si>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</si>
  <si>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</si>
  <si>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</si>
  <si>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</si>
  <si>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</si>
  <si>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</si>
  <si>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</si>
  <si>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</si>
  <si>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</si>
  <si>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</si>
  <si>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</si>
  <si>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</si>
  <si>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</si>
  <si>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</si>
  <si>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</si>
  <si>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</si>
  <si>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</si>
  <si>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</si>
  <si>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</si>
  <si>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</si>
  <si>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</si>
  <si>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</si>
  <si>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</si>
  <si>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</si>
  <si>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</si>
  <si>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</si>
  <si>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</si>
  <si>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</si>
  <si>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</si>
  <si>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</si>
  <si>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</si>
  <si>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</si>
  <si>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</si>
  <si>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</si>
  <si>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</si>
  <si>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</si>
  <si>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</si>
  <si>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</si>
  <si>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</si>
  <si>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</si>
  <si>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</si>
  <si>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</si>
  <si>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</si>
  <si>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</si>
  <si>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</si>
  <si>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</si>
  <si>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</si>
  <si>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</si>
  <si>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</si>
  <si>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</si>
  <si>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</si>
  <si>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</si>
  <si>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</si>
  <si>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</si>
  <si>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</si>
  <si>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</si>
  <si>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</si>
  <si>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</si>
  <si>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</si>
  <si>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</si>
  <si>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</si>
  <si>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</si>
  <si>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</si>
  <si>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</si>
  <si>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</si>
  <si>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</si>
  <si>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</si>
  <si>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</si>
  <si>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</si>
  <si>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</si>
  <si>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</si>
  <si>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</si>
  <si>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</si>
  <si>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</si>
  <si>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</si>
  <si>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</si>
  <si>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</si>
  <si>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</si>
  <si>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</si>
  <si>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</si>
  <si>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</si>
  <si>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</si>
  <si>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</si>
  <si>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</si>
  <si>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</si>
  <si>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</si>
  <si>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</si>
  <si>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</si>
  <si>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</si>
  <si>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</si>
  <si>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</si>
  <si>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</si>
  <si>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</si>
  <si>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</si>
  <si>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</si>
  <si>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</si>
  <si>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</si>
  <si>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</si>
  <si>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</si>
  <si>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</si>
  <si>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</si>
  <si>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</si>
  <si>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</si>
  <si>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</si>
  <si>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</si>
  <si>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</si>
  <si>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</si>
  <si>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</si>
  <si>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</si>
  <si>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</si>
  <si>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</si>
  <si>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</si>
  <si>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</si>
  <si>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</si>
  <si>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</si>
  <si>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</si>
  <si>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</si>
  <si>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</si>
  <si>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</si>
  <si>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</si>
  <si>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</si>
  <si>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</si>
  <si>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</si>
  <si>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</si>
  <si>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</si>
  <si>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</si>
  <si>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</si>
  <si>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</si>
  <si>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</si>
  <si>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</si>
  <si>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</si>
  <si>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</si>
  <si>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</si>
  <si>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</si>
  <si>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</si>
  <si>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</si>
  <si>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</si>
  <si>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</si>
  <si>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</si>
  <si>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</si>
  <si>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</si>
  <si>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</si>
  <si>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</si>
  <si>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</si>
  <si>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</si>
  <si>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</si>
  <si>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</si>
  <si>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</si>
  <si>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</si>
  <si>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</si>
  <si>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</si>
  <si>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</si>
  <si>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</si>
  <si>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</si>
  <si>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</si>
  <si>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</si>
  <si>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</si>
  <si>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</si>
  <si>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</si>
  <si>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</si>
  <si>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</si>
  <si>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</si>
  <si>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</si>
  <si>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</si>
  <si>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</si>
  <si>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</si>
  <si>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</si>
  <si>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</si>
  <si>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</si>
  <si>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</si>
  <si>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</si>
  <si>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</si>
  <si>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</si>
  <si>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</si>
  <si>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</si>
  <si>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</si>
  <si>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</si>
  <si>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</si>
  <si>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</si>
  <si>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</si>
  <si>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</si>
  <si>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</si>
  <si>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</si>
  <si>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</si>
  <si>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</si>
  <si>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</si>
  <si>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</si>
  <si>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</si>
  <si>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</si>
  <si>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</si>
  <si>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</si>
  <si>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</si>
  <si>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</si>
  <si>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</si>
  <si>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</si>
  <si>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</si>
  <si>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</si>
  <si>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</si>
  <si>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</si>
  <si>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</si>
  <si>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</si>
  <si>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</si>
  <si>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</si>
  <si>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</si>
  <si>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</si>
  <si>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</si>
  <si>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</si>
  <si>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</si>
  <si>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</si>
  <si>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</si>
  <si>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</si>
  <si>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</si>
  <si>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</si>
  <si>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</si>
  <si>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</si>
  <si>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</si>
  <si>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</si>
  <si>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</si>
  <si>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</si>
  <si>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</si>
  <si>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</si>
  <si>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</si>
  <si>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</si>
  <si>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</si>
  <si>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</si>
  <si>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</si>
  <si>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</si>
  <si>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</si>
  <si>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</si>
  <si>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</si>
  <si>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</si>
  <si>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</si>
  <si>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</si>
  <si>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</si>
  <si>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</si>
  <si>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</si>
  <si>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</si>
  <si>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</si>
  <si>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</si>
  <si>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</si>
  <si>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</si>
  <si>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</si>
  <si>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</si>
  <si>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</si>
  <si>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</si>
  <si>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</si>
  <si>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</si>
  <si>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</si>
  <si>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</si>
  <si>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</si>
  <si>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</si>
  <si>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</si>
  <si>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</si>
  <si>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</si>
  <si>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</si>
  <si>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</si>
  <si>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</si>
  <si>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</si>
  <si>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</si>
  <si>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</si>
  <si>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</si>
  <si>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</si>
  <si>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</si>
  <si>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</si>
  <si>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</si>
  <si>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</si>
  <si>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</si>
  <si>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</si>
  <si>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</si>
  <si>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</si>
  <si>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</si>
  <si>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</si>
  <si>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</si>
  <si>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</si>
  <si>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</si>
  <si>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</si>
  <si>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</si>
  <si>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</si>
  <si>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</si>
  <si>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</si>
  <si>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</si>
  <si>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</si>
  <si>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</si>
  <si>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</si>
  <si>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</si>
  <si>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</si>
  <si>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</si>
  <si>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</si>
  <si>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</si>
  <si>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</si>
  <si>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</si>
  <si>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</si>
  <si>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</si>
  <si>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</si>
  <si>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</si>
  <si>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</si>
  <si>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</si>
  <si>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</si>
  <si>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</si>
  <si>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</si>
  <si>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</si>
  <si>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</si>
  <si>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</si>
  <si>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</si>
  <si>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</si>
  <si>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</si>
  <si>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</si>
  <si>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</si>
  <si>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</si>
  <si>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</si>
  <si>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</si>
  <si>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</si>
  <si>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</si>
  <si>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</si>
  <si>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</si>
  <si>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</si>
  <si>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</si>
  <si>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</si>
  <si>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</si>
  <si>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</si>
  <si>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</si>
  <si>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</si>
  <si>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</si>
  <si>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</si>
  <si>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</si>
  <si>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</si>
  <si>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</si>
  <si>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</si>
  <si>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</si>
  <si>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</si>
  <si>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</si>
  <si>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</si>
  <si>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</si>
  <si>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</si>
  <si>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</si>
  <si>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</si>
  <si>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</si>
  <si>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</si>
  <si>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</si>
  <si>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</si>
  <si>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</si>
  <si>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</si>
  <si>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</si>
  <si>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</si>
  <si>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</si>
  <si>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</si>
  <si>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</si>
  <si>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</si>
  <si>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</si>
  <si>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</si>
  <si>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</si>
  <si>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</si>
  <si>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</si>
  <si>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</si>
  <si>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</si>
  <si>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</si>
  <si>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</si>
  <si>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</si>
  <si>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</si>
  <si>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</si>
  <si>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</si>
  <si>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</si>
  <si>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</si>
  <si>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</si>
  <si>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</si>
  <si>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</si>
  <si>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</si>
  <si>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</si>
  <si>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</si>
  <si>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</si>
  <si>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</si>
  <si>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</si>
  <si>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</si>
  <si>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</si>
  <si>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</si>
  <si>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</si>
  <si>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</si>
  <si>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</si>
  <si>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</si>
  <si>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</si>
  <si>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</si>
  <si>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</si>
  <si>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</si>
  <si>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</si>
  <si>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</si>
  <si>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</si>
  <si>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</si>
  <si>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</si>
  <si>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</si>
  <si>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</si>
  <si>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</si>
  <si>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</si>
  <si>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</si>
  <si>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</si>
  <si>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</si>
  <si>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</si>
  <si>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</si>
  <si>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</si>
  <si>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</si>
  <si>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</si>
  <si>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</si>
  <si>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</si>
  <si>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</si>
  <si>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</si>
  <si>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</si>
  <si>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</si>
  <si>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</si>
  <si>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</si>
  <si>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</si>
  <si>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</si>
  <si>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</si>
  <si>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</si>
  <si>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</si>
  <si>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</si>
  <si>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</si>
  <si>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</si>
  <si>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</si>
  <si>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</si>
  <si>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</si>
  <si>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</si>
  <si>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</si>
  <si>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</si>
  <si>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</si>
  <si>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</si>
  <si>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</si>
  <si>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</si>
  <si>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</si>
  <si>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</si>
  <si>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</si>
  <si>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</si>
  <si>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</si>
  <si>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</si>
  <si>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</si>
  <si>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</si>
  <si>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</si>
  <si>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</si>
  <si>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</si>
  <si>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</si>
  <si>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</si>
  <si>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</si>
  <si>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</si>
  <si>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</si>
  <si>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</si>
  <si>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</si>
  <si>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</si>
  <si>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</si>
  <si>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</si>
  <si>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</si>
  <si>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</si>
  <si>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</si>
  <si>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</si>
  <si>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</si>
  <si>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</si>
  <si>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</si>
  <si>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</si>
  <si>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</si>
  <si>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</si>
  <si>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</si>
  <si>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</si>
  <si>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</si>
  <si>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</si>
  <si>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</si>
  <si>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</si>
  <si>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</si>
  <si>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</si>
  <si>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</si>
  <si>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</si>
  <si>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</si>
  <si>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</si>
  <si>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</si>
  <si>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</si>
  <si>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</si>
  <si>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</si>
  <si>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</si>
  <si>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</si>
  <si>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</si>
  <si>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</si>
  <si>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</si>
  <si>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</si>
  <si>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</si>
  <si>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</si>
  <si>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</si>
  <si>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</si>
  <si>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</si>
  <si>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</si>
  <si>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</si>
  <si>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</si>
  <si>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</si>
  <si>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</si>
  <si>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</si>
  <si>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</si>
  <si>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</si>
  <si>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</si>
  <si>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</si>
  <si>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</si>
  <si>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</si>
  <si>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</si>
  <si>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</si>
  <si>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</si>
  <si>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</si>
  <si>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</si>
  <si>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</si>
  <si>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</si>
  <si>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</si>
  <si>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</si>
  <si>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</si>
  <si>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</si>
  <si>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</si>
  <si>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</si>
  <si>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</si>
  <si>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</si>
  <si>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</si>
  <si>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</si>
  <si>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</si>
  <si>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</si>
  <si>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</si>
  <si>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</si>
  <si>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</si>
  <si>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</si>
  <si>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</si>
  <si>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</si>
  <si>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</si>
  <si>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</si>
  <si>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</si>
  <si>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</si>
  <si>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</si>
  <si>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</si>
  <si>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</si>
  <si>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</si>
  <si>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</si>
  <si>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</si>
  <si>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</si>
  <si>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</si>
  <si>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</si>
  <si>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</si>
  <si>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</si>
  <si>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</si>
  <si>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</si>
  <si>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</si>
  <si>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</si>
  <si>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</si>
  <si>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</si>
  <si>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</si>
  <si>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</si>
  <si>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</si>
  <si>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</si>
  <si>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</si>
  <si>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</si>
  <si>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</si>
  <si>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</si>
  <si>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</si>
  <si>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</si>
  <si>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</si>
  <si>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</si>
  <si>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</si>
  <si>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</si>
  <si>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</si>
  <si>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</si>
  <si>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</si>
  <si>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</si>
  <si>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</si>
  <si>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</si>
  <si>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</si>
  <si>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</si>
  <si>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</si>
  <si>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</si>
  <si>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</si>
  <si>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</si>
  <si>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</si>
  <si>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</si>
  <si>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</si>
  <si>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</si>
  <si>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</si>
  <si>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</si>
  <si>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</si>
  <si>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</si>
  <si>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</si>
  <si>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</si>
  <si>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</si>
  <si>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</si>
  <si>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</si>
  <si>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</si>
  <si>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</si>
  <si>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</si>
  <si>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</si>
  <si>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</si>
  <si>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</si>
  <si>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</si>
  <si>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</si>
  <si>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</si>
  <si>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</si>
  <si>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</si>
  <si>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</si>
  <si>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</si>
  <si>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</si>
  <si>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</si>
  <si>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</si>
  <si>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</si>
  <si>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</si>
  <si>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</si>
  <si>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</si>
  <si>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</si>
  <si>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</si>
  <si>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</si>
  <si>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</si>
  <si>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</si>
  <si>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</si>
  <si>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</si>
  <si>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</si>
  <si>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</si>
  <si>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</si>
  <si>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</si>
  <si>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</si>
  <si>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</si>
  <si>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</si>
  <si>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</si>
  <si>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</si>
  <si>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</si>
  <si>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</si>
  <si>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</si>
  <si>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</si>
  <si>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</si>
  <si>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</si>
  <si>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</si>
  <si>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</si>
  <si>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</si>
  <si>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</si>
  <si>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</si>
  <si>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</si>
  <si>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</si>
  <si>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</si>
  <si>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</si>
  <si>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</si>
  <si>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</si>
  <si>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</si>
  <si>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</si>
  <si>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</si>
  <si>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</si>
  <si>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</si>
  <si>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</si>
  <si>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</si>
  <si>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</si>
  <si>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</si>
  <si>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</si>
  <si>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</si>
  <si>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</si>
  <si>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</si>
  <si>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</si>
  <si>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</si>
  <si>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</si>
  <si>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</si>
  <si>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</si>
  <si>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</si>
  <si>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</si>
  <si>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</si>
  <si>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</si>
  <si>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</si>
  <si>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</si>
  <si>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</si>
  <si>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</si>
  <si>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</si>
  <si>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</si>
  <si>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</si>
  <si>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</si>
  <si>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</si>
  <si>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</si>
  <si>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</si>
  <si>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</si>
  <si>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</si>
  <si>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</si>
  <si>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</si>
  <si>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</si>
  <si>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</si>
  <si>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</si>
  <si>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</si>
  <si>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</si>
  <si>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</si>
  <si>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</si>
  <si>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</si>
  <si>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</si>
  <si>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</si>
  <si>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</si>
  <si>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</si>
  <si>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</si>
  <si>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</si>
  <si>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</si>
  <si>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</si>
  <si>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</si>
  <si>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</si>
  <si>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</si>
  <si>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</si>
  <si>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</si>
  <si>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</si>
  <si>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</si>
  <si>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</si>
  <si>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</si>
  <si>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</si>
  <si>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</si>
  <si>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</si>
  <si>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</si>
  <si>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</si>
  <si>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</si>
  <si>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</si>
  <si>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</si>
  <si>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</si>
  <si>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</si>
  <si>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</si>
  <si>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</si>
  <si>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</si>
  <si>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</si>
  <si>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</si>
  <si>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</si>
  <si>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</si>
  <si>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</si>
  <si>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</si>
  <si>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</si>
  <si>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</si>
  <si>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</si>
  <si>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</si>
  <si>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</si>
  <si>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</si>
  <si>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</si>
  <si>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</si>
  <si>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</si>
  <si>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</si>
  <si>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</si>
  <si>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</si>
  <si>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</si>
  <si>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</si>
  <si>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</si>
  <si>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</si>
  <si>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</si>
  <si>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</si>
  <si>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</si>
  <si>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</si>
  <si>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</si>
  <si>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</si>
  <si>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</si>
  <si>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</si>
  <si>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</si>
  <si>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</si>
  <si>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</si>
  <si>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</si>
  <si>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</si>
  <si>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</si>
  <si>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</si>
  <si>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</si>
  <si>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</si>
  <si>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</si>
  <si>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</si>
  <si>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</si>
  <si>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</si>
  <si>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</si>
  <si>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</si>
  <si>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</si>
  <si>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</si>
  <si>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</si>
  <si>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</si>
  <si>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</si>
  <si>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</si>
  <si>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</si>
  <si>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</si>
  <si>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</si>
  <si>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</si>
  <si>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</si>
  <si>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</si>
  <si>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</si>
  <si>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</si>
  <si>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</si>
  <si>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</si>
  <si>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</si>
  <si>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</si>
  <si>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</si>
  <si>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</si>
  <si>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</si>
  <si>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</si>
  <si>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</si>
  <si>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</si>
  <si>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</si>
  <si>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</si>
  <si>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</si>
  <si>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</si>
  <si>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</si>
  <si>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</si>
  <si>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</si>
  <si>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</si>
  <si>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</si>
  <si>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</si>
  <si>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</si>
  <si>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</si>
  <si>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</si>
  <si>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</si>
  <si>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</si>
  <si>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</si>
  <si>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</si>
  <si>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</si>
  <si>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</si>
  <si>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</si>
  <si>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</si>
  <si>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</si>
  <si>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</si>
  <si>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</si>
  <si>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</si>
  <si>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</si>
  <si>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</si>
  <si>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</si>
  <si>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</si>
  <si>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</si>
  <si>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</si>
  <si>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</si>
  <si>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</si>
  <si>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</si>
  <si>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</si>
  <si>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</si>
  <si>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</si>
  <si>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</si>
  <si>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</si>
  <si>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</si>
  <si>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</si>
  <si>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</si>
  <si>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</si>
  <si>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</si>
  <si>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</si>
  <si>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</si>
  <si>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</si>
  <si>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</si>
  <si>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</si>
  <si>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</si>
  <si>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</si>
  <si>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</si>
  <si>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</si>
  <si>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</si>
  <si>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</si>
  <si>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</si>
  <si>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</si>
  <si>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</si>
  <si>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</si>
  <si>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</si>
  <si>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</si>
  <si>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</si>
  <si>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</si>
  <si>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</si>
  <si>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</si>
  <si>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</si>
  <si>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</si>
  <si>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</si>
  <si>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</si>
  <si>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</si>
  <si>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</si>
  <si>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</si>
  <si>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</si>
  <si>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</si>
  <si>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</si>
  <si>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</si>
  <si>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</si>
  <si>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</si>
  <si>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</si>
  <si>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</si>
  <si>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</si>
  <si>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</si>
  <si>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</si>
  <si>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</si>
  <si>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</si>
  <si>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</si>
  <si>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</si>
  <si>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</si>
  <si>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</si>
  <si>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</si>
  <si>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</si>
  <si>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</si>
  <si>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</si>
  <si>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</si>
  <si>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</si>
  <si>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</si>
  <si>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</si>
  <si>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</si>
  <si>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</si>
  <si>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</si>
  <si>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</si>
  <si>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</si>
  <si>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</si>
  <si>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</si>
  <si>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</si>
  <si>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</si>
  <si>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</si>
  <si>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</si>
  <si>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</si>
  <si>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</si>
  <si>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</si>
  <si>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</si>
  <si>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</si>
  <si>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</si>
  <si>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</si>
  <si>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</si>
  <si>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</si>
  <si>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</si>
  <si>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</si>
  <si>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</si>
  <si>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</si>
  <si>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</si>
  <si>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</si>
  <si>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</si>
  <si>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</si>
  <si>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</si>
  <si>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</si>
  <si>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</si>
  <si>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</si>
  <si>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</si>
  <si>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</si>
  <si>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</si>
  <si>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</si>
  <si>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</si>
  <si>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</si>
  <si>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</si>
  <si>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</si>
  <si>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</si>
  <si>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</si>
  <si>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</si>
  <si>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</si>
  <si>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</si>
  <si>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</si>
  <si>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</si>
  <si>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</si>
  <si>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</si>
  <si>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</si>
  <si>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</si>
  <si>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</si>
  <si>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</si>
  <si>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</si>
  <si>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</si>
  <si>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</si>
  <si>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</si>
  <si>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</si>
  <si>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</si>
  <si>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</si>
  <si>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</si>
  <si>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</si>
  <si>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</si>
  <si>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</si>
  <si>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</si>
  <si>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</si>
  <si>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</si>
  <si>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</si>
  <si>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</si>
  <si>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</si>
  <si>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</si>
  <si>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</si>
  <si>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</si>
  <si>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</si>
  <si>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</si>
  <si>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</si>
  <si>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</si>
  <si>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</si>
  <si>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</si>
  <si>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</si>
  <si>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</si>
  <si>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</si>
  <si>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</si>
  <si>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</si>
  <si>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</si>
  <si>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</si>
  <si>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</si>
  <si>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</si>
  <si>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</si>
  <si>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</si>
  <si>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</si>
  <si>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</si>
  <si>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</si>
  <si>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</si>
  <si>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</si>
  <si>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</si>
  <si>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</si>
  <si>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</si>
  <si>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</si>
  <si>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</si>
  <si>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</si>
  <si>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</si>
  <si>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</si>
  <si>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</si>
  <si>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</si>
  <si>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</si>
  <si>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</si>
  <si>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</si>
  <si>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</si>
  <si>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</si>
  <si>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</si>
  <si>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</si>
  <si>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</si>
  <si>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</si>
  <si>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</si>
  <si>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</si>
  <si>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</si>
  <si>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</si>
  <si>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</si>
  <si>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</si>
  <si>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</si>
  <si>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</si>
  <si>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</si>
  <si>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</si>
  <si>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</si>
  <si>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</si>
  <si>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</si>
  <si>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</si>
  <si>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</si>
  <si>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</si>
  <si>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</si>
  <si>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</si>
  <si>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</si>
  <si>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</si>
  <si>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</si>
  <si>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</si>
  <si>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</si>
  <si>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</si>
  <si>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</si>
  <si>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</si>
  <si>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</si>
  <si>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</si>
  <si>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</si>
  <si>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</si>
  <si>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</si>
  <si>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</si>
  <si>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</si>
  <si>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</si>
  <si>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</si>
  <si>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</si>
  <si>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</si>
  <si>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</si>
  <si>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</si>
  <si>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</si>
  <si>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</si>
  <si>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</si>
  <si>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</si>
  <si>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</si>
  <si>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</si>
  <si>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</si>
  <si>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</si>
  <si>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</si>
  <si>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</si>
  <si>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</si>
  <si>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</si>
  <si>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</si>
  <si>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</si>
  <si>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</si>
  <si>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</si>
  <si>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</si>
  <si>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</si>
  <si>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</si>
  <si>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</si>
  <si>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</si>
  <si>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</si>
  <si>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</si>
  <si>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</si>
  <si>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</si>
  <si>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</si>
  <si>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</si>
  <si>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</si>
  <si>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</si>
  <si>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</si>
  <si>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</si>
  <si>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</si>
  <si>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</si>
  <si>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</si>
  <si>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</si>
  <si>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</si>
  <si>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</si>
  <si>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</si>
  <si>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</si>
  <si>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</si>
  <si>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</si>
  <si>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</si>
  <si>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</si>
  <si>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</si>
  <si>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</si>
  <si>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</si>
  <si>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</si>
  <si>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</si>
  <si>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</si>
  <si>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</si>
  <si>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</si>
  <si>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</si>
  <si>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</si>
  <si>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</si>
  <si>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</si>
  <si>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</si>
  <si>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</si>
  <si>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</si>
  <si>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</si>
  <si>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</si>
  <si>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</si>
  <si>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</si>
  <si>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</si>
  <si>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</si>
  <si>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</si>
  <si>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</si>
  <si>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</si>
  <si>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</si>
  <si>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</si>
  <si>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</si>
  <si>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</si>
  <si>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</si>
  <si>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</si>
  <si>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</si>
  <si>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</si>
  <si>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</si>
  <si>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</si>
  <si>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</si>
  <si>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</si>
  <si>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</si>
  <si>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</si>
  <si>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</si>
  <si>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</si>
  <si>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</si>
  <si>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</si>
  <si>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</si>
  <si>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</si>
  <si>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</si>
  <si>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</si>
  <si>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</si>
  <si>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</si>
  <si>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</si>
  <si>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</si>
  <si>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</si>
  <si>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</si>
  <si>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</si>
  <si>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</si>
  <si>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</si>
  <si>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</si>
  <si>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</si>
  <si>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</si>
  <si>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</si>
  <si>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</si>
  <si>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</si>
  <si>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</si>
  <si>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</si>
  <si>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</si>
  <si>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</si>
  <si>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</si>
  <si>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</si>
  <si>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</si>
  <si>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</si>
  <si>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</si>
  <si>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</si>
  <si>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</si>
  <si>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</si>
  <si>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</si>
  <si>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</si>
  <si>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</si>
  <si>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</si>
  <si>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</si>
  <si>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</si>
  <si>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</si>
  <si>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</si>
  <si>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</si>
  <si>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</si>
  <si>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</si>
  <si>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</si>
  <si>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</si>
  <si>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</si>
  <si>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</si>
  <si>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</si>
  <si>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</si>
  <si>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</si>
  <si>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</si>
  <si>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</si>
  <si>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</si>
  <si>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</si>
  <si>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</si>
  <si>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</si>
  <si>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</si>
  <si>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</si>
  <si>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</si>
  <si>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</si>
  <si>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</si>
  <si>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</si>
  <si>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</si>
  <si>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</si>
  <si>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</si>
  <si>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</si>
  <si>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</si>
  <si>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</si>
  <si>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</si>
  <si>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</si>
  <si>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</si>
  <si>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</si>
  <si>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</si>
  <si>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</si>
  <si>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</si>
  <si>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</si>
  <si>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</si>
  <si>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</si>
  <si>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</si>
  <si>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</si>
  <si>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</si>
  <si>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</si>
  <si>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</si>
  <si>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</si>
  <si>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</si>
  <si>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</si>
  <si>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</si>
  <si>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</si>
  <si>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</si>
  <si>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</si>
  <si>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</si>
  <si>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</si>
  <si>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</si>
  <si>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</si>
  <si>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</si>
  <si>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</si>
  <si>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</si>
  <si>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</si>
  <si>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</si>
  <si>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</si>
  <si>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</si>
  <si>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</si>
  <si>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</si>
  <si>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</si>
  <si>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</si>
  <si>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</si>
  <si>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</si>
  <si>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</si>
  <si>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</si>
  <si>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</si>
  <si>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</si>
  <si>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</si>
  <si>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</si>
  <si>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</si>
  <si>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</si>
  <si>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</si>
  <si>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</si>
  <si>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</si>
  <si>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</si>
  <si>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</si>
  <si>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</si>
  <si>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</si>
  <si>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</si>
  <si>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</si>
  <si>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</si>
  <si>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</si>
  <si>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</si>
  <si>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</si>
  <si>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</si>
  <si>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</si>
  <si>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</si>
  <si>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</si>
  <si>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</si>
  <si>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</si>
  <si>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</si>
  <si>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</si>
  <si>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</si>
  <si>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</si>
  <si>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</si>
  <si>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</si>
  <si>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</si>
  <si>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</si>
  <si>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</si>
  <si>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</si>
  <si>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</si>
  <si>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</si>
  <si>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</si>
  <si>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</si>
  <si>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</si>
  <si>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</si>
  <si>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</si>
  <si>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</si>
  <si>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</si>
  <si>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</si>
  <si>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</si>
  <si>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</si>
  <si>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</si>
  <si>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</si>
  <si>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</si>
  <si>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</si>
  <si>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</si>
  <si>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</si>
  <si>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</si>
  <si>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</si>
  <si>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</si>
  <si>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</si>
  <si>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</si>
  <si>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</si>
  <si>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</si>
  <si>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</si>
  <si>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</si>
  <si>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</si>
  <si>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</si>
  <si>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</si>
  <si>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</si>
  <si>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</si>
  <si>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</si>
  <si>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</si>
  <si>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</si>
  <si>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</si>
  <si>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</si>
  <si>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</si>
  <si>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</si>
  <si>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</si>
  <si>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</si>
  <si>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</si>
  <si>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</si>
  <si>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</si>
  <si>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</si>
  <si>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</si>
  <si>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</si>
  <si>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</si>
  <si>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</si>
  <si>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</si>
  <si>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</si>
  <si>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</si>
  <si>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</si>
  <si>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</si>
  <si>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</si>
  <si>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</si>
  <si>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</si>
  <si>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</si>
  <si>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</si>
  <si>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</si>
  <si>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</si>
  <si>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</si>
  <si>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</si>
  <si>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</si>
  <si>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</si>
  <si>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</si>
  <si>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</si>
  <si>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</si>
  <si>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</si>
  <si>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</si>
  <si>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</si>
  <si>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</si>
  <si>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</si>
  <si>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</si>
  <si>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</si>
  <si>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</si>
  <si>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</si>
  <si>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</si>
  <si>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</si>
  <si>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</si>
  <si>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</si>
  <si>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</si>
  <si>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</si>
  <si>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</si>
  <si>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</si>
  <si>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</si>
  <si>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</si>
  <si>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</si>
  <si>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</si>
  <si>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</si>
  <si>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</si>
  <si>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</si>
  <si>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</si>
  <si>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</si>
  <si>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</si>
  <si>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</si>
  <si>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</si>
  <si>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</si>
  <si>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</si>
  <si>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</si>
  <si>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</si>
  <si>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</si>
  <si>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</si>
  <si>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</si>
  <si>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</si>
  <si>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</si>
  <si>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</si>
  <si>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</si>
  <si>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</si>
  <si>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</si>
  <si>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</si>
  <si>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</si>
  <si>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</si>
  <si>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</si>
  <si>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</si>
  <si>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</si>
  <si>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</si>
  <si>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</si>
  <si>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</si>
  <si>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</si>
  <si>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</si>
  <si>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</si>
  <si>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</si>
  <si>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</si>
  <si>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</si>
  <si>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</si>
  <si>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</si>
  <si>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</si>
  <si>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</si>
  <si>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</si>
  <si>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</si>
  <si>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</si>
  <si>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</si>
  <si>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</si>
  <si>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</si>
  <si>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</si>
  <si>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</si>
  <si>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</si>
  <si>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</si>
  <si>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</si>
  <si>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</si>
  <si>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</si>
  <si>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</si>
  <si>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</si>
  <si>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</si>
  <si>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</si>
  <si>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</si>
  <si>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</si>
  <si>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</si>
  <si>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</si>
  <si>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</si>
  <si>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</si>
  <si>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</si>
  <si>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</si>
  <si>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</si>
  <si>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</si>
  <si>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</si>
  <si>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</si>
  <si>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</si>
  <si>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</si>
  <si>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</si>
  <si>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</si>
  <si>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</si>
  <si>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</si>
  <si>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</si>
  <si>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</si>
  <si>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</si>
  <si>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</si>
  <si>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</si>
  <si>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</si>
  <si>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</si>
  <si>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</si>
  <si>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</si>
  <si>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</si>
  <si>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</si>
  <si>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</si>
  <si>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</si>
  <si>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</si>
  <si>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ZRX-ZBV</t>
  </si>
  <si>
    <t>ZRXZBV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</si>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</sst>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zoomScaleNormal="100" workbookViewId="0">
      <pane xSplit="4" topLeftCell="BK1" activePane="topRight" state="frozen"/>
      <selection pane="topRight" activeCell="A375" sqref="A375:XFD3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137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1.9571428571428571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1922</v>
      </c>
      <c r="N404" s="142" t="s">
        <v>1923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1924</v>
      </c>
      <c r="N405" s="142" t="s">
        <v>1925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1926</v>
      </c>
      <c r="W405" s="118" t="s">
        <v>1927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sqref="A1:T40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1928</v>
      </c>
      <c r="V1" s="295"/>
      <c r="W1" s="295"/>
    </row>
    <row r="2" spans="1:23" s="92" customFormat="1">
      <c r="A2" s="95" t="s">
        <v>1929</v>
      </c>
      <c r="B2" s="95" t="s">
        <v>1930</v>
      </c>
      <c r="C2" s="95" t="s">
        <v>511</v>
      </c>
      <c r="D2" s="96" t="s">
        <v>1063</v>
      </c>
      <c r="E2" s="96" t="s">
        <v>1064</v>
      </c>
      <c r="F2" s="96" t="s">
        <v>1931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1932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324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>
        <f ca="1">_xlfn.XLOOKUP(G387&amp;$W$2,BS_CONTROLE[CHAVE],BS_CONTROLE[Quantidade_11],"-")</f>
        <v>0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IF(SP_NORTE!Y398="","*",SP_NORTE!Y398)</f>
        <v>OPORTUNIDADE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1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 t="str">
        <f ca="1">_xlfn.XLOOKUP(G398&amp;$U$2,BS_CONTROLE[CHAVE],BS_CONTROLE[Quantidade_11],"-")</f>
        <v>-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 t="str">
        <f ca="1">_xlfn.XLOOKUP(G399&amp;$U$2,BS_CONTROLE[CHAVE],BS_CONTROLE[Quantidade_11],"-")</f>
        <v>-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2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>
        <f ca="1">_xlfn.XLOOKUP(G400&amp;$W$2,BS_CONTROLE[CHAVE],BS_CONTROLE[Quantidade_11],"-")</f>
        <v>0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0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1934</v>
      </c>
      <c r="D5" s="297"/>
      <c r="E5" s="297"/>
      <c r="F5" s="297"/>
      <c r="G5" s="297"/>
      <c r="H5" s="297"/>
      <c r="I5" s="297"/>
      <c r="J5" s="298"/>
      <c r="K5" s="299" t="s">
        <v>1935</v>
      </c>
      <c r="L5" s="300"/>
      <c r="M5" s="300"/>
      <c r="N5" s="300"/>
      <c r="O5" s="301" t="s">
        <v>1936</v>
      </c>
      <c r="P5" s="302"/>
    </row>
    <row r="6" spans="1:16" s="82" customFormat="1" ht="15" customHeight="1">
      <c r="A6" s="74" t="s">
        <v>1931</v>
      </c>
      <c r="B6" s="83" t="s">
        <v>1930</v>
      </c>
      <c r="C6" s="84" t="s">
        <v>1063</v>
      </c>
      <c r="D6" s="85" t="s">
        <v>1064</v>
      </c>
      <c r="E6" s="84" t="s">
        <v>1937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1938</v>
      </c>
      <c r="M6" s="88" t="s">
        <v>710</v>
      </c>
      <c r="N6" s="89" t="s">
        <v>1058</v>
      </c>
      <c r="O6" s="225" t="s">
        <v>1101</v>
      </c>
      <c r="P6" s="150" t="s">
        <v>1939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ZRX</v>
      </c>
      <c r="G398" s="91" t="str">
        <f>IF(SP_NORTE!M404="","*",SP_NORTE!M404)</f>
        <v>ZRX-ZBV</v>
      </c>
      <c r="H398" s="130">
        <f>IF(SP_NORTE!K404="","*",SP_NORTE!K404)</f>
        <v>131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ZRX</v>
      </c>
      <c r="L398" s="91" t="str">
        <f>IF(SP_NORTE!AM404="","*",SP_NORTE!AM404)</f>
        <v>ZRX-ZBV</v>
      </c>
      <c r="M398" s="91">
        <f>IF(SP_NORTE!AP404="","*",SP_NORTE!AP404)</f>
        <v>131</v>
      </c>
      <c r="N398" s="91" t="str">
        <f>IF(SP_NORTE!AM404="","*",SP_NORTE!AM404)</f>
        <v>ZRX-ZBV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abSelected="1" workbookViewId="0">
      <selection activeCell="E3019" sqref="E3019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1940</v>
      </c>
      <c r="C2" s="135" t="s">
        <v>1048</v>
      </c>
      <c r="D2" s="84" t="s">
        <v>1050</v>
      </c>
      <c r="E2" s="84" t="s">
        <v>1941</v>
      </c>
      <c r="F2" s="112" t="s">
        <v>1942</v>
      </c>
      <c r="G2" s="84" t="s">
        <v>1943</v>
      </c>
      <c r="H2" s="84" t="s">
        <v>1944</v>
      </c>
      <c r="I2" s="84" t="s">
        <v>1945</v>
      </c>
      <c r="J2" s="84" t="s">
        <v>1946</v>
      </c>
      <c r="K2" s="86" t="s">
        <v>1947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2025-10-27T21:57:13Z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