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66" documentId="8_{B6337239-1A00-434D-AAD0-422EA1FEB5AE}" xr6:coauthVersionLast="47" xr6:coauthVersionMax="47" xr10:uidLastSave="{D9D9D031-9EEA-4FCE-B6A9-20CD39DE1CB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69" i="12" s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S479" i="12" s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68" i="12" s="1"/>
  <c r="S471" i="1" a="1"/>
  <c r="S471" i="1"/>
  <c r="D468" i="12" s="1"/>
  <c r="T471" i="1" a="1"/>
  <c r="T471" i="1"/>
  <c r="E468" i="12" s="1"/>
  <c r="U471" i="1"/>
  <c r="R474" i="1"/>
  <c r="S471" i="12" s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4" i="12" s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6" i="12" s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1" i="12" s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/>
  <c r="K424" i="12" s="1"/>
  <c r="N427" i="1" a="1"/>
  <c r="N427" i="1"/>
  <c r="L424" i="12" s="1"/>
  <c r="M428" i="1" a="1"/>
  <c r="M428" i="1" s="1"/>
  <c r="K425" i="12" s="1"/>
  <c r="N428" i="1" a="1"/>
  <c r="N428" i="1"/>
  <c r="L425" i="12" s="1"/>
  <c r="M430" i="1" a="1"/>
  <c r="M430" i="1"/>
  <c r="K427" i="12" s="1"/>
  <c r="M431" i="1" a="1"/>
  <c r="M431" i="1" s="1"/>
  <c r="K428" i="12" s="1"/>
  <c r="N431" i="1" a="1"/>
  <c r="N431" i="1"/>
  <c r="L428" i="12" s="1"/>
  <c r="M432" i="1" a="1"/>
  <c r="M432" i="1"/>
  <c r="K429" i="12" s="1"/>
  <c r="N432" i="1" a="1"/>
  <c r="N432" i="1" s="1"/>
  <c r="L429" i="12" s="1"/>
  <c r="M437" i="1" a="1"/>
  <c r="M437" i="1"/>
  <c r="K434" i="12" s="1"/>
  <c r="N437" i="1" a="1"/>
  <c r="N437" i="1"/>
  <c r="L434" i="12" s="1"/>
  <c r="M438" i="1" a="1"/>
  <c r="M438" i="1" s="1"/>
  <c r="K435" i="12" s="1"/>
  <c r="N438" i="1" a="1"/>
  <c r="N438" i="1"/>
  <c r="L435" i="12" s="1"/>
  <c r="M439" i="1" a="1"/>
  <c r="M439" i="1"/>
  <c r="K436" i="12" s="1"/>
  <c r="N439" i="1" a="1"/>
  <c r="N439" i="1" s="1"/>
  <c r="L436" i="12" s="1"/>
  <c r="M440" i="1" a="1"/>
  <c r="M440" i="1"/>
  <c r="K437" i="12" s="1"/>
  <c r="N440" i="1" a="1"/>
  <c r="N440" i="1"/>
  <c r="L437" i="12" s="1"/>
  <c r="M447" i="1" a="1"/>
  <c r="M447" i="1" s="1"/>
  <c r="N447" i="1" a="1"/>
  <c r="N447" i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/>
  <c r="L446" i="12" s="1"/>
  <c r="M450" i="1" a="1"/>
  <c r="M450" i="1" s="1"/>
  <c r="N450" i="1" a="1"/>
  <c r="N450" i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/>
  <c r="L346" i="12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BE11" i="1" s="1"/>
  <c r="AP11" i="1"/>
  <c r="AQ11" i="1"/>
  <c r="AY11" i="1"/>
  <c r="BB11" i="1"/>
  <c r="BC11" i="1" a="1"/>
  <c r="BC11" i="1" s="1"/>
  <c r="BD11" i="1" a="1"/>
  <c r="BD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N345" i="1"/>
  <c r="AO345" i="1"/>
  <c r="BE345" i="1" s="1"/>
  <c r="AP345" i="1"/>
  <c r="AQ345" i="1"/>
  <c r="BB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AP356" i="1"/>
  <c r="AQ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56" i="12" l="1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AN498" i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<sst xmlns="http://schemas.openxmlformats.org/spreadsheetml/2006/main" count="8134" uniqueCount="1988">
  <si>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</si>
  <si>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</si>
  <si>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</si>
  <si>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</si>
  <si>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</si>
  <si>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</si>
  <si>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</si>
  <si>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</si>
  <si>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</si>
  <si>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</si>
  <si>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</si>
  <si>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</si>
  <si>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</si>
  <si>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</si>
  <si>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</si>
  <si>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</si>
  <si>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</si>
  <si>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</si>
  <si>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</si>
  <si>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</si>
  <si>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</si>
  <si>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</si>
  <si>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</si>
  <si>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</si>
  <si>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</si>
  <si>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</si>
  <si>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</si>
  <si>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</si>
  <si>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</si>
  <si>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</si>
  <si>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</si>
  <si>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</si>
  <si>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</si>
  <si>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</si>
  <si>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</si>
  <si>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</si>
  <si>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</si>
  <si>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</si>
  <si>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</si>
  <si>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</si>
  <si>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</si>
  <si>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</si>
  <si>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</si>
  <si>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</si>
  <si>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</si>
  <si>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</si>
  <si>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</si>
  <si>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</si>
  <si>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</si>
  <si>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</si>
  <si>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</si>
  <si>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</si>
  <si>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</si>
  <si>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</si>
  <si>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</si>
  <si>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</si>
  <si>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</si>
  <si>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</si>
  <si>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</si>
  <si>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</si>
  <si>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</si>
  <si>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</si>
  <si>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</si>
  <si>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</si>
  <si>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</si>
  <si>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</si>
  <si>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</si>
  <si>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</si>
  <si>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</si>
  <si>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</si>
  <si>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</si>
  <si>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</si>
  <si>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</si>
  <si>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</si>
  <si>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</si>
  <si>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</si>
  <si>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</si>
  <si>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</si>
  <si>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</si>
  <si>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</si>
  <si>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</si>
  <si>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</si>
  <si>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</si>
  <si>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</si>
  <si>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</si>
  <si>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</si>
  <si>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</si>
  <si>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</si>
  <si>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</si>
  <si>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</si>
  <si>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</si>
  <si>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</si>
  <si>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</si>
  <si>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</si>
  <si>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</si>
  <si>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</si>
  <si>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</si>
  <si>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</si>
  <si>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</si>
  <si>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</si>
  <si>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</si>
  <si>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</si>
  <si>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</si>
  <si>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</si>
  <si>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</si>
  <si>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</si>
  <si>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</si>
  <si>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</si>
  <si>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</si>
  <si>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</si>
  <si>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</si>
  <si>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</si>
  <si>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</si>
  <si>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</si>
  <si>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</si>
  <si>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</si>
  <si>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</si>
  <si>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</si>
  <si>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</si>
  <si>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</si>
  <si>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</si>
  <si>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</si>
  <si>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</si>
  <si>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</si>
  <si>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</si>
  <si>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</si>
  <si>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</si>
  <si>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</si>
  <si>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</si>
  <si>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</si>
  <si>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</si>
  <si>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</si>
  <si>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</si>
  <si>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</si>
  <si>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</si>
  <si>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</si>
  <si>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</si>
  <si>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</si>
  <si>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</si>
  <si>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</si>
  <si>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</si>
  <si>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</si>
  <si>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</si>
  <si>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</si>
  <si>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</si>
  <si>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</si>
  <si>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</si>
  <si>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</si>
  <si>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</si>
  <si>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</si>
  <si>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</si>
  <si>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</si>
  <si>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</si>
  <si>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</si>
  <si>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</si>
  <si>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</si>
  <si>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</si>
  <si>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</si>
  <si>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</si>
  <si>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</si>
  <si>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</si>
  <si>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</si>
  <si>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</si>
  <si>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</si>
  <si>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</si>
  <si>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</si>
  <si>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</si>
  <si>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</si>
  <si>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</si>
  <si>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</si>
  <si>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</si>
  <si>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</si>
  <si>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</si>
  <si>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</si>
  <si>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</si>
  <si>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</si>
  <si>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</si>
  <si>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</si>
  <si>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</si>
  <si>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</si>
  <si>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</si>
  <si>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</si>
  <si>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</si>
  <si>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</si>
  <si>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</si>
  <si>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</si>
  <si>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</si>
  <si>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</si>
  <si>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</si>
  <si>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</si>
  <si>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</si>
  <si>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</si>
  <si>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</si>
  <si>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</si>
  <si>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</si>
  <si>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</si>
  <si>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</si>
  <si>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</si>
  <si>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</si>
  <si>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</si>
  <si>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</si>
  <si>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</si>
  <si>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</si>
  <si>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</si>
  <si>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</si>
  <si>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</si>
  <si>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</si>
  <si>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</si>
  <si>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</si>
  <si>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</si>
  <si>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</si>
  <si>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</si>
  <si>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</si>
  <si>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</si>
  <si>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</si>
  <si>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</si>
  <si>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</si>
  <si>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</si>
  <si>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</si>
  <si>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</si>
  <si>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</si>
  <si>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</si>
  <si>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</si>
  <si>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</si>
  <si>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</si>
  <si>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</si>
  <si>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</si>
  <si>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</si>
  <si>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</si>
  <si>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</si>
  <si>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</si>
  <si>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</si>
  <si>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</si>
  <si>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</si>
  <si>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</si>
  <si>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</si>
  <si>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</si>
  <si>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</si>
  <si>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</si>
  <si>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</si>
  <si>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</si>
  <si>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</si>
  <si>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</si>
  <si>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</si>
  <si>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</si>
  <si>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</si>
  <si>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</si>
  <si>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</si>
  <si>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</si>
  <si>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</si>
  <si>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</si>
  <si>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</si>
  <si>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</si>
  <si>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</si>
  <si>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</si>
  <si>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</si>
  <si>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</si>
  <si>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</si>
  <si>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</si>
  <si>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</si>
  <si>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</si>
  <si>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</si>
  <si>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</si>
  <si>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</si>
  <si>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</si>
  <si>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</si>
  <si>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</si>
  <si>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</si>
  <si>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</si>
  <si>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</si>
  <si>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</si>
  <si>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</si>
  <si>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</si>
  <si>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</si>
  <si>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</si>
  <si>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</si>
  <si>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</si>
  <si>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</si>
  <si>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</si>
  <si>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</si>
  <si>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</si>
  <si>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</si>
  <si>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</si>
  <si>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</si>
  <si>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</si>
  <si>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</si>
  <si>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</si>
  <si>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</si>
  <si>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</si>
  <si>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</si>
  <si>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</si>
  <si>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</si>
  <si>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</si>
  <si>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</si>
  <si>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</si>
  <si>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</si>
  <si>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</si>
  <si>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</si>
  <si>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</si>
  <si>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</si>
  <si>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</si>
  <si>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</si>
  <si>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</si>
  <si>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</si>
  <si>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</si>
  <si>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</si>
  <si>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</si>
  <si>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</si>
  <si>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</si>
  <si>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</si>
  <si>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</si>
  <si>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</si>
  <si>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</si>
  <si>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</si>
  <si>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</si>
  <si>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</si>
  <si>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</si>
  <si>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</si>
  <si>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</si>
  <si>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</si>
  <si>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</si>
  <si>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</si>
  <si>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</si>
  <si>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</si>
  <si>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</si>
  <si>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</si>
  <si>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</si>
  <si>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</si>
  <si>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</si>
  <si>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</si>
  <si>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</si>
  <si>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</si>
  <si>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</si>
  <si>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</si>
  <si>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</si>
  <si>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</si>
  <si>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</si>
  <si>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</si>
  <si>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</si>
  <si>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</si>
  <si>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</si>
  <si>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</si>
  <si>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</si>
  <si>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</si>
  <si>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</si>
  <si>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</si>
  <si>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</si>
  <si>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</si>
  <si>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</si>
  <si>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</si>
  <si>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</si>
  <si>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</si>
  <si>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</si>
  <si>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</si>
  <si>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</si>
  <si>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</si>
  <si>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</si>
  <si>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</si>
  <si>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</si>
  <si>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</si>
  <si>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</si>
  <si>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</si>
  <si>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</si>
  <si>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</si>
  <si>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</si>
  <si>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</si>
  <si>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</si>
  <si>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</si>
  <si>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</si>
  <si>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</si>
  <si>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</si>
  <si>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</si>
  <si>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</si>
  <si>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</si>
  <si>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</si>
  <si>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</si>
  <si>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</si>
  <si>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</si>
  <si>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</si>
  <si>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</si>
  <si>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</si>
  <si>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</si>
  <si>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</si>
  <si>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</si>
  <si>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</si>
  <si>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</si>
  <si>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</si>
  <si>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</si>
  <si>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</si>
  <si>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</si>
  <si>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</si>
  <si>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</si>
  <si>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</si>
  <si>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</si>
  <si>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</si>
  <si>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</si>
  <si>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</si>
  <si>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</si>
  <si>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</si>
  <si>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</si>
  <si>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</si>
  <si>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</si>
  <si>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</si>
  <si>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</si>
  <si>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</si>
  <si>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</si>
  <si>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</si>
  <si>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</si>
  <si>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</si>
  <si>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</si>
  <si>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</si>
  <si>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</si>
  <si>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</si>
  <si>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</si>
  <si>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</si>
  <si>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</si>
  <si>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</si>
  <si>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</si>
  <si>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</si>
  <si>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</si>
  <si>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</si>
  <si>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</si>
  <si>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</si>
  <si>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</si>
  <si>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</si>
  <si>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</si>
  <si>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</si>
  <si>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</si>
  <si>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</si>
  <si>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</si>
  <si>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</si>
  <si>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</si>
  <si>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</si>
  <si>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</si>
  <si>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</si>
  <si>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</si>
  <si>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</si>
  <si>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</si>
  <si>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</si>
  <si>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</si>
  <si>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</si>
  <si>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</si>
  <si>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</si>
  <si>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</si>
  <si>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</si>
  <si>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</si>
  <si>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</si>
  <si>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</si>
  <si>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</si>
  <si>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</si>
  <si>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</si>
  <si>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</si>
  <si>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</si>
  <si>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</si>
  <si>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</si>
  <si>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</si>
  <si>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</si>
  <si>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</si>
  <si>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</si>
  <si>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</si>
  <si>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</si>
  <si>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</si>
  <si>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</si>
  <si>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</si>
  <si>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</si>
  <si>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</si>
  <si>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</si>
  <si>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</si>
  <si>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</si>
  <si>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</si>
  <si>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</si>
  <si>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</si>
  <si>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</si>
  <si>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</si>
  <si>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</si>
  <si>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</si>
  <si>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</si>
  <si>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</si>
  <si>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</si>
  <si>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</si>
  <si>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</si>
  <si>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</si>
  <si>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</si>
  <si>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</si>
  <si>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</si>
  <si>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</si>
  <si>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</si>
  <si>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</si>
  <si>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</si>
  <si>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</si>
  <si>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</si>
  <si>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</si>
  <si>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</si>
  <si>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</si>
  <si>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</si>
  <si>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</si>
  <si>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</si>
  <si>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</si>
  <si>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</si>
  <si>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</si>
  <si>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</si>
  <si>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</si>
  <si>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</si>
  <si>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</si>
  <si>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</si>
  <si>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</si>
  <si>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</si>
  <si>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</si>
  <si>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</si>
  <si>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</si>
  <si>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</si>
  <si>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</si>
  <si>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</si>
  <si>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</si>
  <si>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</si>
  <si>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</si>
  <si>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</si>
  <si>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</si>
  <si>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</si>
  <si>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</si>
  <si>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</si>
  <si>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</si>
  <si>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</si>
  <si>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</si>
  <si>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</si>
  <si>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</si>
  <si>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</si>
  <si>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</si>
  <si>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</si>
  <si>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</si>
  <si>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</si>
  <si>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</si>
  <si>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</si>
  <si>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</si>
  <si>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</si>
  <si>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</si>
  <si>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</si>
  <si>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</si>
  <si>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</si>
  <si>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</si>
  <si>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</si>
  <si>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</si>
  <si>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</si>
  <si>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</si>
  <si>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</si>
  <si>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</si>
  <si>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</si>
  <si>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</si>
  <si>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</si>
  <si>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</si>
  <si>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</si>
  <si>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</si>
  <si>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</si>
  <si>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</si>
  <si>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</si>
  <si>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</si>
  <si>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</si>
  <si>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</si>
  <si>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</si>
  <si>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</si>
  <si>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</si>
  <si>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</si>
  <si>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</si>
  <si>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</si>
  <si>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</si>
  <si>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</si>
  <si>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</si>
  <si>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</si>
  <si>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</si>
  <si>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</si>
  <si>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</si>
  <si>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</si>
  <si>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</si>
  <si>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</si>
  <si>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</si>
  <si>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</si>
  <si>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</si>
  <si>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</si>
  <si>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</si>
  <si>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</si>
  <si>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</si>
  <si>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</si>
  <si>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</si>
  <si>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</si>
  <si>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</si>
  <si>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</si>
  <si>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</si>
  <si>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</si>
  <si>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</si>
  <si>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</si>
  <si>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</si>
  <si>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</si>
  <si>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</si>
  <si>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</si>
  <si>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</si>
  <si>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</si>
  <si>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</si>
  <si>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</si>
  <si>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</si>
  <si>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</si>
  <si>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</si>
  <si>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</si>
  <si>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</si>
  <si>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</si>
  <si>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</si>
  <si>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</si>
  <si>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</si>
  <si>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</si>
  <si>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</si>
  <si>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</si>
  <si>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</si>
  <si>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</si>
  <si>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</si>
  <si>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</si>
  <si>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</si>
  <si>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</si>
  <si>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</si>
  <si>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</si>
  <si>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</si>
  <si>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</si>
  <si>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</si>
  <si>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</si>
  <si>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</si>
  <si>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</si>
  <si>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</si>
  <si>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</si>
  <si>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</si>
  <si>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</si>
  <si>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</si>
  <si>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</si>
  <si>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</si>
  <si>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</si>
  <si>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</si>
  <si>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</si>
  <si>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</si>
  <si>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</si>
  <si>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</si>
  <si>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</si>
  <si>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</si>
  <si>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</si>
  <si>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</si>
  <si>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</si>
  <si>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</si>
  <si>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</si>
  <si>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</si>
  <si>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</si>
  <si>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</si>
  <si>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</si>
  <si>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</si>
  <si>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</si>
  <si>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</si>
  <si>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</si>
  <si>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</si>
  <si>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</si>
  <si>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</si>
  <si>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</si>
  <si>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</si>
  <si>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</si>
  <si>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</si>
  <si>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</si>
  <si>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</si>
  <si>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</si>
  <si>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</si>
  <si>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</si>
  <si>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</si>
  <si>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</si>
  <si>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</si>
  <si>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</si>
  <si>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</si>
  <si>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</si>
  <si>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</si>
  <si>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</si>
  <si>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</si>
  <si>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</si>
  <si>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</si>
  <si>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</si>
  <si>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</si>
  <si>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</si>
  <si>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</si>
  <si>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</si>
  <si>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</si>
  <si>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</si>
  <si>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</si>
  <si>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</si>
  <si>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</si>
  <si>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</si>
  <si>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</si>
  <si>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</si>
  <si>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</si>
  <si>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</si>
  <si>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</si>
  <si>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</si>
  <si>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</si>
  <si>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</si>
  <si>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</si>
  <si>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</si>
  <si>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</si>
  <si>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</si>
  <si>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</si>
  <si>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</si>
  <si>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</si>
  <si>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</si>
  <si>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</si>
  <si>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</si>
  <si>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</si>
  <si>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</si>
  <si>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</si>
  <si>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</si>
  <si>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</si>
  <si>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</si>
  <si>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</si>
  <si>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</si>
  <si>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</si>
  <si>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</si>
  <si>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</si>
  <si>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</si>
  <si>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</si>
  <si>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</si>
  <si>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</si>
  <si>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</si>
  <si>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</si>
  <si>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</si>
  <si>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</si>
  <si>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</si>
  <si>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</si>
  <si>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</si>
  <si>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</si>
  <si>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</si>
  <si>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</si>
  <si>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</si>
  <si>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</si>
  <si>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</si>
  <si>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</si>
  <si>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</si>
  <si>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</si>
  <si>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</si>
  <si>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</si>
  <si>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</si>
  <si>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</si>
  <si>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</si>
  <si>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</si>
  <si>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</si>
  <si>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</si>
  <si>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</si>
  <si>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</si>
  <si>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</si>
  <si>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</si>
  <si>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</si>
  <si>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</si>
  <si>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</si>
  <si>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</si>
  <si>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</si>
  <si>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</si>
  <si>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</si>
  <si>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</si>
  <si>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</si>
  <si>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</si>
  <si>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</si>
  <si>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</si>
  <si>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</si>
  <si>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</si>
  <si>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</si>
  <si>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</si>
  <si>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</si>
  <si>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</si>
  <si>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</si>
  <si>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</si>
  <si>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</si>
  <si>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</si>
  <si>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</si>
  <si>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</si>
  <si>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</si>
  <si>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</si>
  <si>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</si>
  <si>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</si>
  <si>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</si>
  <si>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</si>
  <si>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</si>
  <si>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</si>
  <si>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</si>
  <si>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</si>
  <si>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</si>
  <si>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</si>
  <si>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</si>
  <si>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</si>
  <si>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</si>
  <si>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</si>
  <si>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</si>
  <si>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</si>
  <si>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</si>
  <si>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</si>
  <si>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</si>
  <si>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</si>
  <si>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</si>
  <si>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</si>
  <si>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</si>
  <si>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</si>
  <si>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</si>
  <si>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</si>
  <si>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</si>
  <si>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</si>
  <si>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</si>
  <si>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</si>
  <si>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</si>
  <si>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</si>
  <si>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</si>
  <si>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</si>
  <si>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</si>
  <si>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</si>
  <si>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</si>
  <si>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</si>
  <si>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</si>
  <si>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</si>
  <si>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</si>
  <si>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</si>
  <si>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</si>
  <si>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</si>
  <si>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</si>
  <si>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</si>
  <si>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</si>
  <si>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</si>
  <si>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</si>
  <si>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</si>
  <si>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</si>
  <si>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</si>
  <si>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</si>
  <si>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</si>
  <si>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</si>
  <si>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</si>
  <si>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</si>
  <si>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</si>
  <si>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</si>
  <si>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</si>
  <si>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</si>
  <si>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</si>
  <si>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</si>
  <si>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</si>
  <si>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</si>
  <si>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</si>
  <si>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</si>
  <si>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</si>
  <si>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</si>
  <si>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</si>
  <si>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</si>
  <si>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</si>
  <si>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</si>
  <si>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</si>
  <si>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</si>
  <si>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</si>
  <si>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</si>
  <si>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</si>
  <si>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</si>
  <si>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</si>
  <si>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</si>
  <si>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</si>
  <si>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</si>
  <si>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</si>
  <si>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</si>
  <si>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</si>
  <si>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</si>
  <si>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</si>
  <si>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</si>
  <si>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</si>
  <si>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</si>
  <si>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</si>
  <si>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</si>
  <si>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</si>
  <si>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</si>
  <si>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</si>
  <si>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</si>
  <si>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</si>
  <si>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</si>
  <si>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</si>
  <si>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</si>
  <si>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</si>
  <si>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</si>
  <si>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</si>
  <si>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</si>
  <si>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</si>
  <si>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</si>
  <si>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</si>
  <si>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</si>
  <si>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</si>
  <si>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</si>
  <si>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</si>
  <si>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</si>
  <si>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</si>
  <si>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</si>
  <si>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</si>
  <si>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</si>
  <si>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</si>
  <si>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</si>
  <si>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</si>
  <si>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</si>
  <si>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</si>
  <si>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</si>
  <si>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</si>
  <si>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</si>
  <si>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</si>
  <si>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</si>
  <si>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</si>
  <si>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</si>
  <si>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</si>
  <si>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</si>
  <si>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</si>
  <si>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</si>
  <si>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</si>
  <si>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</si>
  <si>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</si>
  <si>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</si>
  <si>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</si>
  <si>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</si>
  <si>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</si>
  <si>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</si>
  <si>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</si>
  <si>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</si>
  <si>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</si>
  <si>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</si>
  <si>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</si>
  <si>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</si>
  <si>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</si>
  <si>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</si>
  <si>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</si>
  <si>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</si>
  <si>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</si>
  <si>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</si>
  <si>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</si>
  <si>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</si>
  <si>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</si>
  <si>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</si>
  <si>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</si>
  <si>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</si>
  <si>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</si>
  <si>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</si>
  <si>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</si>
  <si>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</si>
  <si>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</si>
  <si>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</si>
  <si>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</si>
  <si>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</si>
  <si>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</si>
  <si>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</si>
  <si>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</si>
  <si>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</si>
  <si>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</si>
  <si>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</si>
  <si>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</si>
  <si>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</si>
  <si>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</si>
  <si>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</si>
  <si>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</si>
  <si>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</si>
  <si>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</si>
  <si>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</si>
  <si>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</si>
  <si>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</si>
  <si>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</si>
  <si>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</si>
  <si>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</si>
  <si>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</si>
  <si>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</si>
  <si>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</si>
  <si>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</si>
  <si>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</si>
  <si>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</si>
  <si>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</si>
  <si>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</si>
  <si>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</si>
  <si>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</si>
  <si>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</si>
  <si>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</si>
  <si>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</si>
  <si>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</si>
  <si>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</si>
  <si>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</si>
  <si>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</si>
  <si>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</si>
  <si>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</si>
  <si>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</si>
  <si>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</si>
  <si>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</si>
  <si>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</si>
  <si>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</si>
  <si>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</si>
  <si>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</si>
  <si>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</si>
  <si>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</si>
  <si>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</si>
  <si>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</si>
  <si>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</si>
  <si>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</si>
  <si>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</si>
  <si>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</si>
  <si>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</si>
  <si>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</si>
  <si>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</si>
  <si>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</si>
  <si>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</si>
  <si>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</si>
  <si>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</si>
  <si>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</si>
  <si>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</si>
  <si>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</si>
  <si>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</si>
  <si>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</si>
  <si>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</si>
  <si>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</si>
  <si>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</si>
  <si>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</si>
  <si>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</si>
  <si>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</si>
  <si>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</si>
  <si>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</si>
  <si>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</si>
  <si>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</si>
  <si>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</si>
  <si>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</si>
  <si>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</si>
  <si>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</si>
  <si>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</si>
  <si>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</si>
  <si>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</si>
  <si>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</si>
  <si>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</si>
  <si>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</si>
  <si>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</si>
  <si>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</si>
  <si>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</si>
  <si>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</si>
  <si>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</si>
  <si>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</si>
  <si>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</si>
  <si>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</si>
  <si>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</si>
  <si>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</si>
  <si>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</si>
  <si>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</si>
  <si>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</si>
  <si>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</si>
  <si>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</si>
  <si>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</si>
  <si>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</si>
  <si>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</si>
  <si>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</si>
  <si>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</si>
  <si>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</si>
  <si>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</si>
  <si>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</si>
  <si>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</si>
  <si>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</si>
  <si>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</si>
  <si>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</si>
  <si>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</si>
  <si>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</si>
  <si>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</si>
  <si>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</si>
  <si>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</si>
  <si>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</si>
  <si>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</si>
  <si>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</si>
  <si>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</si>
  <si>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</si>
  <si>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</si>
  <si>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</si>
  <si>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</si>
  <si>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</si>
  <si>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</si>
  <si>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</si>
  <si>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</si>
  <si>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</si>
  <si>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</si>
  <si>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</si>
  <si>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</si>
  <si>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</si>
  <si>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</si>
  <si>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</si>
  <si>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</si>
  <si>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</si>
  <si>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</si>
  <si>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</si>
  <si>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</si>
  <si>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</si>
  <si>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</si>
  <si>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</si>
  <si>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</si>
  <si>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</si>
  <si>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</si>
  <si>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</si>
  <si>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</si>
  <si>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</si>
  <si>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</si>
  <si>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</si>
  <si>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</si>
  <si>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</si>
  <si>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</si>
  <si>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</si>
  <si>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</si>
  <si>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</si>
  <si>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</si>
  <si>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</si>
  <si>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</si>
  <si>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</si>
  <si>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</si>
  <si>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</si>
  <si>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</si>
  <si>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</si>
  <si>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</si>
  <si>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</si>
  <si>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</si>
  <si>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</si>
  <si>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</si>
  <si>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</si>
  <si>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</si>
  <si>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</si>
  <si>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</si>
  <si>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</si>
  <si>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</si>
  <si>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</si>
  <si>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</si>
  <si>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</si>
  <si>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</si>
  <si>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</si>
  <si>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</si>
  <si>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</si>
  <si>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</si>
  <si>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</si>
  <si>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</si>
  <si>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</si>
  <si>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</si>
  <si>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</si>
  <si>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</si>
  <si>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</si>
  <si>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</si>
  <si>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</si>
  <si>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</si>
  <si>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</si>
  <si>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</si>
  <si>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</si>
  <si>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</si>
  <si>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</si>
  <si>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</si>
  <si>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</si>
  <si>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</si>
  <si>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</si>
  <si>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</si>
  <si>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</si>
  <si>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</si>
  <si>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</si>
  <si>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</si>
  <si>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</si>
  <si>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</si>
  <si>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</si>
  <si>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</si>
  <si>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</si>
  <si>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</si>
  <si>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</si>
  <si>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</si>
  <si>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</si>
  <si>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</si>
  <si>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</si>
  <si>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</si>
  <si>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</si>
  <si>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</si>
  <si>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</si>
  <si>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</si>
  <si>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</si>
  <si>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</si>
  <si>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</si>
  <si>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</si>
  <si>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</si>
  <si>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</si>
  <si>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</si>
  <si>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</si>
  <si>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</si>
  <si>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</si>
  <si>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</si>
  <si>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</si>
  <si>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</si>
  <si>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</si>
  <si>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</si>
  <si>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</si>
  <si>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</si>
  <si>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</si>
  <si>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</si>
  <si>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</si>
  <si>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</si>
  <si>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</si>
  <si>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</si>
  <si>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</si>
  <si>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</si>
  <si>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</si>
  <si>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</si>
  <si>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</si>
  <si>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</si>
  <si>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</si>
  <si>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</si>
  <si>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</si>
  <si>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</si>
  <si>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</si>
  <si>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</si>
  <si>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</si>
  <si>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</si>
  <si>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</si>
  <si>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</si>
  <si>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</si>
  <si>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</si>
  <si>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</si>
  <si>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</si>
  <si>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</si>
  <si>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</si>
  <si>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</si>
  <si>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</si>
  <si>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</si>
  <si>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</si>
  <si>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</si>
  <si>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</si>
  <si>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</si>
  <si>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</si>
  <si>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</si>
  <si>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</si>
  <si>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</si>
  <si>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</si>
  <si>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</si>
  <si>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</si>
  <si>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</si>
  <si>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</si>
  <si>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</si>
  <si>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</si>
  <si>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</si>
  <si>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</si>
  <si>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</si>
  <si>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</si>
  <si>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</si>
  <si>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</si>
  <si>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</si>
  <si>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</si>
  <si>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</si>
  <si>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</si>
  <si>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</si>
  <si>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</si>
  <si>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</si>
  <si>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</si>
  <si>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</si>
  <si>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</si>
  <si>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</si>
  <si>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</si>
  <si>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</si>
  <si>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</si>
  <si>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</si>
  <si>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</si>
  <si>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</si>
  <si>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</si>
  <si>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</si>
  <si>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</si>
  <si>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</si>
  <si>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</si>
  <si>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</si>
  <si>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</si>
  <si>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</si>
  <si>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</si>
  <si>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</si>
  <si>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</si>
  <si>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</si>
  <si>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</si>
  <si>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</si>
  <si>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</si>
  <si>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</si>
  <si>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</si>
  <si>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</si>
  <si>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</si>
  <si>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</si>
  <si>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</si>
  <si>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</si>
  <si>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</si>
  <si>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</si>
  <si>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</si>
  <si>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</si>
  <si>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</si>
  <si>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</si>
  <si>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</si>
  <si>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</si>
  <si>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</si>
  <si>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</si>
  <si>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</si>
  <si>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</si>
  <si>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</si>
  <si>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</si>
  <si>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</si>
  <si>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</si>
  <si>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</si>
  <si>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</si>
  <si>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</si>
  <si>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</si>
  <si>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</si>
  <si>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</si>
  <si>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</si>
  <si>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</si>
  <si>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</si>
  <si>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</si>
  <si>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</si>
  <si>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</si>
  <si>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</si>
  <si>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</si>
  <si>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</si>
  <si>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</si>
  <si>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</si>
  <si>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</si>
  <si>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</si>
  <si>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</si>
  <si>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</si>
  <si>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</si>
  <si>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</si>
  <si>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</si>
  <si>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</si>
  <si>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</si>
  <si>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</si>
  <si>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</si>
  <si>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</si>
  <si>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</si>
  <si>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</si>
  <si>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</si>
  <si>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</si>
  <si>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</si>
  <si>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</si>
  <si>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</si>
  <si>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</si>
  <si>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</si>
  <si>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</si>
  <si>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</si>
  <si>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</si>
  <si>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</si>
  <si>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</si>
  <si>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</si>
  <si>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</si>
  <si>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</si>
  <si>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</si>
  <si>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</si>
  <si>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</si>
  <si>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</si>
  <si>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</si>
  <si>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</si>
  <si>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</si>
  <si>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</si>
  <si>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</si>
  <si>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</si>
  <si>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</si>
  <si>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</si>
  <si>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</si>
  <si>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</si>
  <si>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</si>
  <si>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</si>
  <si>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</si>
  <si>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</si>
  <si>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</si>
  <si>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</si>
  <si>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</si>
  <si>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</si>
  <si>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</si>
  <si>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</si>
  <si>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</si>
  <si>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</si>
  <si>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</si>
  <si>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</si>
  <si>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</si>
  <si>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</si>
  <si>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</si>
  <si>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</si>
  <si>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</si>
  <si>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</si>
  <si>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</si>
  <si>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</si>
  <si>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</si>
  <si>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</si>
  <si>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</si>
  <si>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</si>
  <si>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</si>
  <si>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</si>
  <si>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</si>
  <si>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</si>
  <si>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</si>
  <si>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</si>
  <si>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</si>
  <si>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</si>
  <si>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</si>
  <si>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</si>
  <si>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</si>
  <si>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</si>
  <si>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</si>
  <si>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</si>
  <si>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</si>
  <si>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</si>
  <si>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</si>
  <si>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</si>
  <si>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</si>
  <si>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</si>
  <si>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</si>
  <si>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</si>
  <si>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</si>
  <si>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</si>
  <si>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</si>
  <si>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</si>
  <si>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</si>
  <si>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</si>
  <si>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</si>
  <si>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</si>
  <si>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</si>
  <si>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</si>
  <si>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</si>
  <si>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</si>
  <si>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</si>
  <si>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</si>
  <si>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</si>
  <si>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</si>
  <si>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</si>
  <si>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</si>
  <si>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</si>
  <si>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</si>
  <si>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</si>
  <si>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</si>
  <si>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</si>
  <si>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</si>
  <si>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</si>
  <si>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</si>
  <si>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</si>
  <si>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</si>
  <si>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</si>
  <si>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</si>
  <si>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</si>
  <si>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</si>
  <si>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</si>
  <si>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</si>
  <si>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</si>
  <si>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</si>
  <si>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</si>
  <si>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</si>
  <si>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</si>
  <si>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</si>
  <si>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</si>
  <si>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</si>
  <si>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</si>
  <si>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</si>
  <si>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</si>
  <si>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</si>
  <si>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</si>
  <si>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</si>
  <si>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</si>
  <si>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</si>
  <si>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</si>
  <si>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</si>
  <si>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</si>
  <si>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</si>
  <si>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</si>
  <si>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</si>
  <si>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</si>
  <si>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</si>
  <si>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</si>
  <si>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</si>
  <si>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</si>
  <si>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</si>
  <si>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</si>
  <si>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</si>
  <si>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</si>
  <si>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</si>
  <si>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</si>
  <si>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</si>
  <si>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</si>
  <si>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</si>
  <si>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</si>
  <si>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</si>
  <si>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</si>
  <si>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</si>
  <si>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</si>
  <si>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</si>
  <si>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</si>
  <si>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</si>
  <si>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</si>
  <si>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</si>
  <si>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</si>
  <si>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</si>
  <si>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</si>
  <si>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</si>
  <si>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</si>
  <si>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</si>
  <si>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</si>
  <si>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</si>
  <si>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</si>
  <si>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</si>
  <si>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</si>
  <si>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</si>
  <si>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</si>
  <si>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</si>
  <si>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</si>
  <si>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</si>
  <si>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</si>
  <si>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</si>
  <si>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</si>
  <si>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</si>
  <si>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</si>
  <si>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</si>
  <si>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</si>
  <si>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</si>
  <si>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</si>
  <si>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</si>
  <si>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</si>
  <si>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</si>
  <si>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</si>
  <si>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</si>
  <si>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</si>
  <si>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</si>
  <si>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</si>
  <si>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</si>
  <si>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</si>
  <si>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</si>
  <si>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</si>
  <si>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</si>
  <si>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</si>
  <si>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</si>
  <si>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</si>
  <si>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</si>
  <si>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</si>
  <si>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</si>
  <si>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</si>
  <si>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</si>
  <si>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</si>
  <si>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</si>
  <si>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</si>
  <si>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</si>
  <si>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</si>
  <si>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</si>
  <si>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</si>
  <si>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</si>
  <si>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</si>
  <si>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</si>
  <si>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</si>
  <si>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</si>
  <si>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</si>
  <si>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</si>
  <si>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</si>
  <si>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</si>
  <si>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</si>
  <si>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</si>
  <si>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</si>
  <si>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</si>
  <si>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</si>
  <si>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</si>
  <si>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</si>
  <si>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</si>
  <si>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</si>
  <si>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</si>
  <si>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</si>
  <si>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</si>
  <si>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</si>
  <si>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</si>
  <si>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</si>
  <si>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</si>
  <si>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</si>
  <si>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</si>
  <si>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</si>
  <si>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</si>
  <si>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</si>
  <si>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</si>
  <si>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</si>
  <si>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</si>
  <si>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</si>
  <si>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</si>
  <si>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</si>
  <si>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</si>
  <si>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</si>
  <si>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</si>
  <si>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</si>
  <si>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</si>
  <si>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</si>
  <si>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</si>
  <si>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</si>
  <si>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</si>
  <si>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</si>
  <si>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</si>
  <si>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</si>
  <si>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</si>
  <si>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</si>
  <si>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</si>
  <si>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</si>
  <si>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</si>
  <si>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</si>
  <si>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</si>
  <si>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</si>
  <si>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</si>
  <si>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</si>
  <si>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</si>
  <si>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</si>
  <si>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</si>
  <si>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</si>
  <si>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</si>
  <si>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</si>
  <si>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</si>
  <si>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</si>
  <si>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</si>
  <si>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</si>
  <si>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</si>
  <si>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</si>
  <si>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</si>
  <si>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</si>
  <si>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</si>
  <si>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</si>
  <si>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</si>
  <si>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</si>
  <si>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</si>
  <si>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</si>
  <si>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</si>
  <si>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</si>
  <si>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</si>
  <si>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</si>
  <si>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</si>
  <si>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</si>
  <si>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</si>
  <si>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</si>
  <si>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</si>
  <si>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</si>
  <si>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</si>
  <si>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</si>
  <si>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</si>
  <si>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</si>
  <si>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</si>
  <si>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</si>
  <si>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</si>
  <si>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</si>
  <si>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</si>
  <si>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</si>
  <si>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</si>
  <si>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</si>
  <si>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</si>
  <si>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</si>
  <si>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</si>
  <si>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</si>
  <si>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</si>
  <si>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</si>
  <si>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</si>
  <si>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</si>
  <si>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</si>
  <si>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</si>
  <si>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</si>
  <si>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</si>
  <si>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</si>
  <si>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</si>
  <si>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</si>
  <si>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</si>
  <si>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</si>
  <si>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</si>
  <si>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</si>
  <si>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</si>
  <si>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</si>
  <si>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</si>
  <si>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</si>
  <si>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</si>
  <si>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</si>
  <si>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</si>
  <si>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</si>
  <si>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</si>
  <si>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</si>
  <si>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</si>
  <si>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</si>
  <si>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</si>
  <si>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</si>
  <si>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</si>
  <si>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</si>
  <si>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</si>
  <si>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</si>
  <si>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</si>
  <si>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</si>
  <si>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</si>
  <si>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</si>
  <si>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</si>
  <si>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</si>
  <si>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</si>
  <si>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</si>
  <si>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</si>
  <si>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</si>
  <si>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</si>
  <si>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</si>
  <si>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</si>
  <si>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</si>
  <si>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</si>
  <si>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</si>
  <si>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</si>
  <si>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</si>
  <si>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</si>
  <si>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</si>
  <si>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</si>
  <si>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</si>
  <si>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</si>
  <si>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</si>
  <si>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</si>
  <si>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</si>
  <si>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</si>
  <si>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</si>
  <si>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</si>
  <si>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</si>
  <si>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</si>
  <si>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</si>
  <si>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</si>
  <si>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</si>
  <si>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</si>
  <si>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</si>
  <si>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</si>
  <si>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</si>
  <si>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</si>
  <si>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</si>
  <si>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</si>
  <si>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</si>
  <si>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</si>
  <si>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</si>
  <si>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</si>
  <si>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</si>
  <si>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</si>
  <si>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</si>
  <si>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</si>
  <si>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</si>
  <si>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</si>
  <si>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</si>
  <si>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</si>
  <si>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</si>
  <si>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</si>
  <si>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</si>
  <si>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</si>
  <si>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</si>
  <si>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</si>
  <si>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</si>
  <si>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</si>
  <si>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</si>
  <si>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</si>
  <si>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</si>
  <si>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</si>
  <si>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</si>
  <si>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</si>
  <si>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</si>
  <si>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</si>
  <si>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</si>
  <si>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</si>
  <si>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</si>
  <si>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</si>
  <si>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</si>
  <si>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</si>
  <si>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</si>
  <si>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</si>
  <si>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</si>
  <si>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</si>
  <si>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</si>
  <si>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</si>
  <si>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</si>
  <si>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</si>
  <si>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</si>
  <si>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</si>
  <si>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</si>
  <si>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</si>
  <si>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</si>
  <si>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</si>
  <si>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</si>
  <si>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</si>
  <si>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</si>
  <si>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</si>
  <si>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</si>
  <si>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</si>
  <si>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</si>
  <si>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</si>
  <si>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</si>
  <si>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</si>
  <si>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</si>
  <si>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</si>
  <si>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</si>
  <si>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</si>
  <si>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</si>
  <si>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</si>
  <si>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</si>
  <si>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</si>
  <si>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</si>
  <si>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</si>
  <si>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</si>
  <si>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</si>
  <si>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</si>
  <si>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</si>
  <si>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</si>
  <si>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</si>
  <si>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</si>
  <si>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</si>
  <si>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</si>
  <si>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</si>
  <si>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</si>
  <si>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</si>
  <si>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</si>
  <si>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</si>
  <si>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</si>
  <si>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</si>
  <si>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</si>
  <si>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</si>
  <si>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</si>
  <si>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</si>
  <si>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</si>
  <si>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</si>
  <si>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</si>
  <si>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</si>
  <si>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</si>
  <si>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</si>
  <si>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</si>
  <si>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</si>
  <si>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</si>
  <si>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</si>
  <si>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</si>
  <si>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</si>
  <si>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</si>
  <si>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</si>
  <si>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</si>
  <si>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</si>
  <si>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</si>
  <si>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</si>
  <si>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</si>
  <si>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</si>
  <si>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</si>
  <si>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</si>
  <si>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</si>
  <si>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</si>
  <si>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</si>
  <si>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</si>
  <si>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</si>
  <si>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</si>
  <si>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</si>
  <si>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</si>
  <si>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</si>
  <si>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</si>
  <si>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</si>
  <si>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</si>
  <si>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</si>
  <si>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</si>
  <si>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</si>
  <si>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</si>
  <si>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</si>
  <si>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</si>
  <si>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</si>
  <si>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</si>
  <si>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</si>
  <si>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</si>
  <si>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</si>
  <si>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</si>
  <si>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</si>
  <si>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</si>
  <si>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</si>
  <si>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</si>
  <si>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</si>
  <si>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</si>
  <si>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</si>
  <si>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</si>
  <si>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</si>
  <si>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</si>
  <si>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</si>
  <si>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</si>
  <si>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</si>
  <si>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</si>
  <si>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</si>
  <si>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</si>
  <si>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</si>
  <si>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</si>
  <si>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</si>
  <si>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</si>
  <si>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</si>
  <si>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</si>
  <si>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</si>
  <si>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</si>
  <si>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</si>
  <si>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</si>
  <si>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</si>
  <si>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</si>
  <si>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</si>
  <si>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</si>
  <si>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</si>
  <si>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</si>
  <si>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</si>
  <si>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</si>
  <si>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</si>
  <si>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</si>
  <si>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</si>
  <si>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</si>
  <si>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</si>
  <si>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</si>
  <si>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</si>
  <si>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</si>
  <si>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</si>
  <si>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</si>
  <si>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</si>
  <si>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</si>
  <si>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</si>
  <si>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</si>
  <si>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</si>
  <si>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</si>
  <si>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</si>
  <si>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</si>
  <si>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</si>
  <si>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</si>
  <si>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</si>
  <si>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</si>
  <si>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</si>
  <si>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</si>
  <si>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</si>
  <si>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</si>
  <si>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</si>
  <si>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</si>
  <si>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</si>
  <si>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</si>
  <si>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</si>
  <si>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</si>
  <si>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</si>
  <si>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</si>
  <si>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</si>
  <si>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</si>
  <si>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</si>
  <si>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</si>
  <si>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</si>
  <si>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</si>
  <si>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</si>
  <si>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</si>
  <si>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</si>
  <si>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</si>
  <si>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</si>
  <si>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avariado, aguardando liberar para MC1</t>
  </si>
  <si>
    <t xml:space="preserve">Socaria mecanizada </t>
  </si>
  <si>
    <t>MC1 as 09:43h</t>
  </si>
  <si>
    <t>2 (Enio e Kleber)</t>
  </si>
  <si>
    <t>Previsão de MC1 as 14h</t>
  </si>
  <si>
    <t>Execução de solda  linha principal</t>
  </si>
  <si>
    <t>Pronto as 08:20h - Intervalo das 08:26h as 10:26h</t>
  </si>
  <si>
    <t>2(Maicon e Eder)</t>
  </si>
  <si>
    <t>MC1 as 08:07 - licença as 09:33h deslocando para km de intervalo</t>
  </si>
  <si>
    <t>Inspeção de auto, apenas circulação</t>
  </si>
  <si>
    <t>MC1 as 07:41h - Licença as 8h</t>
  </si>
  <si>
    <t>Aguardando  MC1</t>
  </si>
  <si>
    <t>Deslocar 2 DAS9 + 1AC44 a pedido do CCO</t>
  </si>
  <si>
    <t>MC1 as 11:32 - Licença as 11:35h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</si>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</sst>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BB1" activePane="topRight" state="frozen"/>
      <selection pane="topRight" activeCell="BJ507" sqref="BJ5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 t="s">
        <v>1921</v>
      </c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1922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>
        <v>0.40486111111111112</v>
      </c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>
        <v>1</v>
      </c>
      <c r="BI471" s="178"/>
      <c r="BJ471" s="336" t="s">
        <v>1923</v>
      </c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1924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1540</v>
      </c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 t="s">
        <v>1925</v>
      </c>
      <c r="BK473" s="336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1926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>
        <v>0.34722222222222221</v>
      </c>
      <c r="AS474" s="284">
        <v>0.35138888888888886</v>
      </c>
      <c r="AT474" s="284">
        <v>0.43472222222222223</v>
      </c>
      <c r="AU474" s="285"/>
      <c r="AV474" s="285"/>
      <c r="AW474" s="285"/>
      <c r="AX474" s="175"/>
      <c r="AY474" s="288">
        <f t="shared" si="10"/>
        <v>8.333333333333337E-2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>
        <v>1</v>
      </c>
      <c r="BI474" s="178"/>
      <c r="BJ474" s="336" t="s">
        <v>1927</v>
      </c>
      <c r="BK474" s="179"/>
      <c r="BL474" s="177"/>
      <c r="BM474" s="173"/>
      <c r="BN474" s="173"/>
      <c r="BO474" s="203"/>
      <c r="BP474" s="179"/>
      <c r="BQ474" s="12" t="str">
        <f t="shared" si="11"/>
        <v>Produção</v>
      </c>
      <c r="BR474" s="18">
        <f t="shared" si="12"/>
        <v>1.0000000000000004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1928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>
        <v>1</v>
      </c>
      <c r="BI477" s="178"/>
      <c r="BJ477" s="336" t="s">
        <v>1929</v>
      </c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1930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>
        <v>0.32013888888888886</v>
      </c>
      <c r="AS479" s="284">
        <v>0.33333333333333331</v>
      </c>
      <c r="AT479" s="284">
        <v>0.375</v>
      </c>
      <c r="AU479" s="285"/>
      <c r="AV479" s="285"/>
      <c r="AW479" s="285"/>
      <c r="AX479" s="175"/>
      <c r="AY479" s="288">
        <f t="shared" si="10"/>
        <v>4.1666666666666685E-2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>
        <v>1</v>
      </c>
      <c r="BI479" s="178"/>
      <c r="BJ479" s="336" t="s">
        <v>1931</v>
      </c>
      <c r="BK479" s="179"/>
      <c r="BL479" s="177"/>
      <c r="BM479" s="173"/>
      <c r="BN479" s="173"/>
      <c r="BO479" s="203"/>
      <c r="BP479" s="179"/>
      <c r="BQ479" s="12" t="str">
        <f t="shared" si="11"/>
        <v>Produção</v>
      </c>
      <c r="BR479" s="18">
        <f t="shared" si="12"/>
        <v>1.0000000000000004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 t="s">
        <v>1769</v>
      </c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 t="s">
        <v>1932</v>
      </c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N4846051</v>
      </c>
      <c r="B484" s="162">
        <v>46051</v>
      </c>
      <c r="C484" s="8">
        <f>IF(BS_CONTROLE[[#This Row],[DATA]]="","",WEEKNUM(BS_CONTROLE[[#This Row],[DATA]]))</f>
        <v>5</v>
      </c>
      <c r="D484" s="51" t="s">
        <v>761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1933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>
        <v>0.48055555555555557</v>
      </c>
      <c r="AS484" s="284">
        <v>0.4826388888888889</v>
      </c>
      <c r="AT484" s="284"/>
      <c r="AU484" s="285"/>
      <c r="AV484" s="285"/>
      <c r="AW484" s="285"/>
      <c r="AX484" s="175"/>
      <c r="AY484" s="288" t="str">
        <f t="shared" si="10"/>
        <v>ERRO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>
        <v>1</v>
      </c>
      <c r="BI484" s="178"/>
      <c r="BJ484" s="336" t="s">
        <v>1934</v>
      </c>
      <c r="BK484" s="179"/>
      <c r="BL484" s="177"/>
      <c r="BM484" s="173"/>
      <c r="BN484" s="173"/>
      <c r="BO484" s="203"/>
      <c r="BP484" s="179"/>
      <c r="BQ484" s="12" t="e">
        <f t="shared" si="11"/>
        <v>#VALUE!</v>
      </c>
      <c r="BR484" s="18" t="e">
        <f t="shared" si="12"/>
        <v>#VALUE!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/>
      <c r="N489" s="193"/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/>
      <c r="N490" s="193"/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 BK473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72 BK474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1935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1936</v>
      </c>
      <c r="E3" s="291" t="s">
        <v>1937</v>
      </c>
      <c r="F3" s="291" t="s">
        <v>1938</v>
      </c>
      <c r="G3" s="291" t="s">
        <v>1939</v>
      </c>
      <c r="H3" s="291" t="s">
        <v>1940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1941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1942</v>
      </c>
      <c r="G10" s="292" t="s">
        <v>1943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1944</v>
      </c>
      <c r="G11" s="292" t="s">
        <v>1945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1946</v>
      </c>
      <c r="G12" s="292" t="s">
        <v>1945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1947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1948</v>
      </c>
      <c r="C4" s="296" t="s">
        <v>1949</v>
      </c>
      <c r="D4" s="296" t="s">
        <v>1950</v>
      </c>
      <c r="E4" s="296" t="s">
        <v>1951</v>
      </c>
      <c r="F4" s="296" t="s">
        <v>7</v>
      </c>
      <c r="G4" s="296" t="s">
        <v>1952</v>
      </c>
      <c r="H4" s="181"/>
    </row>
    <row r="5" spans="1:8">
      <c r="A5" s="181"/>
      <c r="B5" s="297" t="s">
        <v>1953</v>
      </c>
      <c r="C5" s="297">
        <v>309525</v>
      </c>
      <c r="D5" s="297" t="s">
        <v>1954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1955</v>
      </c>
      <c r="C6" s="297">
        <v>257410</v>
      </c>
      <c r="D6" s="297" t="s">
        <v>1956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1957</v>
      </c>
      <c r="C7" s="297">
        <v>256875</v>
      </c>
      <c r="D7" s="297" t="s">
        <v>1958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1959</v>
      </c>
      <c r="C8" s="297">
        <v>257278</v>
      </c>
      <c r="D8" s="297" t="s">
        <v>1960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1961</v>
      </c>
      <c r="C9" s="297">
        <v>261794</v>
      </c>
      <c r="D9" s="297" t="s">
        <v>1962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1963</v>
      </c>
      <c r="C10" s="297">
        <v>257033</v>
      </c>
      <c r="D10" s="297" t="s">
        <v>1964</v>
      </c>
      <c r="E10" s="297" t="s">
        <v>838</v>
      </c>
      <c r="F10" s="297" t="s">
        <v>194</v>
      </c>
      <c r="G10" s="297" t="s">
        <v>1965</v>
      </c>
      <c r="H10" s="181"/>
    </row>
    <row r="11" spans="1:8">
      <c r="A11" s="181"/>
      <c r="B11" s="297" t="s">
        <v>1966</v>
      </c>
      <c r="C11" s="297">
        <v>396578</v>
      </c>
      <c r="D11" s="297" t="s">
        <v>1967</v>
      </c>
      <c r="E11" s="297" t="s">
        <v>838</v>
      </c>
      <c r="F11" s="297" t="s">
        <v>194</v>
      </c>
      <c r="G11" s="297" t="s">
        <v>1965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1968</v>
      </c>
      <c r="W1" s="406"/>
      <c r="X1" s="406"/>
      <c r="Y1" s="103"/>
    </row>
    <row r="2" spans="1:25" s="100" customFormat="1" ht="11.25" customHeight="1">
      <c r="A2" s="104" t="s">
        <v>1969</v>
      </c>
      <c r="B2" s="104" t="s">
        <v>1970</v>
      </c>
      <c r="C2" s="104" t="s">
        <v>605</v>
      </c>
      <c r="D2" s="105" t="s">
        <v>1178</v>
      </c>
      <c r="E2" s="105" t="s">
        <v>1179</v>
      </c>
      <c r="F2" s="105" t="s">
        <v>1971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1972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N48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03" t="str">
        <f>IF(FN_MC!N489="","*",FN_MC!N489)</f>
        <v>*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03" t="str">
        <f>IF(FN_MC!N490="","*",FN_MC!N490)</f>
        <v>*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1973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1974</v>
      </c>
      <c r="C2" s="95" t="s">
        <v>1163</v>
      </c>
      <c r="D2" s="95" t="s">
        <v>1165</v>
      </c>
      <c r="E2" s="95" t="s">
        <v>1975</v>
      </c>
      <c r="F2" s="95" t="s">
        <v>1976</v>
      </c>
      <c r="G2" s="95" t="s">
        <v>1977</v>
      </c>
      <c r="H2" s="95" t="s">
        <v>1978</v>
      </c>
      <c r="I2" s="95" t="s">
        <v>1979</v>
      </c>
      <c r="J2" s="95" t="s">
        <v>1980</v>
      </c>
      <c r="K2" s="130" t="s">
        <v>1981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N48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1982</v>
      </c>
      <c r="D5" s="408"/>
      <c r="E5" s="408"/>
      <c r="F5" s="408"/>
      <c r="G5" s="408"/>
      <c r="H5" s="408"/>
      <c r="I5" s="408"/>
      <c r="J5" s="409"/>
      <c r="K5" s="410" t="s">
        <v>1983</v>
      </c>
      <c r="L5" s="411"/>
      <c r="M5" s="411"/>
      <c r="N5" s="411"/>
      <c r="O5" s="412" t="s">
        <v>1984</v>
      </c>
      <c r="P5" s="413"/>
      <c r="Q5" s="414"/>
    </row>
    <row r="6" spans="1:17" s="93" customFormat="1" ht="15.75" customHeight="1">
      <c r="A6" s="87" t="s">
        <v>1971</v>
      </c>
      <c r="B6" s="94" t="s">
        <v>1970</v>
      </c>
      <c r="C6" s="95" t="s">
        <v>1178</v>
      </c>
      <c r="D6" s="96" t="s">
        <v>1179</v>
      </c>
      <c r="E6" s="95" t="s">
        <v>1985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1986</v>
      </c>
      <c r="M6" s="138" t="s">
        <v>628</v>
      </c>
      <c r="N6" s="139" t="s">
        <v>1173</v>
      </c>
      <c r="O6" s="233" t="s">
        <v>1216</v>
      </c>
      <c r="P6" s="152"/>
      <c r="Q6" s="182" t="s">
        <v>1987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>
        <f>IF(FN_MC!BH471="","*",FN_MC!BH471)</f>
        <v>1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>
        <f>IF(FN_MC!BH474="","*",FN_MC!BH474)</f>
        <v>1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>
        <f>IF(FN_MC!BH477="","*",FN_MC!BH477)</f>
        <v>1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>
        <f>IF(FN_MC!BH479="","*",FN_MC!BH479)</f>
        <v>1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N48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>
        <f>IF(FN_MC!BH484="","*",FN_MC!BH484)</f>
        <v>1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2026-01-29T14:38:31Z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