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95" documentId="8_{B6337239-1A00-434D-AAD0-422EA1FEB5AE}" xr6:coauthVersionLast="47" xr6:coauthVersionMax="47" xr10:uidLastSave="{658008AA-4681-48FB-A12B-E1C519F64A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9" i="1" l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<sst xmlns="http://schemas.openxmlformats.org/spreadsheetml/2006/main" count="8708" uniqueCount="1783">
  <si>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</si>
  <si>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</si>
  <si>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</si>
  <si>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</si>
  <si>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</si>
  <si>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</si>
  <si>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</si>
  <si>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</si>
  <si>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</si>
  <si>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</si>
  <si>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</si>
  <si>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</si>
  <si>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</si>
  <si>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</si>
  <si>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</si>
  <si>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</si>
  <si>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</si>
  <si>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</si>
  <si>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</si>
  <si>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</si>
  <si>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</si>
  <si>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</si>
  <si>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</si>
  <si>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</si>
  <si>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</si>
  <si>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</si>
  <si>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</si>
  <si>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</si>
  <si>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</si>
  <si>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</si>
  <si>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</si>
  <si>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</si>
  <si>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</si>
  <si>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</si>
  <si>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</si>
  <si>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</si>
  <si>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</si>
  <si>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</si>
  <si>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</si>
  <si>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</si>
  <si>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</si>
  <si>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</si>
  <si>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</si>
  <si>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</si>
  <si>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</si>
  <si>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</si>
  <si>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</si>
  <si>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</si>
  <si>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</si>
  <si>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</si>
  <si>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</si>
  <si>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</si>
  <si>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</si>
  <si>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</si>
  <si>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</si>
  <si>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</si>
  <si>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</si>
  <si>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</si>
  <si>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</si>
  <si>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</si>
  <si>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</si>
  <si>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</si>
  <si>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</si>
  <si>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</si>
  <si>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</si>
  <si>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</si>
  <si>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</si>
  <si>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</si>
  <si>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</si>
  <si>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</si>
  <si>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</si>
  <si>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</si>
  <si>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</si>
  <si>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</si>
  <si>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</si>
  <si>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</si>
  <si>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</si>
  <si>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</si>
  <si>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</si>
  <si>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</si>
  <si>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</si>
  <si>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</si>
  <si>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</si>
  <si>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</si>
  <si>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</si>
  <si>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</si>
  <si>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</si>
  <si>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</si>
  <si>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</si>
  <si>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</si>
  <si>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</si>
  <si>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</si>
  <si>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</si>
  <si>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</si>
  <si>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</si>
  <si>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</si>
  <si>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</si>
  <si>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</si>
  <si>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</si>
  <si>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</si>
  <si>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</si>
  <si>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</si>
  <si>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</si>
  <si>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</si>
  <si>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</si>
  <si>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</si>
  <si>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</si>
  <si>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</si>
  <si>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</si>
  <si>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</si>
  <si>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</si>
  <si>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</si>
  <si>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</si>
  <si>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</si>
  <si>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</si>
  <si>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</si>
  <si>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</si>
  <si>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</si>
  <si>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</si>
  <si>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</si>
  <si>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</si>
  <si>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</si>
  <si>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</si>
  <si>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</si>
  <si>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</si>
  <si>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</si>
  <si>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</si>
  <si>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</si>
  <si>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</si>
  <si>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</si>
  <si>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</si>
  <si>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</si>
  <si>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</si>
  <si>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</si>
  <si>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</si>
  <si>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</si>
  <si>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</si>
  <si>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</si>
  <si>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</si>
  <si>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</si>
  <si>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</si>
  <si>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</si>
  <si>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</si>
  <si>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</si>
  <si>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</si>
  <si>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</si>
  <si>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</si>
  <si>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</si>
  <si>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</si>
  <si>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</si>
  <si>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</si>
  <si>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</si>
  <si>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</si>
  <si>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</si>
  <si>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</si>
  <si>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</si>
  <si>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</si>
  <si>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</si>
  <si>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</si>
  <si>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</si>
  <si>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</si>
  <si>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</si>
  <si>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</si>
  <si>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</si>
  <si>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</si>
  <si>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</si>
  <si>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</si>
  <si>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</si>
  <si>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</si>
  <si>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</si>
  <si>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</si>
  <si>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</si>
  <si>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</si>
  <si>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</si>
  <si>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</si>
  <si>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</si>
  <si>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</si>
  <si>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</si>
  <si>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</si>
  <si>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</si>
  <si>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</si>
  <si>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</si>
  <si>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</si>
  <si>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</si>
  <si>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</si>
  <si>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</si>
  <si>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</si>
  <si>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</si>
  <si>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</si>
  <si>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</si>
  <si>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</si>
  <si>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</si>
  <si>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</si>
  <si>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</si>
  <si>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</si>
  <si>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</si>
  <si>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</si>
  <si>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</si>
  <si>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</si>
  <si>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</si>
  <si>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</si>
  <si>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</si>
  <si>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</si>
  <si>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</si>
  <si>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</si>
  <si>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</si>
  <si>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</si>
  <si>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</si>
  <si>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</si>
  <si>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</si>
  <si>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</si>
  <si>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</si>
  <si>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</si>
  <si>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</si>
  <si>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</si>
  <si>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</si>
  <si>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</si>
  <si>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</si>
  <si>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</si>
  <si>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</si>
  <si>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</si>
  <si>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</si>
  <si>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</si>
  <si>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</si>
  <si>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</si>
  <si>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</si>
  <si>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</si>
  <si>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</si>
  <si>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</si>
  <si>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</si>
  <si>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</si>
  <si>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</si>
  <si>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</si>
  <si>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</si>
  <si>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</si>
  <si>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</si>
  <si>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</si>
  <si>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</si>
  <si>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</si>
  <si>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</si>
  <si>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</si>
  <si>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</si>
  <si>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</si>
  <si>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</si>
  <si>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</si>
  <si>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</si>
  <si>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</si>
  <si>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</si>
  <si>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</si>
  <si>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</si>
  <si>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</si>
  <si>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</si>
  <si>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</si>
  <si>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</si>
  <si>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</si>
  <si>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</si>
  <si>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</si>
  <si>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</si>
  <si>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</si>
  <si>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</si>
  <si>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</si>
  <si>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</si>
  <si>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</si>
  <si>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</si>
  <si>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</si>
  <si>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</si>
  <si>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</si>
  <si>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</si>
  <si>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</si>
  <si>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</si>
  <si>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</si>
  <si>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</si>
  <si>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</si>
  <si>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</si>
  <si>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</si>
  <si>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</si>
  <si>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</si>
  <si>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</si>
  <si>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</si>
  <si>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</si>
  <si>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</si>
  <si>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</si>
  <si>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</si>
  <si>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</si>
  <si>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</si>
  <si>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</si>
  <si>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</si>
  <si>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</si>
  <si>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</si>
  <si>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</si>
  <si>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</si>
  <si>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</si>
  <si>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</si>
  <si>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</si>
  <si>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</si>
  <si>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</si>
  <si>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</si>
  <si>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</si>
  <si>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</si>
  <si>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</si>
  <si>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</si>
  <si>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</si>
  <si>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</si>
  <si>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</si>
  <si>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</si>
  <si>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</si>
  <si>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</si>
  <si>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</si>
  <si>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</si>
  <si>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</si>
  <si>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</si>
  <si>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</si>
  <si>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</si>
  <si>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</si>
  <si>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</si>
  <si>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</si>
  <si>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</si>
  <si>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</si>
  <si>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</si>
  <si>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</si>
  <si>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</si>
  <si>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</si>
  <si>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</si>
  <si>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</si>
  <si>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</si>
  <si>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</si>
  <si>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</si>
  <si>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</si>
  <si>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</si>
  <si>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</si>
  <si>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</si>
  <si>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</si>
  <si>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</si>
  <si>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</si>
  <si>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</si>
  <si>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</si>
  <si>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</si>
  <si>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</si>
  <si>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</si>
  <si>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</si>
  <si>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</si>
  <si>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</si>
  <si>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</si>
  <si>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</si>
  <si>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</si>
  <si>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</si>
  <si>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</si>
  <si>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</si>
  <si>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</si>
  <si>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</si>
  <si>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</si>
  <si>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</si>
  <si>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</si>
  <si>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</si>
  <si>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</si>
  <si>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</si>
  <si>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</si>
  <si>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</si>
  <si>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</si>
  <si>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</si>
  <si>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</si>
  <si>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</si>
  <si>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</si>
  <si>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</si>
  <si>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</si>
  <si>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</si>
  <si>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</si>
  <si>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</si>
  <si>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</si>
  <si>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</si>
  <si>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</si>
  <si>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</si>
  <si>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</si>
  <si>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</si>
  <si>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</si>
  <si>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</si>
  <si>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</si>
  <si>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</si>
  <si>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</si>
  <si>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</si>
  <si>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</si>
  <si>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</si>
  <si>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</si>
  <si>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</si>
  <si>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</si>
  <si>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</si>
  <si>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</si>
  <si>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</si>
  <si>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</si>
  <si>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</si>
  <si>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</si>
  <si>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</si>
  <si>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</si>
  <si>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</si>
  <si>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</si>
  <si>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</si>
  <si>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</si>
  <si>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</si>
  <si>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</si>
  <si>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</si>
  <si>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</si>
  <si>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</si>
  <si>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</si>
  <si>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</si>
  <si>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</si>
  <si>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</si>
  <si>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</si>
  <si>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</si>
  <si>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</si>
  <si>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</si>
  <si>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</si>
  <si>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</si>
  <si>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</si>
  <si>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</si>
  <si>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</si>
  <si>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</si>
  <si>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</si>
  <si>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</si>
  <si>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</si>
  <si>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</si>
  <si>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</si>
  <si>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</si>
  <si>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</si>
  <si>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</si>
  <si>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</si>
  <si>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</si>
  <si>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</si>
  <si>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</si>
  <si>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</si>
  <si>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</si>
  <si>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</si>
  <si>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</si>
  <si>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</si>
  <si>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</si>
  <si>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</si>
  <si>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</si>
  <si>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</si>
  <si>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</si>
  <si>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</si>
  <si>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</si>
  <si>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</si>
  <si>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</si>
  <si>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</si>
  <si>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</si>
  <si>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</si>
  <si>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</si>
  <si>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</si>
  <si>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</si>
  <si>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</si>
  <si>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</si>
  <si>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</si>
  <si>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</si>
  <si>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</si>
  <si>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</si>
  <si>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</si>
  <si>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</si>
  <si>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</si>
  <si>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</si>
  <si>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</si>
  <si>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</si>
  <si>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</si>
  <si>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</si>
  <si>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</si>
  <si>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</si>
  <si>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</si>
  <si>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</si>
  <si>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</si>
  <si>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</si>
  <si>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</si>
  <si>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</si>
  <si>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</si>
  <si>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</si>
  <si>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</si>
  <si>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</si>
  <si>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</si>
  <si>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</si>
  <si>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</si>
  <si>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</si>
  <si>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</si>
  <si>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</si>
  <si>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</si>
  <si>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</si>
  <si>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</si>
  <si>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</si>
  <si>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</si>
  <si>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</si>
  <si>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</si>
  <si>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</si>
  <si>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</si>
  <si>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</si>
  <si>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</si>
  <si>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</si>
  <si>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</si>
  <si>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</si>
  <si>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</si>
  <si>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</si>
  <si>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</si>
  <si>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</si>
  <si>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</si>
  <si>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</si>
  <si>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</si>
  <si>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</si>
  <si>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</si>
  <si>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</si>
  <si>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</si>
  <si>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</si>
  <si>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</si>
  <si>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</si>
  <si>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</si>
  <si>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</si>
  <si>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</si>
  <si>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</si>
  <si>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</si>
  <si>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</si>
  <si>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</si>
  <si>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</si>
  <si>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</si>
  <si>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</si>
  <si>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</si>
  <si>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</si>
  <si>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</si>
  <si>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</si>
  <si>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</si>
  <si>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</si>
  <si>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</si>
  <si>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</si>
  <si>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</si>
  <si>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</si>
  <si>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</si>
  <si>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</si>
  <si>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</si>
  <si>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</si>
  <si>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</si>
  <si>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</si>
  <si>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</si>
  <si>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</si>
  <si>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</si>
  <si>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</si>
  <si>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</si>
  <si>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</si>
  <si>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</si>
  <si>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</si>
  <si>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</si>
  <si>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</si>
  <si>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</si>
  <si>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</si>
  <si>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</si>
  <si>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</si>
  <si>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</si>
  <si>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</si>
  <si>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</si>
  <si>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</si>
  <si>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</si>
  <si>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</si>
  <si>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</si>
  <si>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</si>
  <si>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</si>
  <si>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</si>
  <si>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</si>
  <si>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</si>
  <si>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</si>
  <si>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</si>
  <si>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</si>
  <si>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</si>
  <si>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</si>
  <si>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</si>
  <si>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</si>
  <si>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</si>
  <si>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</si>
  <si>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</si>
  <si>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</si>
  <si>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</si>
  <si>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</si>
  <si>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</si>
  <si>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</si>
  <si>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</si>
  <si>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</si>
  <si>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</si>
  <si>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</si>
  <si>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</si>
  <si>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</si>
  <si>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</si>
  <si>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</si>
  <si>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</si>
  <si>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</si>
  <si>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</si>
  <si>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</si>
  <si>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</si>
  <si>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</si>
  <si>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</si>
  <si>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</si>
  <si>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</si>
  <si>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</si>
  <si>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</si>
  <si>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</si>
  <si>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</si>
  <si>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</si>
  <si>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</si>
  <si>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</si>
  <si>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</si>
  <si>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</si>
  <si>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</si>
  <si>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</si>
  <si>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</si>
  <si>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</si>
  <si>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</si>
  <si>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</si>
  <si>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</si>
  <si>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</si>
  <si>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</si>
  <si>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</si>
  <si>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</si>
  <si>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</si>
  <si>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</si>
  <si>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</si>
  <si>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</si>
  <si>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</si>
  <si>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</si>
  <si>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</si>
  <si>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</si>
  <si>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</si>
  <si>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</si>
  <si>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</si>
  <si>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</si>
  <si>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</si>
  <si>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</si>
  <si>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</si>
  <si>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</si>
  <si>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</si>
  <si>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</si>
  <si>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</si>
  <si>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</si>
  <si>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</si>
  <si>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</si>
  <si>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</si>
  <si>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</si>
  <si>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</si>
  <si>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</si>
  <si>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</si>
  <si>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</si>
  <si>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</si>
  <si>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</si>
  <si>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</si>
  <si>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</si>
  <si>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</si>
  <si>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</si>
  <si>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</si>
  <si>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</si>
  <si>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</si>
  <si>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</si>
  <si>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</si>
  <si>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</si>
  <si>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</si>
  <si>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</si>
  <si>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</si>
  <si>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</si>
  <si>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</si>
  <si>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</si>
  <si>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</si>
  <si>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</si>
  <si>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</si>
  <si>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</si>
  <si>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</si>
  <si>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</si>
  <si>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</si>
  <si>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</si>
  <si>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</si>
  <si>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</si>
  <si>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</si>
  <si>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</si>
  <si>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</si>
  <si>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</si>
  <si>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</si>
  <si>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</si>
  <si>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</si>
  <si>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</si>
  <si>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</si>
  <si>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</si>
  <si>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</si>
  <si>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</si>
  <si>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</si>
  <si>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</si>
  <si>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</si>
  <si>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</si>
  <si>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</si>
  <si>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</si>
  <si>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</si>
  <si>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</si>
  <si>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</si>
  <si>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</si>
  <si>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</si>
  <si>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</si>
  <si>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</si>
  <si>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</si>
  <si>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</si>
  <si>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</si>
  <si>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</si>
  <si>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</si>
  <si>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</si>
  <si>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</si>
  <si>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</si>
  <si>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</si>
  <si>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</si>
  <si>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</si>
  <si>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</si>
  <si>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</si>
  <si>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</si>
  <si>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</si>
  <si>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</si>
  <si>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</si>
  <si>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</si>
  <si>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</si>
  <si>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</si>
  <si>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</si>
  <si>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</si>
  <si>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</si>
  <si>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</si>
  <si>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</si>
  <si>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</si>
  <si>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</si>
  <si>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</si>
  <si>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</si>
  <si>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</si>
  <si>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</si>
  <si>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</si>
  <si>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</si>
  <si>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</si>
  <si>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</si>
  <si>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</si>
  <si>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</si>
  <si>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</si>
  <si>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</si>
  <si>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</si>
  <si>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</si>
  <si>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</si>
  <si>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</si>
  <si>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</si>
  <si>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</si>
  <si>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</si>
  <si>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</si>
  <si>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</si>
  <si>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</si>
  <si>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</si>
  <si>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</si>
  <si>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</si>
  <si>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</si>
  <si>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</si>
  <si>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</si>
  <si>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</si>
  <si>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</si>
  <si>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</si>
  <si>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</si>
  <si>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</si>
  <si>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</si>
  <si>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</si>
  <si>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</si>
  <si>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</si>
  <si>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</si>
  <si>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</si>
  <si>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</si>
  <si>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</si>
  <si>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</si>
  <si>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</si>
  <si>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</si>
  <si>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</si>
  <si>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</si>
  <si>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</si>
  <si>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</si>
  <si>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</si>
  <si>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</si>
  <si>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</si>
  <si>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</si>
  <si>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</si>
  <si>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</si>
  <si>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</si>
  <si>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</si>
  <si>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</si>
  <si>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</si>
  <si>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</si>
  <si>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</si>
  <si>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</si>
  <si>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</si>
  <si>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</si>
  <si>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</si>
  <si>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</si>
  <si>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</si>
  <si>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</si>
  <si>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</si>
  <si>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</si>
  <si>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</si>
  <si>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</si>
  <si>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</si>
  <si>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</si>
  <si>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</si>
  <si>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</si>
  <si>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</si>
  <si>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</si>
  <si>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</si>
  <si>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</si>
  <si>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</si>
  <si>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</si>
  <si>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</si>
  <si>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</si>
  <si>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</si>
  <si>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</si>
  <si>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</si>
  <si>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</si>
  <si>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</si>
  <si>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</si>
  <si>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</si>
  <si>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</si>
  <si>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</si>
  <si>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</si>
  <si>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</si>
  <si>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</si>
  <si>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</si>
  <si>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</si>
  <si>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</si>
  <si>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</si>
  <si>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</si>
  <si>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</si>
  <si>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</si>
  <si>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</si>
  <si>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</si>
  <si>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</si>
  <si>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</si>
  <si>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</si>
  <si>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</si>
  <si>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</si>
  <si>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</si>
  <si>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</si>
  <si>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</si>
  <si>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</si>
  <si>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</si>
  <si>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</si>
  <si>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</si>
  <si>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</si>
  <si>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</si>
  <si>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</si>
  <si>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</si>
  <si>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</si>
  <si>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</si>
  <si>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</si>
  <si>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</si>
  <si>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</si>
  <si>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</si>
  <si>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</si>
  <si>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</si>
  <si>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</si>
  <si>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</si>
  <si>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</si>
  <si>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</si>
  <si>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</si>
  <si>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</si>
  <si>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</si>
  <si>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</si>
  <si>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</si>
  <si>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</si>
  <si>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</si>
  <si>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</si>
  <si>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</si>
  <si>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</si>
  <si>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</si>
  <si>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</si>
  <si>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</si>
  <si>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</si>
  <si>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</si>
  <si>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</si>
  <si>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</si>
  <si>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</si>
  <si>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</si>
  <si>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</si>
  <si>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</si>
  <si>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</si>
  <si>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</si>
  <si>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</si>
  <si>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</si>
  <si>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</si>
  <si>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</si>
  <si>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</si>
  <si>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</si>
  <si>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</si>
  <si>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</si>
  <si>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</si>
  <si>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</si>
  <si>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</si>
  <si>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</si>
  <si>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</si>
  <si>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</si>
  <si>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</si>
  <si>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</si>
  <si>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</si>
  <si>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</si>
  <si>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</si>
  <si>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</si>
  <si>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</si>
  <si>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</si>
  <si>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</si>
  <si>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</si>
  <si>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</si>
  <si>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</si>
  <si>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</si>
  <si>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</si>
  <si>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</si>
  <si>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</si>
  <si>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</si>
  <si>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</si>
  <si>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</si>
  <si>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</si>
  <si>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</si>
  <si>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</si>
  <si>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</si>
  <si>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</si>
  <si>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</si>
  <si>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</si>
  <si>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</si>
  <si>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</si>
  <si>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</si>
  <si>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</si>
  <si>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</si>
  <si>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</si>
  <si>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</si>
  <si>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</si>
  <si>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</si>
  <si>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</si>
  <si>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</si>
  <si>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</si>
  <si>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</si>
  <si>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</si>
  <si>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</si>
  <si>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</si>
  <si>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</si>
  <si>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</si>
  <si>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</si>
  <si>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</si>
  <si>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</si>
  <si>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</si>
  <si>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</si>
  <si>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</si>
  <si>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</si>
  <si>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</si>
  <si>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</si>
  <si>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</si>
  <si>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</si>
  <si>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</si>
  <si>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</si>
  <si>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</si>
  <si>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</si>
  <si>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</si>
  <si>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</si>
  <si>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</si>
  <si>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</si>
  <si>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</si>
  <si>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</si>
  <si>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</si>
  <si>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</si>
  <si>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</si>
  <si>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</si>
  <si>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</si>
  <si>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</si>
  <si>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</si>
  <si>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</si>
  <si>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</si>
  <si>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</si>
  <si>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</si>
  <si>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</si>
  <si>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</si>
  <si>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</si>
  <si>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</si>
  <si>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</si>
  <si>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</si>
  <si>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</si>
  <si>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</si>
  <si>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</si>
  <si>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</si>
  <si>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</si>
  <si>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</si>
  <si>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</si>
  <si>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</si>
  <si>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</si>
  <si>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</si>
  <si>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</si>
  <si>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</si>
  <si>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</si>
  <si>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</si>
  <si>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</si>
  <si>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</si>
  <si>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</si>
  <si>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</si>
  <si>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</si>
  <si>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</si>
  <si>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</si>
  <si>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</si>
  <si>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</si>
  <si>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</si>
  <si>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</si>
  <si>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</si>
  <si>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</si>
  <si>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</si>
  <si>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</si>
  <si>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</si>
  <si>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</si>
  <si>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</si>
  <si>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</si>
  <si>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</si>
  <si>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</si>
  <si>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</si>
  <si>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</si>
  <si>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</si>
  <si>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</si>
  <si>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</si>
  <si>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</si>
  <si>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</si>
  <si>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</si>
  <si>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</si>
  <si>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</si>
  <si>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</si>
  <si>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</si>
  <si>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</si>
  <si>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</si>
  <si>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</si>
  <si>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</si>
  <si>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</si>
  <si>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</si>
  <si>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</si>
  <si>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</si>
  <si>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</si>
  <si>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</si>
  <si>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</si>
  <si>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</si>
  <si>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</si>
  <si>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</si>
  <si>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</si>
  <si>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</si>
  <si>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</si>
  <si>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</si>
  <si>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</si>
  <si>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</si>
  <si>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</si>
  <si>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</si>
  <si>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</si>
  <si>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</si>
  <si>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</si>
  <si>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</si>
  <si>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</si>
  <si>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</si>
  <si>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</si>
  <si>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</si>
  <si>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</si>
  <si>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</si>
  <si>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</si>
  <si>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</si>
  <si>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</si>
  <si>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</si>
  <si>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</si>
  <si>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</si>
  <si>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</si>
  <si>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</si>
  <si>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</si>
  <si>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</si>
  <si>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</si>
  <si>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</si>
  <si>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</si>
  <si>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</si>
  <si>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</si>
  <si>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</si>
  <si>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</si>
  <si>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</si>
  <si>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</si>
  <si>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</si>
  <si>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</si>
  <si>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</si>
  <si>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</si>
  <si>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</si>
  <si>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</si>
  <si>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</si>
  <si>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</si>
  <si>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</si>
  <si>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</si>
  <si>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</si>
  <si>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</si>
  <si>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</si>
  <si>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</si>
  <si>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</si>
  <si>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</si>
  <si>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</si>
  <si>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</si>
  <si>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</si>
  <si>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</si>
  <si>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</si>
  <si>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</si>
  <si>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</si>
  <si>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</si>
  <si>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</si>
  <si>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</si>
  <si>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</si>
  <si>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</si>
  <si>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</si>
  <si>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</si>
  <si>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</si>
  <si>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</si>
  <si>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</si>
  <si>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</si>
  <si>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</si>
  <si>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</si>
  <si>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</si>
  <si>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</si>
  <si>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</si>
  <si>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</si>
  <si>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</si>
  <si>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</si>
  <si>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</si>
  <si>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</si>
  <si>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</si>
  <si>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</si>
  <si>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</si>
  <si>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</si>
  <si>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</si>
  <si>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</si>
  <si>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</si>
  <si>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</si>
  <si>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</si>
  <si>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</si>
  <si>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</si>
  <si>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</si>
  <si>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</si>
  <si>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</si>
  <si>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</si>
  <si>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</si>
  <si>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</si>
  <si>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</si>
  <si>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</si>
  <si>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</si>
  <si>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</si>
  <si>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</si>
  <si>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</si>
  <si>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</si>
  <si>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</si>
  <si>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</si>
  <si>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</si>
  <si>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</si>
  <si>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</si>
  <si>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</si>
  <si>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</si>
  <si>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</si>
  <si>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</si>
  <si>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</si>
  <si>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</si>
  <si>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</si>
  <si>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</si>
  <si>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</si>
  <si>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</si>
  <si>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</si>
  <si>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</si>
  <si>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</si>
  <si>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</si>
  <si>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</si>
  <si>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</si>
  <si>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</si>
  <si>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</si>
  <si>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</si>
  <si>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</si>
  <si>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</si>
  <si>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</si>
  <si>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</si>
  <si>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</si>
  <si>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</si>
  <si>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</si>
  <si>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</si>
  <si>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</si>
  <si>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</si>
  <si>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</si>
  <si>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</si>
  <si>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</si>
  <si>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</si>
  <si>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</si>
  <si>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</si>
  <si>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</si>
  <si>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</si>
  <si>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</si>
  <si>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</si>
  <si>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</si>
  <si>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</si>
  <si>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</si>
  <si>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</si>
  <si>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</si>
  <si>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</si>
  <si>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</si>
  <si>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</si>
  <si>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</si>
  <si>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</si>
  <si>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</si>
  <si>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</si>
  <si>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</si>
  <si>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</si>
  <si>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</si>
  <si>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</si>
  <si>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</si>
  <si>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</si>
  <si>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</si>
  <si>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</si>
  <si>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</si>
  <si>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</si>
  <si>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</si>
  <si>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</si>
  <si>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</si>
  <si>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</si>
  <si>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</si>
  <si>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</si>
  <si>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</si>
  <si>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</si>
  <si>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</si>
  <si>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</si>
  <si>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</si>
  <si>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</si>
  <si>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</si>
  <si>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</si>
  <si>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</si>
  <si>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</si>
  <si>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</si>
  <si>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</si>
  <si>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</si>
  <si>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</si>
  <si>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</si>
  <si>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</si>
  <si>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</si>
  <si>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</si>
  <si>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</si>
  <si>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</si>
  <si>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</si>
  <si>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</si>
  <si>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</si>
  <si>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</si>
  <si>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</si>
  <si>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</si>
  <si>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</si>
  <si>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</si>
  <si>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</si>
  <si>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</si>
  <si>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</si>
  <si>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</si>
  <si>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</si>
  <si>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</si>
  <si>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</si>
  <si>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</si>
  <si>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</si>
  <si>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</si>
  <si>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</si>
  <si>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</si>
  <si>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</si>
  <si>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</si>
  <si>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</si>
  <si>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</si>
  <si>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</si>
  <si>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</si>
  <si>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</si>
  <si>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</si>
  <si>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</si>
  <si>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</si>
  <si>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</si>
  <si>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</si>
  <si>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</si>
  <si>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</si>
  <si>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</si>
  <si>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</si>
  <si>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</si>
  <si>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</si>
  <si>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</si>
  <si>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</si>
  <si>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</si>
  <si>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</si>
  <si>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</si>
  <si>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</si>
  <si>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</si>
  <si>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</si>
  <si>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</si>
  <si>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</si>
  <si>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</si>
  <si>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</si>
  <si>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</si>
  <si>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</si>
  <si>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</si>
  <si>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</si>
  <si>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</si>
  <si>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</si>
  <si>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</si>
  <si>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</si>
  <si>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</si>
  <si>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</si>
  <si>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</si>
  <si>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</si>
  <si>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</si>
  <si>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</si>
  <si>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</si>
  <si>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</si>
  <si>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</si>
  <si>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</si>
  <si>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</si>
  <si>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</si>
  <si>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</si>
  <si>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</si>
  <si>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</si>
  <si>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</si>
  <si>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</si>
  <si>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</si>
  <si>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</si>
  <si>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</si>
  <si>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</si>
  <si>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</si>
  <si>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</si>
  <si>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</si>
  <si>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</si>
  <si>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</si>
  <si>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</si>
  <si>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</si>
  <si>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</si>
  <si>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</si>
  <si>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</si>
  <si>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</si>
  <si>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</si>
  <si>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</si>
  <si>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</si>
  <si>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</si>
  <si>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</si>
  <si>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</si>
  <si>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</si>
  <si>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</si>
  <si>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</si>
  <si>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</si>
  <si>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</si>
  <si>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</si>
  <si>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</si>
  <si>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</si>
  <si>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</si>
  <si>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</si>
  <si>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</si>
  <si>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</si>
  <si>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</si>
  <si>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</si>
  <si>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</si>
  <si>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</si>
  <si>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</si>
  <si>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</si>
  <si>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</si>
  <si>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</si>
  <si>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</si>
  <si>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</si>
  <si>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</si>
  <si>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</si>
  <si>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</si>
  <si>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</si>
  <si>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</si>
  <si>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</si>
  <si>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</si>
  <si>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</si>
  <si>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</si>
  <si>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</si>
  <si>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</si>
  <si>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</si>
  <si>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</si>
  <si>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</si>
  <si>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</si>
  <si>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</si>
  <si>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</si>
  <si>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</si>
  <si>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</si>
  <si>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</si>
  <si>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</si>
  <si>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</si>
  <si>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</si>
  <si>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</si>
  <si>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</si>
  <si>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</si>
  <si>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</si>
  <si>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</si>
  <si>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</si>
  <si>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</si>
  <si>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</si>
  <si>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</si>
  <si>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</si>
  <si>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</si>
  <si>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</si>
  <si>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</si>
  <si>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</si>
  <si>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</si>
  <si>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</si>
  <si>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</si>
  <si>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</si>
  <si>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</si>
  <si>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</si>
  <si>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</si>
  <si>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</si>
  <si>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</si>
  <si>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</si>
  <si>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</si>
  <si>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</si>
  <si>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</si>
  <si>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</si>
  <si>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</si>
  <si>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</si>
  <si>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</si>
  <si>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</si>
  <si>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</si>
  <si>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</si>
  <si>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</si>
  <si>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</si>
  <si>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</si>
  <si>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</si>
  <si>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</si>
  <si>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</si>
  <si>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</si>
  <si>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</si>
  <si>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</si>
  <si>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</si>
  <si>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</si>
  <si>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</si>
  <si>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</si>
  <si>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</si>
  <si>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</si>
  <si>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</si>
  <si>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</si>
  <si>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</si>
  <si>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</si>
  <si>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</si>
  <si>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</si>
  <si>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</si>
  <si>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</si>
  <si>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</si>
  <si>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</si>
  <si>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</si>
  <si>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</si>
  <si>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</si>
  <si>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</si>
  <si>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</si>
  <si>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</si>
  <si>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</si>
  <si>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</si>
  <si>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</si>
  <si>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</si>
  <si>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</si>
  <si>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</si>
  <si>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</si>
  <si>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</si>
  <si>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</si>
  <si>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</si>
  <si>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</si>
  <si>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</si>
  <si>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</si>
  <si>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</si>
  <si>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</si>
  <si>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</si>
  <si>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</si>
  <si>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</si>
  <si>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</si>
  <si>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</si>
  <si>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</si>
  <si>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</si>
  <si>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</si>
  <si>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</si>
  <si>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</si>
  <si>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</si>
  <si>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</si>
  <si>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</si>
  <si>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</si>
  <si>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</si>
  <si>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</si>
  <si>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</si>
  <si>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</si>
  <si>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</si>
  <si>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</si>
  <si>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</si>
  <si>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</si>
  <si>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</si>
  <si>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</si>
  <si>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</si>
  <si>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</si>
  <si>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</si>
  <si>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</si>
  <si>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</si>
  <si>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</si>
  <si>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</si>
  <si>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</si>
  <si>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</si>
  <si>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</si>
  <si>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</si>
  <si>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</si>
  <si>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</si>
  <si>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</si>
  <si>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</si>
  <si>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</si>
  <si>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</si>
  <si>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</si>
  <si>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</si>
  <si>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</si>
  <si>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</si>
  <si>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</si>
  <si>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</si>
  <si>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</si>
  <si>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</si>
  <si>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</si>
  <si>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</si>
  <si>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</si>
  <si>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</si>
  <si>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</si>
  <si>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</si>
  <si>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</si>
  <si>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</si>
  <si>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</si>
  <si>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</si>
  <si>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</si>
  <si>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</si>
  <si>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</si>
  <si>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</si>
  <si>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</si>
  <si>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</si>
  <si>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</si>
  <si>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</si>
  <si>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</si>
  <si>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</si>
  <si>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</si>
  <si>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</si>
  <si>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</si>
  <si>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</si>
  <si>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</si>
  <si>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</si>
  <si>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</si>
  <si>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</si>
  <si>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</si>
  <si>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</si>
  <si>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</si>
  <si>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</si>
  <si>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</si>
  <si>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</si>
  <si>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</si>
  <si>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</si>
  <si>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</si>
  <si>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</si>
  <si>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</si>
  <si>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</si>
  <si>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</si>
  <si>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</si>
  <si>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</si>
  <si>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</si>
  <si>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</si>
  <si>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</si>
  <si>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</si>
  <si>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</si>
  <si>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</si>
  <si>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</si>
  <si>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</si>
  <si>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</si>
  <si>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</si>
  <si>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</si>
  <si>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</si>
  <si>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</si>
  <si>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</si>
  <si>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</si>
  <si>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</si>
  <si>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</si>
  <si>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</si>
  <si>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</si>
  <si>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</si>
  <si>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</si>
  <si>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</si>
  <si>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</si>
  <si>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</si>
  <si>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</si>
  <si>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</si>
  <si>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</si>
  <si>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</si>
  <si>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</si>
  <si>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</si>
  <si>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</si>
  <si>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</si>
  <si>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</si>
  <si>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</si>
  <si>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</si>
  <si>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</si>
  <si>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</si>
  <si>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</si>
  <si>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</si>
  <si>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</si>
  <si>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</si>
  <si>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</si>
  <si>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</si>
  <si>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</si>
  <si>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</si>
  <si>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</si>
  <si>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</si>
  <si>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</si>
  <si>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</si>
  <si>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</si>
  <si>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</si>
  <si>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</si>
  <si>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</si>
  <si>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</si>
  <si>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</si>
  <si>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</si>
  <si>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</si>
  <si>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</si>
  <si>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</si>
  <si>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</si>
  <si>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</si>
  <si>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</si>
  <si>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</si>
  <si>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</si>
  <si>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</si>
  <si>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</si>
  <si>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</si>
  <si>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</si>
  <si>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</si>
  <si>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</si>
  <si>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</si>
  <si>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</si>
  <si>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</si>
  <si>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</si>
  <si>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</si>
  <si>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</si>
  <si>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</si>
  <si>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</si>
  <si>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</si>
  <si>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</si>
  <si>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</si>
  <si>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</si>
  <si>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</si>
  <si>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</si>
  <si>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</si>
  <si>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</si>
  <si>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</si>
  <si>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</si>
  <si>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</si>
  <si>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</si>
  <si>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</si>
  <si>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</si>
  <si>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</si>
  <si>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</si>
  <si>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</si>
  <si>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</si>
  <si>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</si>
  <si>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</si>
  <si>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</si>
  <si>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</si>
  <si>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</si>
  <si>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</si>
  <si>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</si>
  <si>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</si>
  <si>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</si>
  <si>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</si>
  <si>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</si>
  <si>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</si>
  <si>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</si>
  <si>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</si>
  <si>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</si>
  <si>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</si>
  <si>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</si>
  <si>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</si>
  <si>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</si>
  <si>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</si>
  <si>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</si>
  <si>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</si>
  <si>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</si>
  <si>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</si>
  <si>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</si>
  <si>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</si>
  <si>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</si>
  <si>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</si>
  <si>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</si>
  <si>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</si>
  <si>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</si>
  <si>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</si>
  <si>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</si>
  <si>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</si>
  <si>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</si>
  <si>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</si>
  <si>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</si>
  <si>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</si>
  <si>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</si>
  <si>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</si>
  <si>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</si>
  <si>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</si>
  <si>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</si>
  <si>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</si>
  <si>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</si>
  <si>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</si>
  <si>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</si>
  <si>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</si>
  <si>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</si>
  <si>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</si>
  <si>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</si>
  <si>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</si>
  <si>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</si>
  <si>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</si>
  <si>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</si>
  <si>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</si>
  <si>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</si>
  <si>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</si>
  <si>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</si>
  <si>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</si>
  <si>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</si>
  <si>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</si>
  <si>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</si>
  <si>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</si>
  <si>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</si>
  <si>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</si>
  <si>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</si>
  <si>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</si>
  <si>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</si>
  <si>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</si>
  <si>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</si>
  <si>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</si>
  <si>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</si>
  <si>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</si>
  <si>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</si>
  <si>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</si>
  <si>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</si>
  <si>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TVI-TAP</t>
  </si>
  <si>
    <t>TVITAP</t>
  </si>
  <si>
    <t>ZJU-ZDK</t>
  </si>
  <si>
    <t>ZJUZDK</t>
  </si>
  <si>
    <t>Esmerilhamento à 12,5km/h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</si>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</sst>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H253" activePane="bottomRight" state="frozen"/>
      <selection pane="bottomRight" activeCell="W263" sqref="W2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1</v>
      </c>
      <c r="BI253" s="16"/>
      <c r="BJ253" s="16" t="s">
        <v>1702</v>
      </c>
      <c r="BK253" s="16" t="s">
        <v>1702</v>
      </c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1703</v>
      </c>
      <c r="BK254" s="16" t="s">
        <v>1704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1705</v>
      </c>
      <c r="BK255" s="16" t="s">
        <v>1706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1706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1</v>
      </c>
      <c r="BI256" s="16"/>
      <c r="BJ256" s="349" t="s">
        <v>1707</v>
      </c>
      <c r="BK256" s="349" t="s">
        <v>1707</v>
      </c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1708</v>
      </c>
      <c r="BK257" s="349" t="s">
        <v>1709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1709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1710</v>
      </c>
      <c r="N258" s="204" t="s">
        <v>1711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1712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1712</v>
      </c>
      <c r="BG258" s="15"/>
      <c r="BH258" s="16">
        <v>0</v>
      </c>
      <c r="BI258" s="16"/>
      <c r="BJ258" s="349" t="s">
        <v>1705</v>
      </c>
      <c r="BK258" s="16" t="s">
        <v>1713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1713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1714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1715</v>
      </c>
      <c r="N261" s="204" t="s">
        <v>1716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1717</v>
      </c>
      <c r="N262" s="204" t="s">
        <v>1718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1719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1720</v>
      </c>
      <c r="W268" s="173" t="s">
        <v>1721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1722</v>
      </c>
      <c r="J270" s="217">
        <v>74</v>
      </c>
      <c r="K270" s="217">
        <v>26</v>
      </c>
      <c r="L270" s="83" t="s">
        <v>608</v>
      </c>
      <c r="M270" s="204" t="s">
        <v>1723</v>
      </c>
      <c r="N270" s="204" t="s">
        <v>1724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1725</v>
      </c>
      <c r="N271" s="204" t="s">
        <v>1726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1727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1728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1729</v>
      </c>
      <c r="I276" s="173" t="s">
        <v>1729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1730</v>
      </c>
      <c r="W276" s="350" t="s">
        <v>1731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1732</v>
      </c>
      <c r="N277" s="204" t="s">
        <v>1733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1720</v>
      </c>
      <c r="W277" s="173" t="s">
        <v>1734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0" sqref="A250:Q26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1735</v>
      </c>
      <c r="D5" s="384"/>
      <c r="E5" s="384"/>
      <c r="F5" s="384"/>
      <c r="G5" s="384"/>
      <c r="H5" s="384"/>
      <c r="I5" s="384"/>
      <c r="J5" s="385"/>
      <c r="K5" s="386" t="s">
        <v>1736</v>
      </c>
      <c r="L5" s="387"/>
      <c r="M5" s="387"/>
      <c r="N5" s="387"/>
      <c r="O5" s="388" t="s">
        <v>1737</v>
      </c>
      <c r="P5" s="389"/>
      <c r="Q5" s="390"/>
    </row>
    <row r="6" spans="1:17" s="93" customFormat="1" ht="15.75" customHeight="1">
      <c r="A6" s="87" t="s">
        <v>1738</v>
      </c>
      <c r="B6" s="94" t="s">
        <v>1739</v>
      </c>
      <c r="C6" s="95" t="s">
        <v>1171</v>
      </c>
      <c r="D6" s="96" t="s">
        <v>1172</v>
      </c>
      <c r="E6" s="95" t="s">
        <v>1740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1741</v>
      </c>
      <c r="M6" s="139" t="s">
        <v>627</v>
      </c>
      <c r="N6" s="140" t="s">
        <v>1166</v>
      </c>
      <c r="O6" s="246" t="s">
        <v>1209</v>
      </c>
      <c r="P6" s="157"/>
      <c r="Q6" s="193" t="s">
        <v>1742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1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1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1743</v>
      </c>
      <c r="W1" s="396"/>
      <c r="X1" s="396"/>
      <c r="Y1" s="104"/>
    </row>
    <row r="2" spans="1:25" s="100" customFormat="1" ht="11.25" customHeight="1">
      <c r="A2" s="105" t="s">
        <v>1744</v>
      </c>
      <c r="B2" s="105" t="s">
        <v>1739</v>
      </c>
      <c r="C2" s="105" t="s">
        <v>603</v>
      </c>
      <c r="D2" s="106" t="s">
        <v>1171</v>
      </c>
      <c r="E2" s="106" t="s">
        <v>1172</v>
      </c>
      <c r="F2" s="106" t="s">
        <v>1738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1745</v>
      </c>
      <c r="U2" s="108" t="s">
        <v>1174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72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1500</v>
      </c>
      <c r="W8" s="112">
        <f ca="1">_xlfn.XLOOKUP(G8&amp;$W$2,BS_CONTROLE[CHAVE],BS_CONTROLE[Quantidade_11],"-")</f>
        <v>1911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970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8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72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1882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1500</v>
      </c>
      <c r="W24" s="112">
        <f ca="1">_xlfn.XLOOKUP(G24&amp;$W$2,BS_CONTROLE[CHAVE],BS_CONTROLE[Quantidade_11],"-")</f>
        <v>1911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8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72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1882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1500</v>
      </c>
      <c r="W39" s="112">
        <f ca="1">_xlfn.XLOOKUP(G39&amp;$W$2,BS_CONTROLE[CHAVE],BS_CONTROLE[Quantidade_11],"-")</f>
        <v>1911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72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1882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1500</v>
      </c>
      <c r="W50" s="112">
        <f ca="1">_xlfn.XLOOKUP(G50&amp;$W$2,BS_CONTROLE[CHAVE],BS_CONTROLE[Quantidade_11],"-")</f>
        <v>1911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970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72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1882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1500</v>
      </c>
      <c r="W64" s="112">
        <f ca="1">_xlfn.XLOOKUP(G64&amp;$W$2,BS_CONTROLE[CHAVE],BS_CONTROLE[Quantidade_11],"-")</f>
        <v>1911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970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72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1882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1500</v>
      </c>
      <c r="W80" s="112">
        <f ca="1">_xlfn.XLOOKUP(G80&amp;$W$2,BS_CONTROLE[CHAVE],BS_CONTROLE[Quantidade_11],"-")</f>
        <v>1911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970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1500</v>
      </c>
      <c r="W85" s="112">
        <f ca="1">_xlfn.XLOOKUP(G85&amp;$W$2,BS_CONTROLE[CHAVE],BS_CONTROLE[Quantidade_11],"-")</f>
        <v>1911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970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1882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72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1882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1500</v>
      </c>
      <c r="W94" s="112">
        <f ca="1">_xlfn.XLOOKUP(G94&amp;$W$2,BS_CONTROLE[CHAVE],BS_CONTROLE[Quantidade_11],"-")</f>
        <v>1911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5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970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72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1882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1500</v>
      </c>
      <c r="W110" s="112">
        <f ca="1">_xlfn.XLOOKUP(G110&amp;$W$2,BS_CONTROLE[CHAVE],BS_CONTROLE[Quantidade_11],"-")</f>
        <v>1911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970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72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1500</v>
      </c>
      <c r="W126" s="112">
        <f ca="1">_xlfn.XLOOKUP(G126&amp;$W$2,BS_CONTROLE[CHAVE],BS_CONTROLE[Quantidade_11],"-")</f>
        <v>1911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970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5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72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1500</v>
      </c>
      <c r="W138" s="112">
        <f ca="1">_xlfn.XLOOKUP(G138&amp;$W$2,BS_CONTROLE[CHAVE],BS_CONTROLE[Quantidade_11],"-")</f>
        <v>1911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970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5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8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72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72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1500</v>
      </c>
      <c r="W151" s="112">
        <f ca="1">_xlfn.XLOOKUP(G151&amp;$W$2,BS_CONTROLE[CHAVE],BS_CONTROLE[Quantidade_11],"-")</f>
        <v>1911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150</v>
      </c>
      <c r="W153" s="112">
        <f ca="1">_xlfn.XLOOKUP(G153&amp;$W$2,BS_CONTROLE[CHAVE],BS_CONTROLE[Quantidade_11],"-")</f>
        <v>460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970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8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72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1500</v>
      </c>
      <c r="W163" s="112">
        <f ca="1">_xlfn.XLOOKUP(G163&amp;$W$2,BS_CONTROLE[CHAVE],BS_CONTROLE[Quantidade_11],"-")</f>
        <v>1911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970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150</v>
      </c>
      <c r="W165" s="112">
        <f ca="1">_xlfn.XLOOKUP(G165&amp;$W$2,BS_CONTROLE[CHAVE],BS_CONTROLE[Quantidade_11],"-")</f>
        <v>460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1500</v>
      </c>
      <c r="W167" s="112">
        <f ca="1">_xlfn.XLOOKUP(G167&amp;$W$2,BS_CONTROLE[CHAVE],BS_CONTROLE[Quantidade_11],"-")</f>
        <v>1911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970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150</v>
      </c>
      <c r="W169" s="112">
        <f ca="1">_xlfn.XLOOKUP(G169&amp;$W$2,BS_CONTROLE[CHAVE],BS_CONTROLE[Quantidade_11],"-")</f>
        <v>460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72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1500</v>
      </c>
      <c r="W175" s="112">
        <f ca="1">_xlfn.XLOOKUP(G175&amp;$W$2,BS_CONTROLE[CHAVE],BS_CONTROLE[Quantidade_11],"-")</f>
        <v>1911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970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1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2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8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72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1882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1500</v>
      </c>
      <c r="W193" s="112">
        <f ca="1">_xlfn.XLOOKUP(G193&amp;$W$2,BS_CONTROLE[CHAVE],BS_CONTROLE[Quantidade_11],"-")</f>
        <v>1911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5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5</v>
      </c>
      <c r="W196" s="112">
        <f ca="1">_xlfn.XLOOKUP(G196&amp;$W$2,BS_CONTROLE[CHAVE],BS_CONTROLE[Quantidade_11],"-")</f>
        <v>4</v>
      </c>
      <c r="X196" s="112">
        <f ca="1">_xlfn.XLOOKUP(G196&amp;$X$2,BS_CONTROLE[CHAVE],BS_CONTROLE[Quantidade_11],"-")</f>
        <v>7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970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8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72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72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1882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1500</v>
      </c>
      <c r="W209" s="112">
        <f ca="1">_xlfn.XLOOKUP(G209&amp;$W$2,BS_CONTROLE[CHAVE],BS_CONTROLE[Quantidade_11],"-")</f>
        <v>1911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5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5</v>
      </c>
      <c r="W212" s="112">
        <f ca="1">_xlfn.XLOOKUP(G212&amp;$W$2,BS_CONTROLE[CHAVE],BS_CONTROLE[Quantidade_11],"-")</f>
        <v>4</v>
      </c>
      <c r="X212" s="112">
        <f ca="1">_xlfn.XLOOKUP(G212&amp;$X$2,BS_CONTROLE[CHAVE],BS_CONTROLE[Quantidade_11],"-")</f>
        <v>7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72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72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1882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1500</v>
      </c>
      <c r="W223" s="112">
        <f ca="1">_xlfn.XLOOKUP(G223&amp;$W$2,BS_CONTROLE[CHAVE],BS_CONTROLE[Quantidade_11],"-")</f>
        <v>1911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5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150</v>
      </c>
      <c r="W226" s="112">
        <f ca="1">_xlfn.XLOOKUP(G226&amp;$W$2,BS_CONTROLE[CHAVE],BS_CONTROLE[Quantidade_11],"-")</f>
        <v>460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5</v>
      </c>
      <c r="W227" s="112">
        <f ca="1">_xlfn.XLOOKUP(G227&amp;$W$2,BS_CONTROLE[CHAVE],BS_CONTROLE[Quantidade_11],"-")</f>
        <v>4</v>
      </c>
      <c r="X227" s="112">
        <f ca="1">_xlfn.XLOOKUP(G227&amp;$X$2,BS_CONTROLE[CHAVE],BS_CONTROLE[Quantidade_11],"-")</f>
        <v>7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970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>
        <f ca="1">_xlfn.XLOOKUP(G231&amp;$W$2,BS_CONTROLE[CHAVE],BS_CONTROLE[Quantidade_11],"-")</f>
        <v>72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1882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1500</v>
      </c>
      <c r="W235" s="112">
        <f ca="1">_xlfn.XLOOKUP(G235&amp;$W$2,BS_CONTROLE[CHAVE],BS_CONTROLE[Quantidade_11],"-")</f>
        <v>1911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1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5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150</v>
      </c>
      <c r="W238" s="112">
        <f ca="1">_xlfn.XLOOKUP(G238&amp;$W$2,BS_CONTROLE[CHAVE],BS_CONTROLE[Quantidade_11],"-")</f>
        <v>460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5</v>
      </c>
      <c r="W239" s="112">
        <f ca="1">_xlfn.XLOOKUP(G239&amp;$W$2,BS_CONTROLE[CHAVE],BS_CONTROLE[Quantidade_11],"-")</f>
        <v>4</v>
      </c>
      <c r="X239" s="112">
        <f ca="1">_xlfn.XLOOKUP(G239&amp;$X$2,BS_CONTROLE[CHAVE],BS_CONTROLE[Quantidade_11],"-")</f>
        <v>7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970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2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>
        <f ca="1">_xlfn.XLOOKUP(G242&amp;$V$2,BS_CONTROLE[CHAVE],BS_CONTROLE[Quantidade_11],"-")</f>
        <v>8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1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>
        <f ca="1">_xlfn.XLOOKUP(G246&amp;$W$2,BS_CONTROLE[CHAVE],BS_CONTROLE[Quantidade_11],"-")</f>
        <v>72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1882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5</v>
      </c>
    </row>
    <row r="253" spans="1:24" s="113" customFormat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150</v>
      </c>
      <c r="W253" s="112">
        <f ca="1">_xlfn.XLOOKUP(G253&amp;$W$2,BS_CONTROLE[CHAVE],BS_CONTROLE[Quantidade_11],"-")</f>
        <v>460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5</v>
      </c>
      <c r="W254" s="112">
        <f ca="1">_xlfn.XLOOKUP(G254&amp;$W$2,BS_CONTROLE[CHAVE],BS_CONTROLE[Quantidade_11],"-")</f>
        <v>4</v>
      </c>
      <c r="X254" s="112">
        <f ca="1">_xlfn.XLOOKUP(G254&amp;$X$2,BS_CONTROLE[CHAVE],BS_CONTROLE[Quantidade_11],"-")</f>
        <v>7</v>
      </c>
    </row>
    <row r="255" spans="1:24" s="113" customFormat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970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0</v>
      </c>
      <c r="W259" s="112">
        <f ca="1">_xlfn.XLOOKUP(G259&amp;$W$2,BS_CONTROLE[CHAVE],BS_CONTROLE[Quantidade_11],"-")</f>
        <v>1882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5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150</v>
      </c>
      <c r="W262" s="112">
        <f ca="1">_xlfn.XLOOKUP(G262&amp;$W$2,BS_CONTROLE[CHAVE],BS_CONTROLE[Quantidade_11],"-")</f>
        <v>460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5</v>
      </c>
      <c r="W263" s="112">
        <f ca="1">_xlfn.XLOOKUP(G263&amp;$W$2,BS_CONTROLE[CHAVE],BS_CONTROLE[Quantidade_11],"-")</f>
        <v>4</v>
      </c>
      <c r="X263" s="112">
        <f ca="1">_xlfn.XLOOKUP(G263&amp;$X$2,BS_CONTROLE[CHAVE],BS_CONTROLE[Quantidade_11],"-")</f>
        <v>7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970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>
        <f ca="1">_xlfn.XLOOKUP(G267&amp;$W$2,BS_CONTROLE[CHAVE],BS_CONTROLE[Quantidade_11],"-")</f>
        <v>72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1882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5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150</v>
      </c>
      <c r="W271" s="112">
        <f ca="1">_xlfn.XLOOKUP(G271&amp;$W$2,BS_CONTROLE[CHAVE],BS_CONTROLE[Quantidade_11],"-")</f>
        <v>460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5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7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1746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42"/>
        <filter val="V93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1747</v>
      </c>
      <c r="C2" s="95" t="s">
        <v>1157</v>
      </c>
      <c r="D2" s="95" t="s">
        <v>596</v>
      </c>
      <c r="E2" s="95" t="s">
        <v>1748</v>
      </c>
      <c r="F2" s="95" t="s">
        <v>1749</v>
      </c>
      <c r="G2" s="95" t="s">
        <v>1750</v>
      </c>
      <c r="H2" s="95" t="s">
        <v>1751</v>
      </c>
      <c r="I2" s="95" t="s">
        <v>1752</v>
      </c>
      <c r="J2" s="95" t="s">
        <v>1753</v>
      </c>
      <c r="K2" s="131" t="s">
        <v>1754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2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1755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1756</v>
      </c>
      <c r="C4" s="322" t="s">
        <v>1757</v>
      </c>
      <c r="D4" s="322" t="s">
        <v>1758</v>
      </c>
      <c r="E4" s="322" t="s">
        <v>1759</v>
      </c>
      <c r="F4" s="322" t="s">
        <v>6</v>
      </c>
      <c r="G4" s="322" t="s">
        <v>1760</v>
      </c>
      <c r="H4" s="192"/>
    </row>
    <row r="5" spans="1:8">
      <c r="A5" s="192"/>
      <c r="B5" s="323" t="s">
        <v>1761</v>
      </c>
      <c r="C5" s="323">
        <v>309525</v>
      </c>
      <c r="D5" s="323" t="s">
        <v>1762</v>
      </c>
      <c r="E5" s="323" t="s">
        <v>844</v>
      </c>
      <c r="F5" s="323" t="s">
        <v>1763</v>
      </c>
      <c r="G5" s="324">
        <v>46296</v>
      </c>
      <c r="H5" s="192"/>
    </row>
    <row r="6" spans="1:8">
      <c r="A6" s="192"/>
      <c r="B6" s="323" t="s">
        <v>1764</v>
      </c>
      <c r="C6" s="323">
        <v>256875</v>
      </c>
      <c r="D6" s="323" t="s">
        <v>1765</v>
      </c>
      <c r="E6" s="323" t="s">
        <v>844</v>
      </c>
      <c r="F6" s="323" t="s">
        <v>1763</v>
      </c>
      <c r="G6" s="324">
        <v>46296</v>
      </c>
      <c r="H6" s="192"/>
    </row>
    <row r="7" spans="1:8">
      <c r="A7" s="192"/>
      <c r="B7" s="323" t="s">
        <v>1766</v>
      </c>
      <c r="C7" s="323">
        <v>257278</v>
      </c>
      <c r="D7" s="323" t="s">
        <v>1767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1768</v>
      </c>
      <c r="C8" s="323">
        <v>261794</v>
      </c>
      <c r="D8" s="323" t="s">
        <v>1769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1770</v>
      </c>
      <c r="C9" s="323">
        <v>257033</v>
      </c>
      <c r="D9" s="323" t="s">
        <v>1771</v>
      </c>
      <c r="E9" s="323" t="s">
        <v>835</v>
      </c>
      <c r="F9" s="323" t="s">
        <v>192</v>
      </c>
      <c r="G9" s="323" t="s">
        <v>1772</v>
      </c>
      <c r="H9" s="192"/>
    </row>
    <row r="10" spans="1:8">
      <c r="A10" s="192"/>
      <c r="B10" s="323" t="s">
        <v>1773</v>
      </c>
      <c r="C10" s="323">
        <v>396578</v>
      </c>
      <c r="D10" s="323" t="s">
        <v>1774</v>
      </c>
      <c r="E10" s="323" t="s">
        <v>835</v>
      </c>
      <c r="F10" s="323" t="s">
        <v>192</v>
      </c>
      <c r="G10" s="323" t="s">
        <v>1772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1775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1776</v>
      </c>
      <c r="E3" s="319" t="s">
        <v>1777</v>
      </c>
      <c r="F3" s="319" t="s">
        <v>1778</v>
      </c>
      <c r="G3" s="319" t="s">
        <v>1779</v>
      </c>
      <c r="H3" s="319" t="s">
        <v>1780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1781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1782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2025-12-20T16:28:38Z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