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33" documentId="120_S{118792C3-22EF-5104-A093-F22BFE3913F3}" xr6:coauthVersionLast="47" xr6:coauthVersionMax="47" xr10:uidLastSave="{0FA2265F-EB7E-4BF3-BF38-002CD6CC68F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4" i="1" l="1" a="1"/>
  <c r="N304" i="1"/>
  <c r="N305" i="1" a="1"/>
  <c r="N305" i="1"/>
  <c r="N306" i="1" a="1"/>
  <c r="N306" i="1"/>
  <c r="N307" i="1" a="1"/>
  <c r="N307" i="1"/>
  <c r="N308" i="1" a="1"/>
  <c r="N308" i="1"/>
  <c r="M304" i="1" a="1"/>
  <c r="M304" i="1"/>
  <c r="M305" i="1" a="1"/>
  <c r="M305" i="1"/>
  <c r="M306" i="1" a="1"/>
  <c r="M306" i="1"/>
  <c r="M307" i="1" a="1"/>
  <c r="M307" i="1"/>
  <c r="M308" i="1" a="1"/>
  <c r="M308" i="1"/>
  <c r="N309" i="1" a="1"/>
  <c r="N309" i="1" s="1"/>
  <c r="M309" i="1" a="1"/>
  <c r="M309" i="1" s="1"/>
  <c r="U304" i="1" a="1"/>
  <c r="U304" i="1" s="1"/>
  <c r="T304" i="1" a="1"/>
  <c r="T304" i="1" s="1"/>
  <c r="S304" i="1" a="1"/>
  <c r="S304" i="1" s="1"/>
  <c r="R304" i="1"/>
  <c r="U327" i="1" a="1"/>
  <c r="U327" i="1" s="1"/>
  <c r="T327" i="1" a="1"/>
  <c r="T327" i="1" s="1"/>
  <c r="S327" i="1" a="1"/>
  <c r="S327" i="1" s="1"/>
  <c r="R327" i="1"/>
  <c r="N327" i="1" a="1"/>
  <c r="N327" i="1" s="1"/>
  <c r="M327" i="1" a="1"/>
  <c r="M327" i="1" s="1"/>
  <c r="G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 s="1"/>
  <c r="BE24" i="1" a="1"/>
  <c r="BE24" i="1" s="1"/>
  <c r="BR24" i="1"/>
  <c r="BS24" i="1"/>
  <c r="BT23" i="1"/>
  <c r="A25" i="1"/>
  <c r="C25" i="1"/>
  <c r="G25" i="1"/>
  <c r="R25" i="1"/>
  <c r="S25" i="1" a="1"/>
  <c r="S25" i="1" s="1"/>
  <c r="T25" i="1" a="1"/>
  <c r="T25" i="1"/>
  <c r="U25" i="1" a="1"/>
  <c r="U25" i="1" s="1"/>
  <c r="AI25" i="1"/>
  <c r="AJ25" i="1"/>
  <c r="AK25" i="1"/>
  <c r="AL25" i="1"/>
  <c r="AM25" i="1"/>
  <c r="AN25" i="1"/>
  <c r="AO25" i="1"/>
  <c r="AP25" i="1"/>
  <c r="AQ25" i="1"/>
  <c r="BB25" i="1"/>
  <c r="BD25" i="1" a="1"/>
  <c r="BD25" i="1" s="1"/>
  <c r="BR25" i="1"/>
  <c r="BS25" i="1"/>
  <c r="BT24" i="1"/>
  <c r="A26" i="1"/>
  <c r="C26" i="1"/>
  <c r="G26" i="1"/>
  <c r="R26" i="1"/>
  <c r="S26" i="1" a="1"/>
  <c r="S26" i="1"/>
  <c r="T26" i="1" a="1"/>
  <c r="T26" i="1" s="1"/>
  <c r="U26" i="1" a="1"/>
  <c r="U26" i="1" s="1"/>
  <c r="AI26" i="1"/>
  <c r="AJ26" i="1"/>
  <c r="AK26" i="1"/>
  <c r="AL26" i="1"/>
  <c r="AM26" i="1"/>
  <c r="AN26" i="1"/>
  <c r="AO26" i="1"/>
  <c r="AP26" i="1"/>
  <c r="BD26" i="1" s="1" a="1"/>
  <c r="BD26" i="1" s="1"/>
  <c r="AQ26" i="1"/>
  <c r="BB26" i="1"/>
  <c r="BC26" i="1" a="1"/>
  <c r="BC26" i="1" s="1"/>
  <c r="BE26" i="1" a="1"/>
  <c r="BE26" i="1" s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D27" i="1" a="1"/>
  <c r="BD27" i="1" s="1"/>
  <c r="BE27" i="1" a="1"/>
  <c r="BE27" i="1" s="1"/>
  <c r="BR27" i="1"/>
  <c r="BS27" i="1"/>
  <c r="BT26" i="1"/>
  <c r="A28" i="1"/>
  <c r="C28" i="1"/>
  <c r="G28" i="1"/>
  <c r="R28" i="1"/>
  <c r="S28" i="1" a="1"/>
  <c r="S28" i="1" s="1"/>
  <c r="T28" i="1" a="1"/>
  <c r="T28" i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D28" i="1" a="1"/>
  <c r="BD28" i="1" s="1"/>
  <c r="BR28" i="1"/>
  <c r="BS28" i="1"/>
  <c r="BT27" i="1"/>
  <c r="A29" i="1"/>
  <c r="C29" i="1"/>
  <c r="G29" i="1"/>
  <c r="R29" i="1"/>
  <c r="S29" i="1" a="1"/>
  <c r="S29" i="1"/>
  <c r="T29" i="1" a="1"/>
  <c r="T29" i="1" s="1"/>
  <c r="U29" i="1" a="1"/>
  <c r="U29" i="1" s="1"/>
  <c r="AI29" i="1"/>
  <c r="AJ29" i="1"/>
  <c r="AK29" i="1"/>
  <c r="AL29" i="1"/>
  <c r="AM29" i="1"/>
  <c r="AN29" i="1"/>
  <c r="AO29" i="1"/>
  <c r="AP29" i="1"/>
  <c r="BD29" i="1" s="1" a="1"/>
  <c r="BD29" i="1" s="1"/>
  <c r="AQ29" i="1"/>
  <c r="BB29" i="1"/>
  <c r="BC29" i="1" a="1"/>
  <c r="BC29" i="1" s="1"/>
  <c r="BE29" i="1" a="1"/>
  <c r="BE29" i="1" s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D30" i="1" a="1"/>
  <c r="BD30" i="1" s="1"/>
  <c r="BE30" i="1" a="1"/>
  <c r="BE30" i="1" s="1"/>
  <c r="BR30" i="1"/>
  <c r="BS30" i="1"/>
  <c r="BT29" i="1"/>
  <c r="A793" i="1"/>
  <c r="C793" i="1"/>
  <c r="G793" i="1"/>
  <c r="R793" i="1"/>
  <c r="S793" i="1" a="1"/>
  <c r="S793" i="1" s="1"/>
  <c r="T793" i="1" a="1"/>
  <c r="T793" i="1"/>
  <c r="U793" i="1" a="1"/>
  <c r="U793" i="1" s="1"/>
  <c r="AI793" i="1"/>
  <c r="AJ793" i="1"/>
  <c r="AK793" i="1"/>
  <c r="AL793" i="1"/>
  <c r="AM793" i="1"/>
  <c r="AN793" i="1"/>
  <c r="AO793" i="1"/>
  <c r="AP793" i="1"/>
  <c r="AQ793" i="1"/>
  <c r="BB793" i="1"/>
  <c r="BD793" i="1" a="1"/>
  <c r="BD793" i="1" s="1"/>
  <c r="BR793" i="1"/>
  <c r="BS793" i="1"/>
  <c r="BT30" i="1"/>
  <c r="A31" i="1"/>
  <c r="C31" i="1"/>
  <c r="G31" i="1"/>
  <c r="R31" i="1"/>
  <c r="S31" i="1" a="1"/>
  <c r="S31" i="1"/>
  <c r="T31" i="1" a="1"/>
  <c r="T31" i="1" s="1"/>
  <c r="U31" i="1" a="1"/>
  <c r="U31" i="1" s="1"/>
  <c r="AI31" i="1"/>
  <c r="AJ31" i="1"/>
  <c r="AK31" i="1"/>
  <c r="AL31" i="1"/>
  <c r="AM31" i="1"/>
  <c r="AN31" i="1"/>
  <c r="AO31" i="1"/>
  <c r="AP31" i="1"/>
  <c r="BD31" i="1" s="1" a="1"/>
  <c r="BD31" i="1" s="1"/>
  <c r="AQ31" i="1"/>
  <c r="BB31" i="1"/>
  <c r="BC31" i="1" a="1"/>
  <c r="BC31" i="1" s="1"/>
  <c r="BE31" i="1" a="1"/>
  <c r="BE31" i="1" s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D18" i="1" a="1"/>
  <c r="BD18" i="1" s="1"/>
  <c r="BE18" i="1" a="1"/>
  <c r="BE18" i="1" s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 s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AQ772" i="1"/>
  <c r="BB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1" i="15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K324" i="15"/>
  <c r="L324" i="15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8" i="1" l="1" a="1"/>
  <c r="BC18" i="1" s="1"/>
  <c r="BC793" i="1" a="1"/>
  <c r="BC793" i="1" s="1"/>
  <c r="BC30" i="1" a="1"/>
  <c r="BC30" i="1" s="1"/>
  <c r="BC28" i="1" a="1"/>
  <c r="BC28" i="1" s="1"/>
  <c r="BC27" i="1" a="1"/>
  <c r="BC27" i="1" s="1"/>
  <c r="BC25" i="1" a="1"/>
  <c r="BC25" i="1" s="1"/>
  <c r="BE793" i="1" a="1"/>
  <c r="BE793" i="1" s="1"/>
  <c r="BE28" i="1" a="1"/>
  <c r="BE28" i="1" s="1"/>
  <c r="BE25" i="1" a="1"/>
  <c r="BE25" i="1" s="1"/>
  <c r="R79" i="15"/>
  <c r="R76" i="15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<sst xmlns="http://schemas.openxmlformats.org/spreadsheetml/2006/main" count="6929" uniqueCount="1488">
  <si>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</si>
  <si>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</si>
  <si>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</si>
  <si>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</si>
  <si>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</si>
  <si>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</si>
  <si>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</si>
  <si>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</si>
  <si>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</si>
  <si>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</si>
  <si>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</si>
  <si>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</si>
  <si>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</si>
  <si>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</si>
  <si>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</si>
  <si>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</si>
  <si>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</si>
  <si>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</si>
  <si>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</si>
  <si>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</si>
  <si>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</si>
  <si>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</si>
  <si>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</si>
  <si>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</si>
  <si>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</si>
  <si>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</si>
  <si>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</si>
  <si>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</si>
  <si>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</si>
  <si>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</si>
  <si>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</si>
  <si>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</si>
  <si>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</si>
  <si>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</si>
  <si>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</si>
  <si>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</si>
  <si>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</si>
  <si>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</si>
  <si>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</si>
  <si>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</si>
  <si>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</si>
  <si>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</si>
  <si>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</si>
  <si>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</si>
  <si>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</si>
  <si>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</si>
  <si>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</si>
  <si>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</si>
  <si>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</si>
  <si>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</si>
  <si>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</si>
  <si>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</si>
  <si>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</si>
  <si>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</si>
  <si>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</si>
  <si>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</si>
  <si>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</si>
  <si>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</si>
  <si>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</si>
  <si>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</si>
  <si>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</si>
  <si>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</si>
  <si>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</si>
  <si>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</si>
  <si>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</si>
  <si>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</si>
  <si>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</si>
  <si>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</si>
  <si>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</si>
  <si>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</si>
  <si>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</si>
  <si>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</si>
  <si>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</si>
  <si>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</si>
  <si>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</si>
  <si>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</si>
  <si>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</si>
  <si>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</si>
  <si>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</si>
  <si>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</si>
  <si>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</si>
  <si>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</si>
  <si>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</si>
  <si>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</si>
  <si>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</si>
  <si>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</si>
  <si>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</si>
  <si>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</si>
  <si>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</si>
  <si>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</si>
  <si>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</si>
  <si>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</si>
  <si>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</si>
  <si>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</si>
  <si>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</si>
  <si>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</si>
  <si>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</si>
  <si>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</si>
  <si>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</si>
  <si>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</si>
  <si>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</si>
  <si>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</si>
  <si>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</si>
  <si>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</si>
  <si>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</si>
  <si>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</si>
  <si>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</si>
  <si>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</si>
  <si>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</si>
  <si>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</si>
  <si>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</si>
  <si>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</si>
  <si>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</si>
  <si>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</si>
  <si>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</si>
  <si>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</si>
  <si>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</si>
  <si>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</si>
  <si>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</si>
  <si>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</si>
  <si>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</si>
  <si>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</si>
  <si>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</si>
  <si>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</si>
  <si>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</si>
  <si>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</si>
  <si>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</si>
  <si>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</si>
  <si>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</si>
  <si>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</si>
  <si>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</si>
  <si>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</si>
  <si>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</si>
  <si>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</si>
  <si>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</si>
  <si>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</si>
  <si>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</si>
  <si>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</si>
  <si>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</si>
  <si>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</si>
  <si>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</si>
  <si>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</si>
  <si>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</si>
  <si>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</si>
  <si>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</si>
  <si>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</si>
  <si>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</si>
  <si>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</si>
  <si>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</si>
  <si>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</si>
  <si>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</si>
  <si>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</si>
  <si>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</si>
  <si>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</si>
  <si>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</si>
  <si>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</si>
  <si>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</si>
  <si>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</si>
  <si>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</si>
  <si>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</si>
  <si>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</si>
  <si>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</si>
  <si>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</si>
  <si>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</si>
  <si>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</si>
  <si>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</si>
  <si>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</si>
  <si>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</si>
  <si>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</si>
  <si>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</si>
  <si>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</si>
  <si>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</si>
  <si>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</si>
  <si>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</si>
  <si>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</si>
  <si>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</si>
  <si>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</si>
  <si>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</si>
  <si>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</si>
  <si>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</si>
  <si>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</si>
  <si>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</si>
  <si>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</si>
  <si>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</si>
  <si>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</si>
  <si>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</si>
  <si>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</si>
  <si>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</si>
  <si>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</si>
  <si>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</si>
  <si>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</si>
  <si>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</si>
  <si>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</si>
  <si>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</si>
  <si>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</si>
  <si>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</si>
  <si>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</si>
  <si>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</si>
  <si>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</si>
  <si>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</si>
  <si>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</si>
  <si>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</si>
  <si>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</si>
  <si>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</si>
  <si>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</si>
  <si>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</si>
  <si>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</si>
  <si>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</si>
  <si>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</si>
  <si>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</si>
  <si>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</si>
  <si>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</si>
  <si>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</si>
  <si>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</si>
  <si>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</si>
  <si>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</si>
  <si>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</si>
  <si>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</si>
  <si>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</si>
  <si>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</si>
  <si>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</si>
  <si>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</si>
  <si>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</si>
  <si>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</si>
  <si>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</si>
  <si>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</si>
  <si>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</si>
  <si>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</si>
  <si>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</si>
  <si>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</si>
  <si>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</si>
  <si>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</si>
  <si>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</si>
  <si>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</si>
  <si>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</si>
  <si>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</si>
  <si>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</si>
  <si>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</si>
  <si>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</si>
  <si>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</si>
  <si>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</si>
  <si>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</si>
  <si>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</si>
  <si>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</si>
  <si>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</si>
  <si>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</si>
  <si>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</si>
  <si>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</si>
  <si>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</si>
  <si>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</si>
  <si>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</si>
  <si>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</si>
  <si>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</si>
  <si>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</si>
  <si>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</si>
  <si>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</si>
  <si>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</si>
  <si>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</si>
  <si>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</si>
  <si>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</si>
  <si>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</si>
  <si>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</si>
  <si>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</si>
  <si>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</si>
  <si>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</si>
  <si>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</si>
  <si>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</si>
  <si>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</si>
  <si>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</si>
  <si>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</si>
  <si>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</si>
  <si>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</si>
  <si>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</si>
  <si>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</si>
  <si>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</si>
  <si>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</si>
  <si>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</si>
  <si>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</si>
  <si>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</si>
  <si>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</si>
  <si>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</si>
  <si>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</si>
  <si>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</si>
  <si>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</si>
  <si>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</si>
  <si>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</si>
  <si>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</si>
  <si>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</si>
  <si>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</si>
  <si>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</si>
  <si>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</si>
  <si>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</si>
  <si>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</si>
  <si>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</si>
  <si>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</si>
  <si>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</si>
  <si>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</si>
  <si>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</si>
  <si>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</si>
  <si>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</si>
  <si>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</si>
  <si>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</si>
  <si>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</si>
  <si>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</si>
  <si>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</si>
  <si>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</si>
  <si>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</si>
  <si>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</si>
  <si>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</si>
  <si>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</si>
  <si>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</si>
  <si>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</si>
  <si>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</si>
  <si>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</si>
  <si>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</si>
  <si>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</si>
  <si>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</si>
  <si>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</si>
  <si>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</si>
  <si>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</si>
  <si>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</si>
  <si>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</si>
  <si>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</si>
  <si>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</si>
  <si>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</si>
  <si>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</si>
  <si>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</si>
  <si>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</si>
  <si>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</si>
  <si>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</si>
  <si>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</si>
  <si>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</si>
  <si>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</si>
  <si>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</si>
  <si>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</si>
  <si>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</si>
  <si>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</si>
  <si>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</si>
  <si>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</si>
  <si>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</si>
  <si>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</si>
  <si>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</si>
  <si>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</si>
  <si>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</si>
  <si>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</si>
  <si>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</si>
  <si>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</si>
  <si>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</si>
  <si>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</si>
  <si>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</si>
  <si>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</si>
  <si>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</si>
  <si>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</si>
  <si>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</si>
  <si>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</si>
  <si>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</si>
  <si>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</si>
  <si>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</si>
  <si>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</si>
  <si>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</si>
  <si>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</si>
  <si>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</si>
  <si>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</si>
  <si>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</si>
  <si>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</si>
  <si>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</si>
  <si>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</si>
  <si>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</si>
  <si>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</si>
  <si>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</si>
  <si>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</si>
  <si>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</si>
  <si>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</si>
  <si>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</si>
  <si>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</si>
  <si>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</si>
  <si>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</si>
  <si>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</si>
  <si>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</si>
  <si>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</si>
  <si>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</si>
  <si>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</si>
  <si>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</si>
  <si>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</si>
  <si>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</si>
  <si>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</si>
  <si>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</si>
  <si>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</si>
  <si>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</si>
  <si>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</si>
  <si>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</si>
  <si>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</si>
  <si>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</si>
  <si>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</si>
  <si>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</si>
  <si>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</si>
  <si>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</si>
  <si>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</si>
  <si>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</si>
  <si>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</si>
  <si>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</si>
  <si>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</si>
  <si>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</si>
  <si>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</si>
  <si>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</si>
  <si>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</si>
  <si>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</si>
  <si>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</si>
  <si>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</si>
  <si>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</si>
  <si>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</si>
  <si>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</si>
  <si>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</si>
  <si>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</si>
  <si>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</si>
  <si>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</si>
  <si>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</si>
  <si>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</si>
  <si>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</si>
  <si>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</si>
  <si>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</si>
  <si>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</si>
  <si>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</si>
  <si>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</si>
  <si>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</si>
  <si>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</si>
  <si>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</si>
  <si>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</si>
  <si>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</si>
  <si>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</si>
  <si>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</si>
  <si>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</si>
  <si>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</si>
  <si>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</si>
  <si>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</si>
  <si>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</si>
  <si>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</si>
  <si>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</si>
  <si>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</si>
  <si>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</si>
  <si>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</si>
  <si>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</si>
  <si>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</si>
  <si>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</si>
  <si>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</si>
  <si>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</si>
  <si>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</si>
  <si>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</si>
  <si>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</si>
  <si>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</si>
  <si>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</si>
  <si>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</si>
  <si>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</si>
  <si>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</si>
  <si>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</si>
  <si>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</si>
  <si>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</si>
  <si>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</si>
  <si>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</si>
  <si>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</si>
  <si>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</si>
  <si>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</si>
  <si>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</si>
  <si>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</si>
  <si>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</si>
  <si>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</si>
  <si>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</si>
  <si>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</si>
  <si>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</si>
  <si>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</si>
  <si>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</si>
  <si>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</si>
  <si>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</si>
  <si>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</si>
  <si>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</si>
  <si>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</si>
  <si>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</si>
  <si>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</si>
  <si>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</si>
  <si>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</si>
  <si>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</si>
  <si>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</si>
  <si>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</si>
  <si>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</si>
  <si>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</si>
  <si>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</si>
  <si>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</si>
  <si>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</si>
  <si>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</si>
  <si>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</si>
  <si>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</si>
  <si>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</si>
  <si>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</si>
  <si>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</si>
  <si>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</si>
  <si>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</si>
  <si>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</si>
  <si>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</si>
  <si>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</si>
  <si>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</si>
  <si>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</si>
  <si>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</si>
  <si>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</si>
  <si>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</si>
  <si>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</si>
  <si>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</si>
  <si>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</si>
  <si>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</si>
  <si>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</si>
  <si>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</si>
  <si>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</si>
  <si>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</si>
  <si>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</si>
  <si>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</si>
  <si>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</si>
  <si>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</si>
  <si>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</si>
  <si>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</si>
  <si>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</si>
  <si>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</si>
  <si>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</si>
  <si>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</si>
  <si>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</si>
  <si>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</si>
  <si>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</si>
  <si>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</si>
  <si>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</si>
  <si>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</si>
  <si>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</si>
  <si>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</si>
  <si>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</si>
  <si>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</si>
  <si>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</si>
  <si>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</si>
  <si>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</si>
  <si>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</si>
  <si>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</si>
  <si>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</si>
  <si>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</si>
  <si>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</si>
  <si>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</si>
  <si>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</si>
  <si>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</si>
  <si>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</si>
  <si>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</si>
  <si>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</si>
  <si>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</si>
  <si>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</si>
  <si>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</si>
  <si>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</si>
  <si>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</si>
  <si>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</si>
  <si>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</si>
  <si>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</si>
  <si>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</si>
  <si>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</si>
  <si>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</si>
  <si>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</si>
  <si>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</si>
  <si>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</si>
  <si>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</si>
  <si>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</si>
  <si>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</si>
  <si>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</si>
  <si>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</si>
  <si>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</si>
  <si>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</si>
  <si>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</si>
  <si>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</si>
  <si>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</si>
  <si>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</si>
  <si>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</si>
  <si>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</si>
  <si>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</si>
  <si>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</si>
  <si>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</si>
  <si>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</si>
  <si>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</si>
  <si>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</si>
  <si>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</si>
  <si>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</si>
  <si>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</si>
  <si>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</si>
  <si>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</si>
  <si>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</si>
  <si>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</si>
  <si>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</si>
  <si>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</si>
  <si>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</si>
  <si>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</si>
  <si>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</si>
  <si>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</si>
  <si>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</si>
  <si>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</si>
  <si>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</si>
  <si>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</si>
  <si>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</si>
  <si>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</si>
  <si>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</si>
  <si>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</si>
  <si>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</si>
  <si>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</si>
  <si>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</si>
  <si>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</si>
  <si>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</si>
  <si>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</si>
  <si>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</si>
  <si>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</si>
  <si>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</si>
  <si>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</si>
  <si>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</si>
  <si>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</si>
  <si>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</si>
  <si>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</si>
  <si>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</si>
  <si>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</si>
  <si>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</si>
  <si>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</si>
  <si>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</si>
  <si>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</si>
  <si>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</si>
  <si>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</si>
  <si>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</si>
  <si>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</si>
  <si>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</si>
  <si>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</si>
  <si>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</si>
  <si>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</si>
  <si>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</si>
  <si>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</si>
  <si>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</si>
  <si>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</si>
  <si>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</si>
  <si>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</si>
  <si>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</si>
  <si>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</si>
  <si>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</si>
  <si>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</si>
  <si>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</si>
  <si>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</si>
  <si>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</si>
  <si>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</si>
  <si>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</si>
  <si>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</si>
  <si>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</si>
  <si>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</si>
  <si>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</si>
  <si>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</si>
  <si>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</si>
  <si>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</si>
  <si>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</si>
  <si>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</si>
  <si>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</si>
  <si>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</si>
  <si>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</si>
  <si>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</si>
  <si>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</si>
  <si>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</si>
  <si>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</si>
  <si>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</si>
  <si>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</si>
  <si>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</si>
  <si>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</si>
  <si>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</si>
  <si>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</si>
  <si>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</si>
  <si>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</si>
  <si>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</si>
  <si>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</si>
  <si>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</si>
  <si>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</si>
  <si>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</si>
  <si>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</si>
  <si>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</si>
  <si>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</si>
  <si>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</si>
  <si>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</si>
  <si>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</si>
  <si>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</si>
  <si>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</si>
  <si>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</si>
  <si>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</si>
  <si>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</si>
  <si>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</si>
  <si>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</si>
  <si>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</si>
  <si>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</si>
  <si>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</si>
  <si>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</si>
  <si>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</si>
  <si>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</si>
  <si>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</si>
  <si>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</si>
  <si>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</si>
  <si>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</si>
  <si>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</si>
  <si>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</si>
  <si>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</si>
  <si>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</si>
  <si>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</si>
  <si>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</si>
  <si>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</si>
  <si>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</si>
  <si>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</si>
  <si>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</si>
  <si>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</si>
  <si>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</si>
  <si>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</si>
  <si>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</si>
  <si>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</si>
  <si>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</si>
  <si>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</si>
  <si>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</si>
  <si>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</si>
  <si>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</si>
  <si>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</si>
  <si>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</si>
  <si>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</si>
  <si>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</si>
  <si>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</si>
  <si>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</si>
  <si>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</si>
  <si>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</si>
  <si>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</si>
  <si>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</si>
  <si>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</si>
  <si>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</si>
  <si>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</si>
  <si>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</si>
  <si>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</si>
  <si>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</si>
  <si>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</si>
  <si>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</si>
  <si>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</si>
  <si>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</si>
  <si>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</si>
  <si>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</si>
  <si>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</si>
  <si>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</si>
  <si>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</si>
  <si>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</si>
  <si>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</si>
  <si>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</si>
  <si>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</si>
  <si>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</si>
  <si>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</si>
  <si>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</si>
  <si>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</si>
  <si>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</si>
  <si>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</si>
  <si>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</si>
  <si>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</si>
  <si>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</si>
  <si>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</si>
  <si>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</si>
  <si>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</si>
  <si>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</si>
  <si>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</si>
  <si>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</si>
  <si>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</si>
  <si>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</si>
  <si>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</si>
  <si>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</si>
  <si>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</si>
  <si>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</si>
  <si>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</si>
  <si>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</si>
  <si>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</si>
  <si>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</si>
  <si>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</si>
  <si>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</si>
  <si>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</si>
  <si>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</si>
  <si>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</si>
  <si>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</si>
  <si>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</si>
  <si>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</si>
  <si>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</si>
  <si>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</si>
  <si>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</si>
  <si>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</si>
  <si>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</si>
  <si>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</si>
  <si>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</si>
  <si>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</si>
  <si>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</si>
  <si>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</si>
  <si>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</si>
  <si>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</si>
  <si>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</si>
  <si>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</si>
  <si>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</si>
  <si>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</si>
  <si>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</si>
  <si>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</si>
  <si>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</si>
  <si>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</si>
  <si>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</si>
  <si>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</si>
  <si>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</si>
  <si>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</si>
  <si>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</si>
  <si>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</si>
  <si>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</si>
  <si>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</si>
  <si>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</si>
  <si>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</si>
  <si>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</si>
  <si>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</si>
  <si>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</si>
  <si>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</si>
  <si>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</si>
  <si>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</si>
  <si>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</si>
  <si>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</si>
  <si>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</si>
  <si>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</si>
  <si>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</si>
  <si>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</si>
  <si>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</si>
  <si>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</si>
  <si>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</si>
  <si>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</si>
  <si>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</si>
  <si>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</si>
  <si>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</si>
  <si>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</si>
  <si>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</si>
  <si>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</si>
  <si>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</si>
  <si>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</si>
  <si>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</si>
  <si>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</si>
  <si>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</si>
  <si>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</si>
  <si>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</si>
  <si>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</si>
  <si>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</si>
  <si>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</si>
  <si>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</si>
  <si>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</si>
  <si>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</si>
  <si>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</si>
  <si>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</si>
  <si>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</si>
  <si>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</si>
  <si>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</si>
  <si>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</si>
  <si>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</si>
  <si>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</si>
  <si>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</si>
  <si>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</si>
  <si>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</si>
  <si>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</si>
  <si>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</si>
  <si>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</si>
  <si>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</si>
  <si>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</si>
  <si>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</si>
  <si>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</si>
  <si>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</si>
  <si>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</si>
  <si>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</si>
  <si>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</si>
  <si>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</si>
  <si>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</si>
  <si>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</si>
  <si>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</si>
  <si>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</si>
  <si>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</si>
  <si>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</si>
  <si>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</si>
  <si>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</si>
  <si>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</si>
  <si>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</si>
  <si>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</si>
  <si>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</si>
  <si>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</si>
  <si>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</si>
  <si>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</si>
  <si>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</si>
  <si>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</si>
  <si>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</si>
  <si>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</si>
  <si>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</si>
  <si>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</si>
  <si>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</si>
  <si>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</si>
  <si>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</si>
  <si>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</si>
  <si>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</si>
  <si>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</si>
  <si>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</si>
  <si>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</si>
  <si>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</si>
  <si>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</si>
  <si>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</si>
  <si>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</si>
  <si>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</si>
  <si>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</si>
  <si>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</si>
  <si>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</si>
  <si>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</si>
  <si>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</si>
  <si>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</si>
  <si>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</si>
  <si>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</si>
  <si>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</si>
  <si>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</si>
  <si>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</si>
  <si>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</si>
  <si>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</si>
  <si>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</si>
  <si>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</si>
  <si>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</si>
  <si>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</si>
  <si>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</si>
  <si>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</si>
  <si>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</si>
  <si>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</si>
  <si>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</si>
  <si>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</si>
  <si>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</si>
  <si>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</si>
  <si>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</si>
  <si>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</si>
  <si>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</si>
  <si>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</si>
  <si>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</si>
  <si>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</si>
  <si>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</si>
  <si>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</si>
  <si>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</si>
  <si>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</si>
  <si>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</si>
  <si>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</si>
  <si>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</si>
  <si>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</si>
  <si>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</si>
  <si>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</si>
  <si>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</si>
  <si>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</si>
  <si>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</si>
  <si>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</si>
  <si>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</si>
  <si>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</si>
  <si>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</si>
  <si>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</si>
  <si>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</si>
  <si>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</si>
  <si>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</si>
  <si>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</si>
  <si>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</si>
  <si>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</si>
  <si>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</si>
  <si>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</si>
  <si>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</si>
  <si>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</si>
  <si>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</si>
  <si>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</si>
  <si>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</si>
  <si>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</si>
  <si>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</si>
  <si>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</si>
  <si>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</si>
  <si>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</si>
  <si>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</si>
  <si>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</si>
  <si>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</si>
  <si>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</si>
  <si>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</si>
  <si>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</si>
  <si>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</si>
  <si>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</si>
  <si>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</si>
  <si>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</si>
  <si>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</si>
  <si>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</si>
  <si>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</si>
  <si>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</si>
  <si>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</si>
  <si>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</si>
  <si>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</si>
  <si>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</si>
  <si>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</si>
  <si>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</si>
  <si>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</si>
  <si>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</si>
  <si>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</si>
  <si>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</si>
  <si>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</si>
  <si>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</si>
  <si>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</si>
  <si>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</si>
  <si>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</si>
  <si>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</si>
  <si>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</si>
  <si>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</si>
  <si>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</si>
  <si>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</si>
  <si>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</si>
  <si>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</si>
  <si>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</si>
  <si>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</si>
  <si>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</si>
  <si>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</si>
  <si>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</si>
  <si>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</si>
  <si>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</si>
  <si>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</si>
  <si>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</si>
  <si>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</si>
  <si>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</si>
  <si>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</si>
  <si>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</si>
  <si>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</si>
  <si>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</si>
  <si>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</si>
  <si>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</si>
  <si>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</si>
  <si>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</si>
  <si>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</si>
  <si>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</si>
  <si>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</si>
  <si>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</si>
  <si>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</si>
  <si>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</si>
  <si>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</si>
  <si>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</si>
  <si>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</si>
  <si>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</si>
  <si>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</si>
  <si>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</si>
  <si>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</si>
  <si>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</si>
  <si>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</si>
  <si>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</si>
  <si>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</si>
  <si>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</si>
  <si>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</si>
  <si>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</si>
  <si>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</si>
  <si>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</si>
  <si>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</si>
  <si>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</si>
  <si>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</si>
  <si>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</si>
  <si>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</si>
  <si>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</si>
  <si>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</si>
  <si>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</si>
  <si>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</si>
  <si>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</si>
  <si>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</si>
  <si>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</si>
  <si>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</si>
  <si>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</si>
  <si>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</si>
  <si>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</si>
  <si>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</si>
  <si>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</si>
  <si>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</si>
  <si>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</si>
  <si>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</si>
  <si>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</si>
  <si>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</si>
  <si>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</si>
  <si>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</si>
  <si>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</si>
  <si>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</si>
  <si>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</si>
  <si>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</si>
  <si>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</si>
  <si>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</si>
  <si>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</si>
  <si>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</si>
  <si>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</si>
  <si>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</si>
  <si>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</si>
  <si>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</si>
  <si>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</si>
  <si>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</si>
  <si>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</si>
  <si>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</si>
  <si>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</si>
  <si>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</si>
  <si>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</si>
  <si>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</si>
  <si>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</si>
  <si>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</si>
  <si>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</si>
  <si>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</si>
  <si>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</si>
  <si>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</si>
  <si>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</si>
  <si>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</si>
  <si>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</si>
  <si>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</si>
  <si>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</si>
  <si>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</si>
  <si>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</si>
  <si>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</si>
  <si>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</si>
  <si>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</si>
  <si>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</si>
  <si>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</si>
  <si>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</si>
  <si>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</si>
  <si>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</si>
  <si>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</si>
  <si>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</si>
  <si>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</si>
  <si>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</si>
  <si>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</si>
  <si>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</si>
  <si>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</si>
  <si>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</si>
  <si>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</si>
  <si>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</si>
  <si>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</si>
  <si>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</si>
  <si>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</si>
  <si>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</si>
  <si>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</si>
  <si>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</si>
  <si>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</si>
  <si>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</si>
  <si>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</si>
  <si>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</si>
  <si>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</si>
  <si>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</si>
  <si>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</si>
  <si>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</si>
  <si>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</si>
  <si>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</si>
  <si>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</si>
  <si>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</si>
  <si>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</si>
  <si>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</si>
  <si>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</si>
  <si>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</si>
  <si>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</si>
  <si>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</si>
  <si>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</si>
  <si>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</si>
  <si>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</si>
  <si>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</si>
  <si>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</si>
  <si>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</si>
  <si>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</si>
  <si>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</si>
  <si>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</si>
  <si>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</si>
  <si>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</si>
  <si>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</si>
  <si>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</si>
  <si>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</si>
  <si>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</si>
  <si>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</si>
  <si>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</si>
  <si>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</si>
  <si>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</si>
  <si>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</si>
  <si>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</si>
  <si>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</si>
  <si>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</si>
  <si>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</si>
  <si>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</si>
  <si>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</si>
  <si>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</si>
  <si>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</si>
  <si>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</si>
  <si>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</si>
  <si>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</si>
  <si>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</si>
  <si>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</si>
  <si>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</si>
  <si>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</si>
  <si>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</si>
  <si>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</si>
  <si>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</si>
  <si>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</si>
  <si>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</si>
  <si>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</si>
  <si>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</si>
  <si>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</si>
  <si>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</si>
  <si>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</si>
  <si>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</si>
  <si>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</si>
  <si>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</si>
  <si>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</si>
  <si>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</si>
  <si>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</si>
  <si>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</si>
  <si>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</si>
  <si>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</si>
  <si>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</si>
  <si>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</si>
  <si>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</si>
  <si>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</si>
  <si>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</si>
  <si>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</si>
  <si>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</si>
  <si>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</si>
  <si>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</si>
  <si>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</si>
  <si>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</si>
  <si>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</si>
  <si>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</si>
  <si>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</si>
  <si>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</si>
  <si>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</si>
  <si>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</si>
  <si>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</si>
  <si>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</si>
  <si>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</si>
  <si>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</si>
  <si>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</si>
  <si>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</si>
  <si>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</si>
  <si>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</si>
  <si>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</si>
  <si>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</si>
  <si>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</si>
  <si>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</si>
  <si>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</si>
  <si>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</si>
  <si>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</si>
  <si>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</si>
  <si>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</si>
  <si>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</si>
  <si>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</si>
  <si>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</si>
  <si>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</si>
  <si>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</si>
  <si>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</si>
  <si>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</si>
  <si>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</si>
  <si>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</si>
  <si>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</si>
  <si>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</si>
  <si>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</si>
  <si>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</si>
  <si>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</si>
  <si>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</si>
  <si>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</si>
  <si>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</si>
  <si>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</si>
  <si>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</si>
  <si>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</si>
  <si>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</si>
  <si>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</si>
  <si>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</si>
  <si>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</si>
  <si>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</si>
  <si>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</si>
  <si>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</si>
  <si>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</si>
  <si>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</si>
  <si>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</si>
  <si>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</si>
  <si>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</si>
  <si>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</si>
  <si>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</si>
  <si>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</si>
  <si>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</si>
  <si>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</si>
  <si>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</si>
  <si>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</si>
  <si>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</si>
  <si>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</si>
  <si>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</si>
  <si>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</si>
  <si>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</si>
  <si>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</si>
  <si>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</si>
  <si>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</si>
  <si>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</si>
  <si>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</si>
  <si>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</si>
  <si>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</si>
  <si>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</si>
  <si>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</si>
  <si>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</si>
  <si>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</si>
  <si>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</si>
  <si>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</si>
  <si>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</si>
  <si>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</si>
  <si>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</si>
  <si>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</si>
  <si>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</si>
  <si>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</si>
  <si>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</si>
  <si>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</si>
  <si>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</si>
  <si>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</si>
  <si>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</si>
  <si>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</si>
  <si>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</si>
  <si>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</si>
  <si>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</si>
  <si>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</si>
  <si>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</si>
  <si>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</si>
  <si>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</si>
  <si>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</si>
  <si>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</si>
  <si>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</si>
  <si>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</si>
  <si>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</si>
  <si>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</si>
  <si>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</si>
  <si>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</si>
  <si>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</si>
  <si>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</si>
  <si>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</si>
  <si>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</si>
  <si>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</si>
  <si>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</si>
  <si>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</si>
  <si>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</si>
  <si>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</si>
  <si>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</si>
  <si>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</si>
  <si>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</si>
  <si>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</si>
  <si>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</si>
  <si>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</si>
  <si>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</si>
  <si>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</si>
  <si>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</si>
  <si>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</si>
  <si>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</si>
  <si>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</si>
  <si>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</si>
  <si>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</si>
  <si>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</si>
  <si>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</si>
  <si>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</si>
  <si>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</si>
  <si>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</si>
  <si>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</si>
  <si>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</si>
  <si>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</si>
  <si>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</si>
  <si>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</si>
  <si>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</si>
  <si>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</si>
  <si>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</si>
  <si>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</si>
  <si>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</si>
  <si>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</si>
  <si>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</si>
  <si>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</si>
  <si>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</si>
  <si>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</si>
  <si>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</si>
  <si>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</si>
  <si>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</si>
  <si>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</si>
  <si>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</si>
  <si>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</si>
  <si>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</si>
  <si>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</si>
  <si>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</si>
  <si>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</si>
  <si>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</si>
  <si>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</si>
  <si>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</si>
  <si>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</si>
  <si>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</si>
  <si>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</si>
  <si>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</si>
  <si>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</si>
  <si>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</si>
  <si>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11&gt;00</t>
  </si>
  <si>
    <t>Necessário W59 realizar a descarga do jacaré no km198, após turma solicia intervalo.</t>
  </si>
  <si>
    <t>TP não solicitou intervalo,, devido necessidade do 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</si>
  <si>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</si>
  <si>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</si>
  <si>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</si>
  <si>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</si>
  <si>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</si>
  <si>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</si>
  <si>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</si>
  <si>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</si>
  <si>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</si>
  <si>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</si>
  <si>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</si>
  <si>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</si>
  <si>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</si>
  <si>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</si>
  <si>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</si>
  <si>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</si>
  <si>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</si>
  <si>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</si>
  <si>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</si>
  <si>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</si>
  <si>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</si>
  <si>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</si>
  <si>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Aguardando equipe da ANTT</t>
  </si>
  <si>
    <t>Alterado programação para via 1 / Condições climáticas</t>
  </si>
  <si>
    <t>Condições climáticas</t>
  </si>
  <si>
    <t>Sem contato com a turma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</si>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</sst>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G4" activePane="bottomRight" state="frozen"/>
      <selection pane="bottomRight" activeCell="H11" sqref="H1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8" t="s">
        <v>920</v>
      </c>
      <c r="C1" s="199"/>
      <c r="D1" s="199"/>
      <c r="E1" s="3"/>
      <c r="F1" s="198" t="s">
        <v>921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5" t="s">
        <v>922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923</v>
      </c>
      <c r="BI1" s="211"/>
      <c r="BJ1" s="211"/>
      <c r="BK1" s="212"/>
      <c r="BL1" s="5"/>
      <c r="BM1" s="202" t="s">
        <v>924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5" t="s">
        <v>925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928</v>
      </c>
      <c r="AT2" s="206"/>
      <c r="AU2" s="206"/>
      <c r="AV2" s="206"/>
      <c r="AW2" s="206"/>
      <c r="AX2" s="206"/>
      <c r="AY2" s="209"/>
      <c r="AZ2" s="6"/>
      <c r="BA2" s="191" t="s">
        <v>929</v>
      </c>
      <c r="BB2" s="195"/>
      <c r="BC2" s="205" t="s">
        <v>926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1" t="s">
        <v>930</v>
      </c>
      <c r="AJ3" s="195"/>
      <c r="AK3" s="191" t="s">
        <v>931</v>
      </c>
      <c r="AL3" s="192"/>
      <c r="AM3" s="193"/>
      <c r="AN3" s="194"/>
      <c r="AO3" s="192"/>
      <c r="AP3" s="192"/>
      <c r="AQ3" s="195"/>
      <c r="AR3" s="63"/>
      <c r="AS3" s="196" t="s">
        <v>937</v>
      </c>
      <c r="AT3" s="197"/>
      <c r="AU3" s="196" t="s">
        <v>938</v>
      </c>
      <c r="AV3" s="197"/>
      <c r="AW3" s="196" t="s">
        <v>939</v>
      </c>
      <c r="AX3" s="197"/>
      <c r="AY3" s="63" t="s">
        <v>940</v>
      </c>
      <c r="AZ3" s="63"/>
      <c r="BA3" s="219"/>
      <c r="BB3" s="220"/>
      <c r="BC3" s="191" t="s">
        <v>933</v>
      </c>
      <c r="BD3" s="192"/>
      <c r="BE3" s="192"/>
      <c r="BF3" s="195"/>
      <c r="BG3" s="62"/>
      <c r="BH3" s="213"/>
      <c r="BI3" s="214"/>
      <c r="BJ3" s="214"/>
      <c r="BK3" s="215"/>
      <c r="BL3" s="62"/>
      <c r="BM3" s="202" t="s">
        <v>941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IF(OR(B260="",F260=""),"*",AZ260/Q260)</f>
        <v>0</v>
      </c>
      <c r="BT260" s="8" t="str">
        <f t="shared" si="4"/>
        <v/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09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76" t="s">
        <v>1376</v>
      </c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IF(OR(B263="",F263=""),"*",AZ263/Q263)</f>
        <v>0</v>
      </c>
      <c r="BT263" s="8" t="str">
        <f t="shared" si="4"/>
        <v/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IF(OR(B264="",F264=""),"*",AZ264/Q264)</f>
        <v>#DIV/0!</v>
      </c>
      <c r="BT264" s="8" t="str">
        <f t="shared" ref="BT264:BT327" si="5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1381</v>
      </c>
      <c r="BK266" s="176" t="s">
        <v>1381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1384</v>
      </c>
      <c r="BK270" s="176" t="s">
        <v>1384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1386</v>
      </c>
      <c r="BK273" s="176" t="s">
        <v>1387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1388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1388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1389</v>
      </c>
      <c r="BK276" s="17" t="s">
        <v>1390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1390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1391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1392</v>
      </c>
      <c r="BK278" s="17" t="s">
        <v>1392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1392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1391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1392</v>
      </c>
      <c r="BK279" s="17" t="s">
        <v>1392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1392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1391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1392</v>
      </c>
      <c r="BK280" s="17" t="s">
        <v>1392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1392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1391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1392</v>
      </c>
      <c r="BK281" s="17" t="s">
        <v>1392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1392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1393</v>
      </c>
      <c r="BK285" s="176" t="s">
        <v>1393</v>
      </c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1394</v>
      </c>
      <c r="BK286" s="176" t="s">
        <v>1394</v>
      </c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76" t="s">
        <v>1322</v>
      </c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/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1395</v>
      </c>
      <c r="N289" s="127" t="s">
        <v>1396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1397</v>
      </c>
      <c r="BK289" s="176" t="s">
        <v>1397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1398</v>
      </c>
      <c r="N290" s="127" t="s">
        <v>1399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1400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1401</v>
      </c>
      <c r="BK290" s="18" t="s">
        <v>1402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IF(OR(B290="",F290=""),"*",AZ290/Q290)</f>
        <v>0</v>
      </c>
      <c r="BT290" s="8" t="str">
        <f t="shared" si="5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1403</v>
      </c>
      <c r="BK291" s="18" t="s">
        <v>1404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1404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1322</v>
      </c>
      <c r="BK292" s="18" t="s">
        <v>1405</v>
      </c>
      <c r="BL292" s="16"/>
      <c r="BM292" s="130" t="s">
        <v>406</v>
      </c>
      <c r="BN292" s="130" t="s">
        <v>435</v>
      </c>
      <c r="BO292" s="130" t="s">
        <v>497</v>
      </c>
      <c r="BP292" s="18" t="s">
        <v>1405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SuperExecução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1164</v>
      </c>
      <c r="W294" s="151" t="s">
        <v>1026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1058</v>
      </c>
      <c r="I295" s="106" t="s">
        <v>1058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1059</v>
      </c>
      <c r="W295" s="151" t="s">
        <v>1014</v>
      </c>
      <c r="X295" s="104" t="s">
        <v>386</v>
      </c>
      <c r="Y295" s="129"/>
      <c r="Z295" s="104"/>
      <c r="AA295" s="105" t="s">
        <v>1406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1059</v>
      </c>
      <c r="W296" s="151" t="s">
        <v>1188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1285</v>
      </c>
      <c r="W297" s="151" t="s">
        <v>1093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1285</v>
      </c>
      <c r="W298" s="151" t="s">
        <v>1093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1285</v>
      </c>
      <c r="W299" s="151" t="s">
        <v>1407</v>
      </c>
      <c r="X299" s="104" t="s">
        <v>386</v>
      </c>
      <c r="Y299" s="129"/>
      <c r="Z299" s="104"/>
      <c r="AA299" s="105" t="s">
        <v>1177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1291</v>
      </c>
      <c r="I300" s="105" t="s">
        <v>1291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1292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1030</v>
      </c>
      <c r="W300" s="151" t="s">
        <v>1014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1285</v>
      </c>
      <c r="W301" s="151" t="s">
        <v>1296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1285</v>
      </c>
      <c r="W302" s="151" t="s">
        <v>1026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1408</v>
      </c>
      <c r="I303" s="106" t="s">
        <v>1409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1018</v>
      </c>
      <c r="W303" s="151" t="s">
        <v>1244</v>
      </c>
      <c r="X303" s="104" t="s">
        <v>386</v>
      </c>
      <c r="Y303" s="129"/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1185</v>
      </c>
      <c r="W304" s="151" t="s">
        <v>1300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1185</v>
      </c>
      <c r="W305" s="151" t="s">
        <v>1410</v>
      </c>
      <c r="X305" s="104" t="s">
        <v>381</v>
      </c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1185</v>
      </c>
      <c r="W306" s="151" t="s">
        <v>1410</v>
      </c>
      <c r="X306" s="104" t="s">
        <v>381</v>
      </c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1185</v>
      </c>
      <c r="W307" s="151" t="s">
        <v>1055</v>
      </c>
      <c r="X307" s="104" t="s">
        <v>381</v>
      </c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1185</v>
      </c>
      <c r="W308" s="151" t="s">
        <v>1055</v>
      </c>
      <c r="X308" s="104" t="s">
        <v>381</v>
      </c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1303</v>
      </c>
      <c r="I309" s="106" t="s">
        <v>1069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1073</v>
      </c>
      <c r="W309" s="151" t="s">
        <v>1014</v>
      </c>
      <c r="X309" s="104" t="s">
        <v>381</v>
      </c>
      <c r="Y309" s="129"/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1105</v>
      </c>
      <c r="N311" s="127" t="s">
        <v>1106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1412</v>
      </c>
      <c r="X311" s="104" t="s">
        <v>381</v>
      </c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1097</v>
      </c>
      <c r="I312" s="106" t="s">
        <v>1097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1413</v>
      </c>
      <c r="X312" s="104" t="s">
        <v>381</v>
      </c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1097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1414</v>
      </c>
      <c r="X313" s="104" t="s">
        <v>381</v>
      </c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1415</v>
      </c>
      <c r="X314" s="104" t="s">
        <v>381</v>
      </c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1391</v>
      </c>
      <c r="W315" s="151" t="s">
        <v>1416</v>
      </c>
      <c r="X315" s="104" t="s">
        <v>381</v>
      </c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1391</v>
      </c>
      <c r="W316" s="151" t="s">
        <v>1416</v>
      </c>
      <c r="X316" s="104" t="s">
        <v>381</v>
      </c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1013</v>
      </c>
      <c r="W318" s="151" t="s">
        <v>1417</v>
      </c>
      <c r="X318" s="104" t="s">
        <v>381</v>
      </c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1013</v>
      </c>
      <c r="W319" s="151" t="s">
        <v>1314</v>
      </c>
      <c r="X319" s="104" t="s">
        <v>381</v>
      </c>
      <c r="Y319" s="129"/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1013</v>
      </c>
      <c r="W320" s="151" t="s">
        <v>1318</v>
      </c>
      <c r="X320" s="104" t="s">
        <v>381</v>
      </c>
      <c r="Y320" s="129"/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1030</v>
      </c>
      <c r="W322" s="151" t="s">
        <v>1113</v>
      </c>
      <c r="X322" s="104" t="s">
        <v>386</v>
      </c>
      <c r="Y322" s="129"/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1013</v>
      </c>
      <c r="W323" s="151" t="s">
        <v>1418</v>
      </c>
      <c r="X323" s="104" t="s">
        <v>381</v>
      </c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1419</v>
      </c>
      <c r="I324" s="106" t="s">
        <v>1051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1013</v>
      </c>
      <c r="W324" s="151" t="s">
        <v>1420</v>
      </c>
      <c r="X324" s="104" t="s">
        <v>381</v>
      </c>
      <c r="Y324" s="129"/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1419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1030</v>
      </c>
      <c r="W325" s="151" t="s">
        <v>1400</v>
      </c>
      <c r="X325" s="104" t="s">
        <v>386</v>
      </c>
      <c r="Y325" s="129"/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1030</v>
      </c>
      <c r="W326" s="151" t="s">
        <v>1026</v>
      </c>
      <c r="X326" s="104" t="s">
        <v>386</v>
      </c>
      <c r="Y326" s="129"/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1030</v>
      </c>
      <c r="W327" s="151" t="s">
        <v>1296</v>
      </c>
      <c r="X327" s="104" t="s">
        <v>386</v>
      </c>
      <c r="Y327" s="129"/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4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34" operator="equal">
      <formula>"NÃO"</formula>
    </cfRule>
    <cfRule type="cellIs" dxfId="220" priority="11735" operator="equal">
      <formula>"SIM"</formula>
    </cfRule>
  </conditionalFormatting>
  <conditionalFormatting sqref="AZ6:AZ1001">
    <cfRule type="expression" dxfId="219" priority="54190">
      <formula>#REF!=1</formula>
    </cfRule>
  </conditionalFormatting>
  <conditionalFormatting sqref="BE6:BE1001 AY6:AY1001 U6:U1001">
    <cfRule type="cellIs" dxfId="218" priority="54174" operator="equal">
      <formula>"ERRO"</formula>
    </cfRule>
  </conditionalFormatting>
  <conditionalFormatting sqref="BQ6:BQ1001">
    <cfRule type="cellIs" dxfId="217" priority="54169" operator="equal">
      <formula>"Produção e Intervalo"</formula>
    </cfRule>
    <cfRule type="cellIs" dxfId="216" priority="54170" operator="equal">
      <formula>"Aderente"</formula>
    </cfRule>
    <cfRule type="cellIs" dxfId="215" priority="54171" operator="equal">
      <formula>"Intervalo"</formula>
    </cfRule>
    <cfRule type="cellIs" dxfId="214" priority="54172" operator="equal">
      <formula>"Produção"</formula>
    </cfRule>
    <cfRule type="cellIs" dxfId="213" priority="54173" operator="equal">
      <formula>"ERRO"</formula>
    </cfRule>
  </conditionalFormatting>
  <conditionalFormatting sqref="BR6:BS1001">
    <cfRule type="cellIs" dxfId="212" priority="54151" operator="equal">
      <formula>"*"</formula>
    </cfRule>
    <cfRule type="cellIs" dxfId="211" priority="54152" operator="greaterThanOrEqual">
      <formula>1</formula>
    </cfRule>
    <cfRule type="cellIs" dxfId="210" priority="54153" operator="lessThan">
      <formula>1</formula>
    </cfRule>
  </conditionalFormatting>
  <conditionalFormatting sqref="BK949 BK81 BK83:BK84 BK101 BK67 BK69 BK72:BK73 BJ9:BJ1001"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74:BK275 BK290:BK948">
    <cfRule type="iconSet" priority="6094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77" operator="equal">
      <formula>"OPORTUNIDADE"</formula>
    </cfRule>
  </conditionalFormatting>
  <conditionalFormatting sqref="Y6:Z39">
    <cfRule type="cellIs" dxfId="208" priority="275" operator="equal">
      <formula>"NÃO"</formula>
    </cfRule>
    <cfRule type="cellIs" dxfId="207" priority="276" operator="equal">
      <formula>"SIM"</formula>
    </cfRule>
  </conditionalFormatting>
  <conditionalFormatting sqref="BH6:BH8">
    <cfRule type="iconSet" priority="273">
      <iconSet showValue="0">
        <cfvo type="percent" val="0"/>
        <cfvo type="num" val="1"/>
        <cfvo type="num" val="1" gte="0"/>
      </iconSet>
    </cfRule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45" operator="equal">
      <formula>"OPORTUNIDADE"</formula>
    </cfRule>
  </conditionalFormatting>
  <conditionalFormatting sqref="Y44:Z44">
    <cfRule type="cellIs" dxfId="205" priority="243" operator="equal">
      <formula>"NÃO"</formula>
    </cfRule>
    <cfRule type="cellIs" dxfId="204" priority="244" operator="equal">
      <formula>"SIM"</formula>
    </cfRule>
  </conditionalFormatting>
  <conditionalFormatting sqref="Y48:Z52">
    <cfRule type="cellIs" dxfId="203" priority="242" operator="equal">
      <formula>"OPORTUNIDADE"</formula>
    </cfRule>
  </conditionalFormatting>
  <conditionalFormatting sqref="Y48:Z52">
    <cfRule type="cellIs" dxfId="202" priority="240" operator="equal">
      <formula>"NÃO"</formula>
    </cfRule>
    <cfRule type="cellIs" dxfId="201" priority="241" operator="equal">
      <formula>"SIM"</formula>
    </cfRule>
  </conditionalFormatting>
  <conditionalFormatting sqref="Y68:Z68">
    <cfRule type="cellIs" dxfId="200" priority="236" operator="equal">
      <formula>"OPORTUNIDADE"</formula>
    </cfRule>
  </conditionalFormatting>
  <conditionalFormatting sqref="Y68:Z68">
    <cfRule type="cellIs" dxfId="199" priority="234" operator="equal">
      <formula>"NÃO"</formula>
    </cfRule>
    <cfRule type="cellIs" dxfId="198" priority="235" operator="equal">
      <formula>"SIM"</formula>
    </cfRule>
  </conditionalFormatting>
  <conditionalFormatting sqref="Y75:Z75">
    <cfRule type="cellIs" dxfId="197" priority="233" operator="equal">
      <formula>"OPORTUNIDADE"</formula>
    </cfRule>
  </conditionalFormatting>
  <conditionalFormatting sqref="Y75:Z75">
    <cfRule type="cellIs" dxfId="196" priority="231" operator="equal">
      <formula>"NÃO"</formula>
    </cfRule>
    <cfRule type="cellIs" dxfId="195" priority="232" operator="equal">
      <formula>"SIM"</formula>
    </cfRule>
  </conditionalFormatting>
  <conditionalFormatting sqref="Y77:Z78">
    <cfRule type="cellIs" dxfId="194" priority="230" operator="equal">
      <formula>"OPORTUNIDADE"</formula>
    </cfRule>
  </conditionalFormatting>
  <conditionalFormatting sqref="Y77:Z78">
    <cfRule type="cellIs" dxfId="193" priority="228" operator="equal">
      <formula>"NÃO"</formula>
    </cfRule>
    <cfRule type="cellIs" dxfId="192" priority="229" operator="equal">
      <formula>"SIM"</formula>
    </cfRule>
  </conditionalFormatting>
  <conditionalFormatting sqref="Y81:Z81">
    <cfRule type="cellIs" dxfId="191" priority="227" operator="equal">
      <formula>"OPORTUNIDADE"</formula>
    </cfRule>
  </conditionalFormatting>
  <conditionalFormatting sqref="Y81:Z81">
    <cfRule type="cellIs" dxfId="190" priority="225" operator="equal">
      <formula>"NÃO"</formula>
    </cfRule>
    <cfRule type="cellIs" dxfId="189" priority="226" operator="equal">
      <formula>"SIM"</formula>
    </cfRule>
  </conditionalFormatting>
  <conditionalFormatting sqref="Y82:Z82">
    <cfRule type="cellIs" dxfId="188" priority="224" operator="equal">
      <formula>"OPORTUNIDADE"</formula>
    </cfRule>
  </conditionalFormatting>
  <conditionalFormatting sqref="Y82:Z82">
    <cfRule type="cellIs" dxfId="187" priority="222" operator="equal">
      <formula>"NÃO"</formula>
    </cfRule>
    <cfRule type="cellIs" dxfId="186" priority="223" operator="equal">
      <formula>"SIM"</formula>
    </cfRule>
  </conditionalFormatting>
  <conditionalFormatting sqref="Y91:Z91">
    <cfRule type="cellIs" dxfId="185" priority="221" operator="equal">
      <formula>"OPORTUNIDADE"</formula>
    </cfRule>
  </conditionalFormatting>
  <conditionalFormatting sqref="Y91:Z91">
    <cfRule type="cellIs" dxfId="184" priority="219" operator="equal">
      <formula>"NÃO"</formula>
    </cfRule>
    <cfRule type="cellIs" dxfId="183" priority="220" operator="equal">
      <formula>"SIM"</formula>
    </cfRule>
  </conditionalFormatting>
  <conditionalFormatting sqref="Y93:Z93">
    <cfRule type="cellIs" dxfId="182" priority="218" operator="equal">
      <formula>"OPORTUNIDADE"</formula>
    </cfRule>
  </conditionalFormatting>
  <conditionalFormatting sqref="Y93:Z93">
    <cfRule type="cellIs" dxfId="181" priority="216" operator="equal">
      <formula>"NÃO"</formula>
    </cfRule>
    <cfRule type="cellIs" dxfId="180" priority="217" operator="equal">
      <formula>"SIM"</formula>
    </cfRule>
  </conditionalFormatting>
  <conditionalFormatting sqref="Y95:Z95">
    <cfRule type="cellIs" dxfId="179" priority="215" operator="equal">
      <formula>"OPORTUNIDADE"</formula>
    </cfRule>
  </conditionalFormatting>
  <conditionalFormatting sqref="Y95:Z95">
    <cfRule type="cellIs" dxfId="178" priority="213" operator="equal">
      <formula>"NÃO"</formula>
    </cfRule>
    <cfRule type="cellIs" dxfId="177" priority="214" operator="equal">
      <formula>"SIM"</formula>
    </cfRule>
  </conditionalFormatting>
  <conditionalFormatting sqref="Y96:Z97">
    <cfRule type="cellIs" dxfId="176" priority="212" operator="equal">
      <formula>"OPORTUNIDADE"</formula>
    </cfRule>
  </conditionalFormatting>
  <conditionalFormatting sqref="Y96:Z97">
    <cfRule type="cellIs" dxfId="175" priority="210" operator="equal">
      <formula>"NÃO"</formula>
    </cfRule>
    <cfRule type="cellIs" dxfId="174" priority="211" operator="equal">
      <formula>"SIM"</formula>
    </cfRule>
  </conditionalFormatting>
  <conditionalFormatting sqref="BK95:BK9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1">
      <iconSet showValue="0">
        <cfvo type="percent" val="0"/>
        <cfvo type="num" val="1"/>
        <cfvo type="num" val="1" gte="0"/>
      </iconSet>
    </cfRule>
    <cfRule type="iconSet" priority="6104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4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3:BP1001 BP263 BP289:BP290">
    <cfRule type="iconSet" priority="610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55" operator="equal">
      <formula>"OPORTUNIDADE"</formula>
    </cfRule>
  </conditionalFormatting>
  <conditionalFormatting sqref="Z173">
    <cfRule type="cellIs" dxfId="172" priority="153" operator="equal">
      <formula>"NÃO"</formula>
    </cfRule>
    <cfRule type="cellIs" dxfId="171" priority="154" operator="equal">
      <formula>"SIM"</formula>
    </cfRule>
  </conditionalFormatting>
  <conditionalFormatting sqref="BP13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2" operator="equal">
      <formula>"OPORTUNIDADE"</formula>
    </cfRule>
  </conditionalFormatting>
  <conditionalFormatting sqref="Z201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202">
    <cfRule type="cellIs" dxfId="167" priority="109" operator="equal">
      <formula>"OPORTUNIDADE"</formula>
    </cfRule>
  </conditionalFormatting>
  <conditionalFormatting sqref="Z202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1" operator="equal">
      <formula>"OPORTUNIDADE"</formula>
    </cfRule>
  </conditionalFormatting>
  <conditionalFormatting sqref="Y201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BK1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79" operator="equal">
      <formula>"OPORTUNIDADE"</formula>
    </cfRule>
  </conditionalFormatting>
  <conditionalFormatting sqref="Z245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P1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3" operator="equal">
      <formula>"OPORTUNIDADE"</formula>
    </cfRule>
  </conditionalFormatting>
  <conditionalFormatting sqref="Z285">
    <cfRule type="cellIs" dxfId="157" priority="51" operator="equal">
      <formula>"NÃO"</formula>
    </cfRule>
    <cfRule type="cellIs" dxfId="156" priority="52" operator="equal">
      <formula>"SIM"</formula>
    </cfRule>
  </conditionalFormatting>
  <conditionalFormatting sqref="Z286">
    <cfRule type="cellIs" dxfId="155" priority="50" operator="equal">
      <formula>"OPORTUNIDADE"</formula>
    </cfRule>
  </conditionalFormatting>
  <conditionalFormatting sqref="Z286">
    <cfRule type="cellIs" dxfId="154" priority="48" operator="equal">
      <formula>"NÃO"</formula>
    </cfRule>
    <cfRule type="cellIs" dxfId="153" priority="49" operator="equal">
      <formula>"SIM"</formula>
    </cfRule>
  </conditionalFormatting>
  <conditionalFormatting sqref="BK2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1423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1424</v>
      </c>
      <c r="C4" s="160" t="s">
        <v>1425</v>
      </c>
      <c r="D4" s="160" t="s">
        <v>1426</v>
      </c>
      <c r="E4" s="160" t="s">
        <v>1427</v>
      </c>
      <c r="F4" s="160" t="s">
        <v>4</v>
      </c>
      <c r="G4" s="160" t="s">
        <v>1428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1429</v>
      </c>
      <c r="C6" s="161">
        <v>407867</v>
      </c>
      <c r="D6" s="161" t="s">
        <v>1430</v>
      </c>
      <c r="E6" s="161" t="s">
        <v>789</v>
      </c>
      <c r="F6" s="161" t="s">
        <v>1431</v>
      </c>
      <c r="G6" s="162"/>
    </row>
    <row r="7" spans="2:7">
      <c r="B7" s="161" t="s">
        <v>1432</v>
      </c>
      <c r="C7" s="161">
        <v>293644</v>
      </c>
      <c r="D7" s="161" t="s">
        <v>1433</v>
      </c>
      <c r="E7" s="161" t="s">
        <v>789</v>
      </c>
      <c r="F7" s="161" t="s">
        <v>1431</v>
      </c>
      <c r="G7" s="162"/>
    </row>
    <row r="8" spans="2:7">
      <c r="B8" s="161" t="s">
        <v>1434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1435</v>
      </c>
      <c r="C9" s="161">
        <v>256790</v>
      </c>
      <c r="D9" s="161" t="s">
        <v>1436</v>
      </c>
      <c r="E9" s="161" t="s">
        <v>790</v>
      </c>
      <c r="F9" s="161" t="s">
        <v>1437</v>
      </c>
      <c r="G9" s="162">
        <v>46357</v>
      </c>
    </row>
    <row r="10" spans="2:7">
      <c r="B10" s="161" t="s">
        <v>1438</v>
      </c>
      <c r="C10" s="161">
        <v>265193</v>
      </c>
      <c r="D10" s="161" t="s">
        <v>1439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1440</v>
      </c>
      <c r="C11" s="161">
        <v>293716</v>
      </c>
      <c r="D11" s="161" t="s">
        <v>1441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1442</v>
      </c>
      <c r="C12" s="161">
        <v>257258</v>
      </c>
      <c r="D12" s="161" t="s">
        <v>1443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1444</v>
      </c>
      <c r="C13" s="161">
        <v>371147</v>
      </c>
      <c r="D13" s="161" t="s">
        <v>1445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1446</v>
      </c>
      <c r="C14" s="161">
        <v>259230</v>
      </c>
      <c r="D14" s="161" t="s">
        <v>1447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1448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1449</v>
      </c>
      <c r="C16" s="161">
        <v>258542</v>
      </c>
      <c r="D16" s="161" t="s">
        <v>1450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1451</v>
      </c>
      <c r="C17" s="161">
        <v>257050</v>
      </c>
      <c r="D17" s="161" t="s">
        <v>1452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1453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1454</v>
      </c>
      <c r="D4" s="163" t="s">
        <v>1455</v>
      </c>
      <c r="E4" s="163" t="s">
        <v>1456</v>
      </c>
      <c r="F4" s="160" t="s">
        <v>1457</v>
      </c>
      <c r="G4" s="163" t="s">
        <v>1458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1459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1459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1461</v>
      </c>
      <c r="G9" s="167" t="s">
        <v>1462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1459</v>
      </c>
      <c r="G10" s="167"/>
    </row>
    <row r="11" spans="2:7">
      <c r="B11" s="167" t="s">
        <v>1463</v>
      </c>
      <c r="C11" s="167">
        <v>9038</v>
      </c>
      <c r="D11" s="168">
        <v>46085</v>
      </c>
      <c r="E11" s="167">
        <v>10520</v>
      </c>
      <c r="F11" s="169" t="s">
        <v>1464</v>
      </c>
      <c r="G11" s="167"/>
    </row>
    <row r="12" spans="2:7">
      <c r="B12" s="167" t="s">
        <v>709</v>
      </c>
      <c r="C12" s="167" t="s">
        <v>1465</v>
      </c>
      <c r="D12" s="168">
        <v>46086</v>
      </c>
      <c r="E12" s="167">
        <v>8.5</v>
      </c>
      <c r="F12" s="169" t="s">
        <v>1466</v>
      </c>
      <c r="G12" s="167"/>
    </row>
    <row r="13" spans="2:7">
      <c r="B13" s="167" t="s">
        <v>709</v>
      </c>
      <c r="C13" s="167" t="s">
        <v>1467</v>
      </c>
      <c r="D13" s="168">
        <v>46086</v>
      </c>
      <c r="E13" s="167">
        <v>10000</v>
      </c>
      <c r="F13" s="169" t="s">
        <v>1466</v>
      </c>
      <c r="G13" s="167"/>
    </row>
    <row r="14" spans="2:7">
      <c r="B14" s="167" t="s">
        <v>709</v>
      </c>
      <c r="C14" s="167" t="s">
        <v>1468</v>
      </c>
      <c r="D14" s="168">
        <v>46086</v>
      </c>
      <c r="E14" s="167">
        <v>8000</v>
      </c>
      <c r="F14" s="169" t="s">
        <v>1466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1469</v>
      </c>
      <c r="C2" s="121" t="s">
        <v>947</v>
      </c>
      <c r="D2" s="76" t="s">
        <v>949</v>
      </c>
      <c r="E2" s="76" t="s">
        <v>1470</v>
      </c>
      <c r="F2" s="99" t="s">
        <v>1471</v>
      </c>
      <c r="G2" s="76" t="s">
        <v>1472</v>
      </c>
      <c r="H2" s="76" t="s">
        <v>1473</v>
      </c>
      <c r="I2" s="76" t="s">
        <v>1474</v>
      </c>
      <c r="J2" s="76" t="s">
        <v>1475</v>
      </c>
      <c r="K2" s="78" t="s">
        <v>1476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*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*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*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1477</v>
      </c>
      <c r="V1" s="229"/>
      <c r="W1" s="229"/>
    </row>
    <row r="2" spans="1:23" ht="15" customHeight="1">
      <c r="A2" s="87" t="s">
        <v>1478</v>
      </c>
      <c r="B2" s="87" t="s">
        <v>1479</v>
      </c>
      <c r="C2" s="87" t="s">
        <v>376</v>
      </c>
      <c r="D2" s="88" t="s">
        <v>962</v>
      </c>
      <c r="E2" s="88" t="s">
        <v>4</v>
      </c>
      <c r="F2" s="88" t="s">
        <v>1480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1481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*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*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 hidden="1">
      <c r="A305" s="146" t="str">
        <f>IF(SP_SUL!Y308="","*",SP_SUL!Y308)</f>
        <v>*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 hidden="1">
      <c r="A306" s="146" t="str">
        <f>IF(SP_SUL!Y309="","*",SP_SUL!Y309)</f>
        <v>*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*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 hidden="1">
      <c r="A324" s="146" t="str">
        <f>IF(SP_SUL!Y327="","*",SP_SUL!Y327)</f>
        <v>*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1482</v>
      </c>
      <c r="D5" s="231"/>
      <c r="E5" s="231"/>
      <c r="F5" s="231"/>
      <c r="G5" s="231"/>
      <c r="H5" s="231"/>
      <c r="I5" s="231"/>
      <c r="J5" s="232"/>
      <c r="K5" s="233" t="s">
        <v>1483</v>
      </c>
      <c r="L5" s="234"/>
      <c r="M5" s="234"/>
      <c r="N5" s="234"/>
      <c r="O5" s="235" t="s">
        <v>1484</v>
      </c>
      <c r="P5" s="236"/>
    </row>
    <row r="6" spans="1:16" s="74" customFormat="1" ht="15" customHeight="1">
      <c r="A6" s="66" t="s">
        <v>1480</v>
      </c>
      <c r="B6" s="75" t="s">
        <v>1479</v>
      </c>
      <c r="C6" s="76" t="s">
        <v>962</v>
      </c>
      <c r="D6" s="77" t="s">
        <v>963</v>
      </c>
      <c r="E6" s="76" t="s">
        <v>1485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1486</v>
      </c>
      <c r="M6" s="80" t="s">
        <v>576</v>
      </c>
      <c r="N6" s="81" t="s">
        <v>957</v>
      </c>
      <c r="O6" s="158" t="s">
        <v>1000</v>
      </c>
      <c r="P6" s="133" t="s">
        <v>1487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MC1 11h46 / previsão de faxa após i71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não solicitou intervalo,, devido necessidade do  W59 realizar a descarga do jacaré no km198, após turma solicia intervalo.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MC1 10h28 / Aguardando passagem do Y94 para receber autorização de entrada na via.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TP em preparação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Aguardando equipe da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Sem contato com a turma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2026-03-09T18:38:46Z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