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514" documentId="120_S{118792C3-22EF-5104-A093-F22BFE3913F3}" xr6:coauthVersionLast="47" xr6:coauthVersionMax="47" xr10:uidLastSave="{A0E14514-3F5C-4369-AF53-BAAE839F25A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09" i="1" l="1"/>
  <c r="BT308" i="1"/>
  <c r="BT307" i="1"/>
  <c r="BT304" i="1"/>
  <c r="BT302" i="1"/>
  <c r="BT301" i="1"/>
  <c r="BT297" i="1"/>
  <c r="A299" i="1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L291" i="11"/>
  <c r="K291" i="1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K305" i="11"/>
  <c r="L305" i="1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M311" i="1" a="1"/>
  <c r="M311" i="1" s="1"/>
  <c r="K308" i="11" s="1"/>
  <c r="N311" i="1" a="1"/>
  <c r="N311" i="1" s="1"/>
  <c r="L308" i="11" s="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M313" i="1" a="1"/>
  <c r="M313" i="1" s="1"/>
  <c r="K310" i="11" s="1"/>
  <c r="N313" i="1" a="1"/>
  <c r="N313" i="1" s="1"/>
  <c r="L310" i="11" s="1"/>
  <c r="R313" i="1"/>
  <c r="BB313" i="1"/>
  <c r="AK313" i="1"/>
  <c r="K312" i="10" s="1"/>
  <c r="AL313" i="1"/>
  <c r="AP313" i="1"/>
  <c r="M312" i="10" s="1"/>
  <c r="BR313" i="1"/>
  <c r="BS313" i="1"/>
  <c r="A314" i="1"/>
  <c r="C314" i="1"/>
  <c r="G314" i="1"/>
  <c r="M314" i="1" a="1"/>
  <c r="M314" i="1" s="1"/>
  <c r="K311" i="11" s="1"/>
  <c r="N314" i="1" a="1"/>
  <c r="N314" i="1" s="1"/>
  <c r="L311" i="11" s="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M318" i="1" a="1"/>
  <c r="M318" i="1" s="1"/>
  <c r="K315" i="11" s="1"/>
  <c r="N318" i="1" a="1"/>
  <c r="N318" i="1" s="1"/>
  <c r="L315" i="11" s="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196" i="11"/>
  <c r="AN199" i="1"/>
  <c r="K271" i="11"/>
  <c r="AM274" i="1"/>
  <c r="BD256" i="1" a="1"/>
  <c r="BD256" i="1" s="1"/>
  <c r="BD297" i="1" a="1"/>
  <c r="BD297" i="1" s="1"/>
  <c r="AM257" i="1"/>
  <c r="BQ295" i="1"/>
  <c r="AM74" i="1"/>
  <c r="AM183" i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L200" i="10"/>
  <c r="N200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L184" i="10"/>
  <c r="N18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N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N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257" i="10" l="1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<sst xmlns="http://schemas.openxmlformats.org/spreadsheetml/2006/main" count="10626" uniqueCount="1806">
  <si>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</si>
  <si>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</si>
  <si>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</si>
  <si>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</si>
  <si>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</si>
  <si>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</si>
  <si>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</si>
  <si>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</si>
  <si>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</si>
  <si>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</si>
  <si>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</si>
  <si>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</si>
  <si>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</si>
  <si>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</si>
  <si>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</si>
  <si>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</si>
  <si>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</si>
  <si>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</si>
  <si>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</si>
  <si>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</si>
  <si>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</si>
  <si>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</si>
  <si>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</si>
  <si>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</si>
  <si>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</si>
  <si>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</si>
  <si>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</si>
  <si>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</si>
  <si>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</si>
  <si>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</si>
  <si>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</si>
  <si>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</si>
  <si>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</si>
  <si>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</si>
  <si>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</si>
  <si>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</si>
  <si>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</si>
  <si>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</si>
  <si>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</si>
  <si>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</si>
  <si>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</si>
  <si>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</si>
  <si>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</si>
  <si>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</si>
  <si>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</si>
  <si>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</si>
  <si>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</si>
  <si>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</si>
  <si>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</si>
  <si>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</si>
  <si>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</si>
  <si>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</si>
  <si>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</si>
  <si>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</si>
  <si>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</si>
  <si>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</si>
  <si>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</si>
  <si>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</si>
  <si>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</si>
  <si>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</si>
  <si>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</si>
  <si>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</si>
  <si>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</si>
  <si>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</si>
  <si>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</si>
  <si>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</si>
  <si>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</si>
  <si>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</si>
  <si>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</si>
  <si>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</si>
  <si>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</si>
  <si>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</si>
  <si>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</si>
  <si>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</si>
  <si>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</si>
  <si>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</si>
  <si>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</si>
  <si>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</si>
  <si>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</si>
  <si>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</si>
  <si>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</si>
  <si>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</si>
  <si>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</si>
  <si>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</si>
  <si>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</si>
  <si>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</si>
  <si>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</si>
  <si>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</si>
  <si>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</si>
  <si>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</si>
  <si>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</si>
  <si>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</si>
  <si>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</si>
  <si>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</si>
  <si>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</si>
  <si>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</si>
  <si>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</si>
  <si>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</si>
  <si>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</si>
  <si>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</si>
  <si>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</si>
  <si>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</si>
  <si>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</si>
  <si>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</si>
  <si>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</si>
  <si>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</si>
  <si>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</si>
  <si>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</si>
  <si>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</si>
  <si>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</si>
  <si>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</si>
  <si>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</si>
  <si>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</si>
  <si>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</si>
  <si>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</si>
  <si>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</si>
  <si>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</si>
  <si>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</si>
  <si>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</si>
  <si>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</si>
  <si>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</si>
  <si>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</si>
  <si>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</si>
  <si>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</si>
  <si>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</si>
  <si>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</si>
  <si>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</si>
  <si>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</si>
  <si>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</si>
  <si>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</si>
  <si>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</si>
  <si>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</si>
  <si>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</si>
  <si>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</si>
  <si>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</si>
  <si>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</si>
  <si>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</si>
  <si>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</si>
  <si>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</si>
  <si>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</si>
  <si>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</si>
  <si>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</si>
  <si>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</si>
  <si>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</si>
  <si>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</si>
  <si>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</si>
  <si>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</si>
  <si>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</si>
  <si>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</si>
  <si>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</si>
  <si>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</si>
  <si>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</si>
  <si>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</si>
  <si>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</si>
  <si>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</si>
  <si>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</si>
  <si>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</si>
  <si>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</si>
  <si>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</si>
  <si>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</si>
  <si>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</si>
  <si>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</si>
  <si>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</si>
  <si>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</si>
  <si>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</si>
  <si>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</si>
  <si>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</si>
  <si>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</si>
  <si>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</si>
  <si>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</si>
  <si>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</si>
  <si>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</si>
  <si>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</si>
  <si>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</si>
  <si>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</si>
  <si>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</si>
  <si>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</si>
  <si>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</si>
  <si>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</si>
  <si>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</si>
  <si>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</si>
  <si>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</si>
  <si>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</si>
  <si>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</si>
  <si>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</si>
  <si>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</si>
  <si>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</si>
  <si>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</si>
  <si>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</si>
  <si>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</si>
  <si>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</si>
  <si>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</si>
  <si>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</si>
  <si>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</si>
  <si>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</si>
  <si>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</si>
  <si>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</si>
  <si>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</si>
  <si>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</si>
  <si>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</si>
  <si>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</si>
  <si>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</si>
  <si>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</si>
  <si>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</si>
  <si>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</si>
  <si>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</si>
  <si>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</si>
  <si>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</si>
  <si>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</si>
  <si>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</si>
  <si>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</si>
  <si>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</si>
  <si>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</si>
  <si>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</si>
  <si>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</si>
  <si>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</si>
  <si>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</si>
  <si>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</si>
  <si>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</si>
  <si>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</si>
  <si>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</si>
  <si>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</si>
  <si>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</si>
  <si>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</si>
  <si>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</si>
  <si>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</si>
  <si>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</si>
  <si>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</si>
  <si>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</si>
  <si>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</si>
  <si>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</si>
  <si>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</si>
  <si>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</si>
  <si>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</si>
  <si>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</si>
  <si>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</si>
  <si>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</si>
  <si>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</si>
  <si>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</si>
  <si>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</si>
  <si>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</si>
  <si>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</si>
  <si>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</si>
  <si>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</si>
  <si>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</si>
  <si>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</si>
  <si>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</si>
  <si>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</si>
  <si>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</si>
  <si>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</si>
  <si>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</si>
  <si>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</si>
  <si>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</si>
  <si>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</si>
  <si>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</si>
  <si>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</si>
  <si>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</si>
  <si>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</si>
  <si>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</si>
  <si>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</si>
  <si>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</si>
  <si>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</si>
  <si>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</si>
  <si>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</si>
  <si>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</si>
  <si>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</si>
  <si>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</si>
  <si>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</si>
  <si>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</si>
  <si>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</si>
  <si>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</si>
  <si>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</si>
  <si>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</si>
  <si>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</si>
  <si>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</si>
  <si>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</si>
  <si>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</si>
  <si>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</si>
  <si>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</si>
  <si>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</si>
  <si>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</si>
  <si>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</si>
  <si>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</si>
  <si>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</si>
  <si>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</si>
  <si>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</si>
  <si>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</si>
  <si>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</si>
  <si>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</si>
  <si>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</si>
  <si>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</si>
  <si>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</si>
  <si>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</si>
  <si>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</si>
  <si>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</si>
  <si>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</si>
  <si>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</si>
  <si>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</si>
  <si>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</si>
  <si>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</si>
  <si>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</si>
  <si>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</si>
  <si>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</si>
  <si>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</si>
  <si>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</si>
  <si>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</si>
  <si>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</si>
  <si>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</si>
  <si>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</si>
  <si>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</si>
  <si>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</si>
  <si>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</si>
  <si>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</si>
  <si>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</si>
  <si>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</si>
  <si>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</si>
  <si>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</si>
  <si>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</si>
  <si>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</si>
  <si>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</si>
  <si>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</si>
  <si>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</si>
  <si>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</si>
  <si>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</si>
  <si>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</si>
  <si>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</si>
  <si>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</si>
  <si>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</si>
  <si>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</si>
  <si>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</si>
  <si>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</si>
  <si>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</si>
  <si>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</si>
  <si>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</si>
  <si>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</si>
  <si>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</si>
  <si>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</si>
  <si>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</si>
  <si>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</si>
  <si>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</si>
  <si>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</si>
  <si>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</si>
  <si>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</si>
  <si>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</si>
  <si>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</si>
  <si>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</si>
  <si>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</si>
  <si>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</si>
  <si>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</si>
  <si>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</si>
  <si>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</si>
  <si>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</si>
  <si>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</si>
  <si>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</si>
  <si>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</si>
  <si>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</si>
  <si>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</si>
  <si>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</si>
  <si>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</si>
  <si>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</si>
  <si>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</si>
  <si>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</si>
  <si>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</si>
  <si>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</si>
  <si>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</si>
  <si>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</si>
  <si>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</si>
  <si>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</si>
  <si>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</si>
  <si>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</si>
  <si>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</si>
  <si>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</si>
  <si>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</si>
  <si>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</si>
  <si>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</si>
  <si>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</si>
  <si>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</si>
  <si>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</si>
  <si>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</si>
  <si>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</si>
  <si>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</si>
  <si>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</si>
  <si>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</si>
  <si>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</si>
  <si>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</si>
  <si>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</si>
  <si>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</si>
  <si>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</si>
  <si>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</si>
  <si>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</si>
  <si>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</si>
  <si>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</si>
  <si>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</si>
  <si>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</si>
  <si>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</si>
  <si>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</si>
  <si>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</si>
  <si>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</si>
  <si>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</si>
  <si>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</si>
  <si>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</si>
  <si>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</si>
  <si>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</si>
  <si>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</si>
  <si>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</si>
  <si>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</si>
  <si>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</si>
  <si>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</si>
  <si>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</si>
  <si>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</si>
  <si>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</si>
  <si>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</si>
  <si>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</si>
  <si>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</si>
  <si>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</si>
  <si>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</si>
  <si>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</si>
  <si>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</si>
  <si>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</si>
  <si>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</si>
  <si>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</si>
  <si>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</si>
  <si>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</si>
  <si>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</si>
  <si>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</si>
  <si>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</si>
  <si>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</si>
  <si>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</si>
  <si>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</si>
  <si>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</si>
  <si>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</si>
  <si>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</si>
  <si>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</si>
  <si>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</si>
  <si>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</si>
  <si>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</si>
  <si>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</si>
  <si>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</si>
  <si>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</si>
  <si>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</si>
  <si>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</si>
  <si>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</si>
  <si>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</si>
  <si>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</si>
  <si>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</si>
  <si>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</si>
  <si>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</si>
  <si>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</si>
  <si>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</si>
  <si>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</si>
  <si>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</si>
  <si>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</si>
  <si>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</si>
  <si>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</si>
  <si>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</si>
  <si>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</si>
  <si>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</si>
  <si>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</si>
  <si>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</si>
  <si>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</si>
  <si>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</si>
  <si>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</si>
  <si>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</si>
  <si>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</si>
  <si>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</si>
  <si>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</si>
  <si>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</si>
  <si>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</si>
  <si>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</si>
  <si>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</si>
  <si>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</si>
  <si>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</si>
  <si>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</si>
  <si>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</si>
  <si>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</si>
  <si>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</si>
  <si>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</si>
  <si>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</si>
  <si>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</si>
  <si>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</si>
  <si>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</si>
  <si>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</si>
  <si>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</si>
  <si>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</si>
  <si>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</si>
  <si>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</si>
  <si>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</si>
  <si>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</si>
  <si>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</si>
  <si>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</si>
  <si>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</si>
  <si>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</si>
  <si>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</si>
  <si>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</si>
  <si>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</si>
  <si>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</si>
  <si>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</si>
  <si>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</si>
  <si>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</si>
  <si>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</si>
  <si>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</si>
  <si>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</si>
  <si>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</si>
  <si>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</si>
  <si>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</si>
  <si>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</si>
  <si>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</si>
  <si>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</si>
  <si>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</si>
  <si>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</si>
  <si>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</si>
  <si>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</si>
  <si>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</si>
  <si>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</si>
  <si>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</si>
  <si>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</si>
  <si>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</si>
  <si>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</si>
  <si>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</si>
  <si>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</si>
  <si>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</si>
  <si>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</si>
  <si>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</si>
  <si>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</si>
  <si>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</si>
  <si>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</si>
  <si>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</si>
  <si>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</si>
  <si>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</si>
  <si>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</si>
  <si>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</si>
  <si>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</si>
  <si>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</si>
  <si>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</si>
  <si>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</si>
  <si>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</si>
  <si>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</si>
  <si>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</si>
  <si>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</si>
  <si>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</si>
  <si>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</si>
  <si>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</si>
  <si>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</si>
  <si>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</si>
  <si>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</si>
  <si>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</si>
  <si>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</si>
  <si>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</si>
  <si>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</si>
  <si>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</si>
  <si>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</si>
  <si>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</si>
  <si>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</si>
  <si>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</si>
  <si>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</si>
  <si>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</si>
  <si>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</si>
  <si>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</si>
  <si>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</si>
  <si>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</si>
  <si>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</si>
  <si>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</si>
  <si>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</si>
  <si>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</si>
  <si>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</si>
  <si>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</si>
  <si>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</si>
  <si>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</si>
  <si>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</si>
  <si>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</si>
  <si>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</si>
  <si>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</si>
  <si>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</si>
  <si>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</si>
  <si>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</si>
  <si>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</si>
  <si>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</si>
  <si>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</si>
  <si>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</si>
  <si>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</si>
  <si>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</si>
  <si>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</si>
  <si>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</si>
  <si>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</si>
  <si>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</si>
  <si>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</si>
  <si>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</si>
  <si>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</si>
  <si>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</si>
  <si>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</si>
  <si>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</si>
  <si>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</si>
  <si>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</si>
  <si>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</si>
  <si>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</si>
  <si>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</si>
  <si>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</si>
  <si>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</si>
  <si>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</si>
  <si>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</si>
  <si>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</si>
  <si>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</si>
  <si>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</si>
  <si>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</si>
  <si>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</si>
  <si>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</si>
  <si>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</si>
  <si>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</si>
  <si>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</si>
  <si>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</si>
  <si>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</si>
  <si>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</si>
  <si>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</si>
  <si>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</si>
  <si>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</si>
  <si>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</si>
  <si>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</si>
  <si>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</si>
  <si>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</si>
  <si>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</si>
  <si>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</si>
  <si>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</si>
  <si>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</si>
  <si>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</si>
  <si>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</si>
  <si>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</si>
  <si>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</si>
  <si>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</si>
  <si>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</si>
  <si>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</si>
  <si>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</si>
  <si>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</si>
  <si>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</si>
  <si>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</si>
  <si>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</si>
  <si>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</si>
  <si>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</si>
  <si>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</si>
  <si>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</si>
  <si>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</si>
  <si>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</si>
  <si>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</si>
  <si>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</si>
  <si>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</si>
  <si>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</si>
  <si>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</si>
  <si>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</si>
  <si>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</si>
  <si>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</si>
  <si>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</si>
  <si>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</si>
  <si>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</si>
  <si>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</si>
  <si>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</si>
  <si>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</si>
  <si>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</si>
  <si>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</si>
  <si>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</si>
  <si>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</si>
  <si>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</si>
  <si>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</si>
  <si>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</si>
  <si>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</si>
  <si>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</si>
  <si>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</si>
  <si>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</si>
  <si>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</si>
  <si>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</si>
  <si>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</si>
  <si>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</si>
  <si>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</si>
  <si>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</si>
  <si>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</si>
  <si>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</si>
  <si>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</si>
  <si>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</si>
  <si>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</si>
  <si>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</si>
  <si>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</si>
  <si>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</si>
  <si>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</si>
  <si>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</si>
  <si>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</si>
  <si>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</si>
  <si>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</si>
  <si>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</si>
  <si>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</si>
  <si>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</si>
  <si>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</si>
  <si>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</si>
  <si>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</si>
  <si>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</si>
  <si>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</si>
  <si>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</si>
  <si>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</si>
  <si>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</si>
  <si>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</si>
  <si>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</si>
  <si>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</si>
  <si>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</si>
  <si>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</si>
  <si>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</si>
  <si>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</si>
  <si>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</si>
  <si>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</si>
  <si>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</si>
  <si>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</si>
  <si>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</si>
  <si>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</si>
  <si>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</si>
  <si>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</si>
  <si>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</si>
  <si>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</si>
  <si>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</si>
  <si>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</si>
  <si>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</si>
  <si>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</si>
  <si>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</si>
  <si>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</si>
  <si>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</si>
  <si>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</si>
  <si>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</si>
  <si>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</si>
  <si>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</si>
  <si>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</si>
  <si>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</si>
  <si>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</si>
  <si>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</si>
  <si>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</si>
  <si>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</si>
  <si>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</si>
  <si>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</si>
  <si>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</si>
  <si>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</si>
  <si>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</si>
  <si>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</si>
  <si>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</si>
  <si>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</si>
  <si>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</si>
  <si>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</si>
  <si>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</si>
  <si>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</si>
  <si>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</si>
  <si>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</si>
  <si>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</si>
  <si>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</si>
  <si>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</si>
  <si>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</si>
  <si>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</si>
  <si>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</si>
  <si>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</si>
  <si>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</si>
  <si>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</si>
  <si>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</si>
  <si>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</si>
  <si>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</si>
  <si>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</si>
  <si>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</si>
  <si>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</si>
  <si>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</si>
  <si>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</si>
  <si>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</si>
  <si>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</si>
  <si>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</si>
  <si>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</si>
  <si>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</si>
  <si>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</si>
  <si>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</si>
  <si>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</si>
  <si>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</si>
  <si>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</si>
  <si>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</si>
  <si>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</si>
  <si>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</si>
  <si>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</si>
  <si>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</si>
  <si>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</si>
  <si>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</si>
  <si>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</si>
  <si>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</si>
  <si>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</si>
  <si>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</si>
  <si>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</si>
  <si>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</si>
  <si>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</si>
  <si>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</si>
  <si>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</si>
  <si>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</si>
  <si>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</si>
  <si>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</si>
  <si>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</si>
  <si>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</si>
  <si>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</si>
  <si>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</si>
  <si>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</si>
  <si>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</si>
  <si>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</si>
  <si>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</si>
  <si>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</si>
  <si>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</si>
  <si>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</si>
  <si>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</si>
  <si>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</si>
  <si>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</si>
  <si>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</si>
  <si>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</si>
  <si>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</si>
  <si>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</si>
  <si>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</si>
  <si>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</si>
  <si>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</si>
  <si>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</si>
  <si>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</si>
  <si>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</si>
  <si>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</si>
  <si>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</si>
  <si>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</si>
  <si>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</si>
  <si>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</si>
  <si>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</si>
  <si>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</si>
  <si>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</si>
  <si>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</si>
  <si>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</si>
  <si>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</si>
  <si>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</si>
  <si>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</si>
  <si>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</si>
  <si>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</si>
  <si>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</si>
  <si>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</si>
  <si>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</si>
  <si>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</si>
  <si>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</si>
  <si>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</si>
  <si>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</si>
  <si>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</si>
  <si>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</si>
  <si>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</si>
  <si>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</si>
  <si>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</si>
  <si>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</si>
  <si>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</si>
  <si>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</si>
  <si>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</si>
  <si>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</si>
  <si>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</si>
  <si>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</si>
  <si>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</si>
  <si>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</si>
  <si>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</si>
  <si>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</si>
  <si>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</si>
  <si>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</si>
  <si>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</si>
  <si>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</si>
  <si>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</si>
  <si>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</si>
  <si>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</si>
  <si>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</si>
  <si>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</si>
  <si>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</si>
  <si>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</si>
  <si>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</si>
  <si>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</si>
  <si>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</si>
  <si>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</si>
  <si>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</si>
  <si>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</si>
  <si>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</si>
  <si>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</si>
  <si>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</si>
  <si>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</si>
  <si>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</si>
  <si>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</si>
  <si>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</si>
  <si>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</si>
  <si>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</si>
  <si>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</si>
  <si>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</si>
  <si>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</si>
  <si>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</si>
  <si>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</si>
  <si>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</si>
  <si>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</si>
  <si>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</si>
  <si>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</si>
  <si>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</si>
  <si>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</si>
  <si>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</si>
  <si>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</si>
  <si>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</si>
  <si>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</si>
  <si>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</si>
  <si>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</si>
  <si>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</si>
  <si>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</si>
  <si>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</si>
  <si>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</si>
  <si>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</si>
  <si>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</si>
  <si>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</si>
  <si>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</si>
  <si>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</si>
  <si>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</si>
  <si>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</si>
  <si>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</si>
  <si>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</si>
  <si>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</si>
  <si>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</si>
  <si>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</si>
  <si>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</si>
  <si>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</si>
  <si>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</si>
  <si>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</si>
  <si>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</si>
  <si>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</si>
  <si>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</si>
  <si>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</si>
  <si>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</si>
  <si>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</si>
  <si>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</si>
  <si>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</si>
  <si>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</si>
  <si>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</si>
  <si>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</si>
  <si>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</si>
  <si>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</si>
  <si>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</si>
  <si>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</si>
  <si>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</si>
  <si>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</si>
  <si>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</si>
  <si>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</si>
  <si>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</si>
  <si>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</si>
  <si>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</si>
  <si>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</si>
  <si>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</si>
  <si>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</si>
  <si>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</si>
  <si>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</si>
  <si>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</si>
  <si>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</si>
  <si>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</si>
  <si>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</si>
  <si>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</si>
  <si>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</si>
  <si>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</si>
  <si>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</si>
  <si>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</si>
  <si>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</si>
  <si>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</si>
  <si>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</si>
  <si>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</si>
  <si>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</si>
  <si>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</si>
  <si>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</si>
  <si>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</si>
  <si>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</si>
  <si>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</si>
  <si>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</si>
  <si>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</si>
  <si>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</si>
  <si>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</si>
  <si>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</si>
  <si>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</si>
  <si>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</si>
  <si>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</si>
  <si>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</si>
  <si>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</si>
  <si>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</si>
  <si>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</si>
  <si>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</si>
  <si>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</si>
  <si>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</si>
  <si>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</si>
  <si>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</si>
  <si>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</si>
  <si>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</si>
  <si>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</si>
  <si>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</si>
  <si>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</si>
  <si>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</si>
  <si>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</si>
  <si>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</si>
  <si>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</si>
  <si>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</si>
  <si>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</si>
  <si>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</si>
  <si>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</si>
  <si>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</si>
  <si>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</si>
  <si>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</si>
  <si>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</si>
  <si>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</si>
  <si>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</si>
  <si>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</si>
  <si>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</si>
  <si>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</si>
  <si>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</si>
  <si>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</si>
  <si>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</si>
  <si>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</si>
  <si>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</si>
  <si>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</si>
  <si>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</si>
  <si>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</si>
  <si>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</si>
  <si>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</si>
  <si>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</si>
  <si>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</si>
  <si>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</si>
  <si>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</si>
  <si>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</si>
  <si>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</si>
  <si>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</si>
  <si>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</si>
  <si>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</si>
  <si>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</si>
  <si>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</si>
  <si>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</si>
  <si>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</si>
  <si>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</si>
  <si>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</si>
  <si>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</si>
  <si>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</si>
  <si>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</si>
  <si>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</si>
  <si>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</si>
  <si>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</si>
  <si>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</si>
  <si>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</si>
  <si>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</si>
  <si>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</si>
  <si>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</si>
  <si>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</si>
  <si>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</si>
  <si>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</si>
  <si>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</si>
  <si>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</si>
  <si>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</si>
  <si>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</si>
  <si>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</si>
  <si>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</si>
  <si>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</si>
  <si>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</si>
  <si>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</si>
  <si>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</si>
  <si>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</si>
  <si>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</si>
  <si>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</si>
  <si>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</si>
  <si>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</si>
  <si>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</si>
  <si>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</si>
  <si>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</si>
  <si>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</si>
  <si>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</si>
  <si>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</si>
  <si>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</si>
  <si>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</si>
  <si>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</si>
  <si>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</si>
  <si>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</si>
  <si>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</si>
  <si>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</si>
  <si>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</si>
  <si>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</si>
  <si>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</si>
  <si>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</si>
  <si>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</si>
  <si>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</si>
  <si>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</si>
  <si>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</si>
  <si>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</si>
  <si>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</si>
  <si>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</si>
  <si>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</si>
  <si>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</si>
  <si>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</si>
  <si>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</si>
  <si>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</si>
  <si>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</si>
  <si>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</si>
  <si>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</si>
  <si>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</si>
  <si>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</si>
  <si>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</si>
  <si>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</si>
  <si>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</si>
  <si>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</si>
  <si>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</si>
  <si>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</si>
  <si>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</si>
  <si>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</si>
  <si>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</si>
  <si>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</si>
  <si>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</si>
  <si>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</si>
  <si>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</si>
  <si>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</si>
  <si>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</si>
  <si>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</si>
  <si>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</si>
  <si>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</si>
  <si>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</si>
  <si>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</si>
  <si>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</si>
  <si>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</si>
  <si>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</si>
  <si>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</si>
  <si>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</si>
  <si>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</si>
  <si>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</si>
  <si>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</si>
  <si>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</si>
  <si>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</si>
  <si>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</si>
  <si>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</si>
  <si>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</si>
  <si>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</si>
  <si>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</si>
  <si>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</si>
  <si>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</si>
  <si>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</si>
  <si>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</si>
  <si>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</si>
  <si>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</si>
  <si>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</si>
  <si>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</si>
  <si>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</si>
  <si>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</si>
  <si>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</si>
  <si>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</si>
  <si>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</si>
  <si>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</si>
  <si>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</si>
  <si>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</si>
  <si>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</si>
  <si>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</si>
  <si>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</si>
  <si>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</si>
  <si>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</si>
  <si>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</si>
  <si>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</si>
  <si>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</si>
  <si>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</si>
  <si>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</si>
  <si>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</si>
  <si>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</si>
  <si>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</si>
  <si>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</si>
  <si>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</si>
  <si>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</si>
  <si>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</si>
  <si>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</si>
  <si>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</si>
  <si>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</si>
  <si>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</si>
  <si>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</si>
  <si>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</si>
  <si>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</si>
  <si>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</si>
  <si>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</si>
  <si>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</si>
  <si>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</si>
  <si>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</si>
  <si>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</si>
  <si>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</si>
  <si>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</si>
  <si>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</si>
  <si>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</si>
  <si>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</si>
  <si>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</si>
  <si>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</si>
  <si>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</si>
  <si>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</si>
  <si>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</si>
  <si>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</si>
  <si>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</si>
  <si>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</si>
  <si>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</si>
  <si>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</si>
  <si>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</si>
  <si>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</si>
  <si>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</si>
  <si>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</si>
  <si>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</si>
  <si>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</si>
  <si>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</si>
  <si>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</si>
  <si>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</si>
  <si>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</si>
  <si>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</si>
  <si>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</si>
  <si>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</si>
  <si>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</si>
  <si>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</si>
  <si>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</si>
  <si>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</si>
  <si>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</si>
  <si>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</si>
  <si>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</si>
  <si>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</si>
  <si>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</si>
  <si>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</si>
  <si>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</si>
  <si>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</si>
  <si>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</si>
  <si>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</si>
  <si>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</si>
  <si>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</si>
  <si>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</si>
  <si>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</si>
  <si>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</si>
  <si>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</si>
  <si>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</si>
  <si>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</si>
  <si>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</si>
  <si>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</si>
  <si>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</si>
  <si>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</si>
  <si>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</si>
  <si>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</si>
  <si>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</si>
  <si>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</si>
  <si>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</si>
  <si>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</si>
  <si>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</si>
  <si>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</si>
  <si>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</si>
  <si>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</si>
  <si>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</si>
  <si>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</si>
  <si>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</si>
  <si>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</si>
  <si>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</si>
  <si>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</si>
  <si>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</si>
  <si>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</si>
  <si>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</si>
  <si>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</si>
  <si>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</si>
  <si>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</si>
  <si>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</si>
  <si>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</si>
  <si>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</si>
  <si>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</si>
  <si>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</si>
  <si>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</si>
  <si>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</si>
  <si>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</si>
  <si>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</si>
  <si>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</si>
  <si>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</si>
  <si>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</si>
  <si>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</si>
  <si>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</si>
  <si>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</si>
  <si>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</si>
  <si>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</si>
  <si>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</si>
  <si>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</si>
  <si>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</si>
  <si>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</si>
  <si>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</si>
  <si>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</si>
  <si>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</si>
  <si>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</si>
  <si>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</si>
  <si>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</si>
  <si>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</si>
  <si>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</si>
  <si>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</si>
  <si>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</si>
  <si>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</si>
  <si>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</si>
  <si>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</si>
  <si>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</si>
  <si>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</si>
  <si>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</si>
  <si>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</si>
  <si>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</si>
  <si>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</si>
  <si>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</si>
  <si>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</si>
  <si>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</si>
  <si>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</si>
  <si>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</si>
  <si>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</si>
  <si>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</si>
  <si>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</si>
  <si>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</si>
  <si>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</si>
  <si>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</si>
  <si>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</si>
  <si>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</si>
  <si>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</si>
  <si>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</si>
  <si>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</si>
  <si>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</si>
  <si>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</si>
  <si>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</si>
  <si>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</si>
  <si>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</si>
  <si>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</si>
  <si>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</si>
  <si>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</si>
  <si>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</si>
  <si>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</si>
  <si>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</si>
  <si>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</si>
  <si>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</si>
  <si>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</si>
  <si>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</si>
  <si>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</si>
  <si>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</si>
  <si>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</si>
  <si>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</si>
  <si>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</si>
  <si>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</si>
  <si>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</si>
  <si>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</si>
  <si>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</si>
  <si>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</si>
  <si>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</si>
  <si>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</si>
  <si>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</si>
  <si>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</si>
  <si>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</si>
  <si>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</si>
  <si>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</si>
  <si>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</si>
  <si>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</si>
  <si>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</si>
  <si>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</si>
  <si>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</si>
  <si>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</si>
  <si>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</si>
  <si>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</si>
  <si>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</si>
  <si>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</si>
  <si>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</si>
  <si>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</si>
  <si>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</si>
  <si>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</si>
  <si>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</si>
  <si>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</si>
  <si>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</si>
  <si>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</si>
  <si>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</si>
  <si>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</si>
  <si>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</si>
  <si>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</si>
  <si>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</si>
  <si>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</si>
  <si>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</si>
  <si>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</si>
  <si>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</si>
  <si>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</si>
  <si>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</si>
  <si>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</si>
  <si>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</si>
  <si>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</si>
  <si>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</si>
  <si>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</si>
  <si>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</si>
  <si>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</si>
  <si>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</si>
  <si>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</si>
  <si>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</si>
  <si>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</si>
  <si>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</si>
  <si>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</si>
  <si>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</si>
  <si>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</si>
  <si>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</si>
  <si>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</si>
  <si>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</si>
  <si>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</si>
  <si>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</si>
  <si>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</si>
  <si>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</si>
  <si>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</si>
  <si>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</si>
  <si>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</si>
  <si>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</si>
  <si>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</si>
  <si>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</si>
  <si>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</si>
  <si>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</si>
  <si>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</si>
  <si>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</si>
  <si>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</si>
  <si>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</si>
  <si>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</si>
  <si>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</si>
  <si>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</si>
  <si>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</si>
  <si>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</si>
  <si>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</si>
  <si>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</si>
  <si>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</si>
  <si>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</si>
  <si>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</si>
  <si>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</si>
  <si>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</si>
  <si>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</si>
  <si>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</si>
  <si>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</si>
  <si>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</si>
  <si>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</si>
  <si>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</si>
  <si>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</si>
  <si>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</si>
  <si>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</si>
  <si>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</si>
  <si>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</si>
  <si>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</si>
  <si>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</si>
  <si>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</si>
  <si>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</si>
  <si>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</si>
  <si>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</si>
  <si>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</si>
  <si>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</si>
  <si>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</si>
  <si>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</si>
  <si>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</si>
  <si>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</si>
  <si>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</si>
  <si>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</si>
  <si>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</si>
  <si>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</si>
  <si>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</si>
  <si>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</si>
  <si>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</si>
  <si>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</si>
  <si>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</si>
  <si>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</si>
  <si>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</si>
  <si>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</si>
  <si>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</si>
  <si>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</si>
  <si>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</si>
  <si>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</si>
  <si>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</si>
  <si>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</si>
  <si>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</si>
  <si>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</si>
  <si>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</si>
  <si>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</si>
  <si>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</si>
  <si>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</si>
  <si>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</si>
  <si>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</si>
  <si>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</si>
  <si>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</si>
  <si>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</si>
  <si>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</si>
  <si>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</si>
  <si>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</si>
  <si>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</si>
  <si>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</si>
  <si>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</si>
  <si>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</si>
  <si>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</si>
  <si>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</si>
  <si>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</si>
  <si>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</si>
  <si>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</si>
  <si>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</si>
  <si>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</si>
  <si>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</si>
  <si>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</si>
  <si>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</si>
  <si>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</si>
  <si>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</si>
  <si>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</si>
  <si>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</si>
  <si>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</si>
  <si>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</si>
  <si>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</si>
  <si>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</si>
  <si>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</si>
  <si>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</si>
  <si>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</si>
  <si>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</si>
  <si>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</si>
  <si>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</si>
  <si>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</si>
  <si>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</si>
  <si>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</si>
  <si>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</si>
  <si>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</si>
  <si>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</si>
  <si>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</si>
  <si>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</si>
  <si>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</si>
  <si>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</si>
  <si>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</si>
  <si>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</si>
  <si>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</si>
  <si>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</si>
  <si>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</si>
  <si>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</si>
  <si>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</si>
  <si>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</si>
  <si>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</si>
  <si>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</si>
  <si>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</si>
  <si>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</si>
  <si>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</si>
  <si>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</si>
  <si>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</si>
  <si>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</si>
  <si>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</si>
  <si>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</si>
  <si>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</si>
  <si>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</si>
  <si>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</si>
  <si>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</si>
  <si>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</si>
  <si>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</si>
  <si>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</si>
  <si>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</si>
  <si>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</si>
  <si>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</si>
  <si>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</si>
  <si>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</si>
  <si>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</si>
  <si>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</si>
  <si>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</si>
  <si>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</si>
  <si>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</si>
  <si>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</si>
  <si>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</si>
  <si>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</si>
  <si>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</si>
  <si>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</si>
  <si>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</si>
  <si>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</si>
  <si>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</si>
  <si>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</si>
  <si>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</si>
  <si>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</si>
  <si>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</si>
  <si>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</si>
  <si>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</si>
  <si>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</si>
  <si>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</si>
  <si>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</si>
  <si>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</si>
  <si>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</si>
  <si>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</si>
  <si>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</si>
  <si>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</si>
  <si>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</si>
  <si>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</si>
  <si>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</si>
  <si>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</si>
  <si>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</si>
  <si>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</si>
  <si>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</si>
  <si>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</si>
  <si>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</si>
  <si>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</si>
  <si>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</si>
  <si>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</si>
  <si>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</si>
  <si>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</si>
  <si>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</si>
  <si>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</si>
  <si>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</si>
  <si>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</si>
  <si>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</si>
  <si>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</si>
  <si>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</si>
  <si>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</si>
  <si>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</si>
  <si>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</si>
  <si>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</si>
  <si>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</si>
  <si>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</si>
  <si>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</si>
  <si>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</si>
  <si>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</si>
  <si>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</si>
  <si>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</si>
  <si>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</si>
  <si>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</si>
  <si>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</si>
  <si>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</si>
  <si>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</si>
  <si>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</si>
  <si>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</si>
  <si>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</si>
  <si>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</si>
  <si>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</si>
  <si>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</si>
  <si>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</si>
  <si>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</si>
  <si>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</si>
  <si>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</si>
  <si>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</si>
  <si>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</si>
  <si>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</si>
  <si>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</si>
  <si>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</si>
  <si>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</si>
  <si>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</si>
  <si>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</si>
  <si>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</si>
  <si>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</si>
  <si>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</si>
  <si>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</si>
  <si>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</si>
  <si>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</si>
  <si>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</si>
  <si>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</si>
  <si>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</si>
  <si>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</si>
  <si>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</si>
  <si>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</si>
  <si>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</si>
  <si>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</si>
  <si>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</si>
  <si>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</si>
  <si>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</si>
  <si>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</si>
  <si>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</si>
  <si>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</si>
  <si>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</si>
  <si>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</si>
  <si>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</si>
  <si>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</si>
  <si>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</si>
  <si>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</si>
  <si>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</si>
  <si>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</si>
  <si>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</si>
  <si>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</si>
  <si>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</si>
  <si>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</si>
  <si>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</si>
  <si>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</si>
  <si>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</si>
  <si>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</si>
  <si>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</si>
  <si>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</si>
  <si>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</si>
  <si>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</si>
  <si>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</si>
  <si>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</si>
  <si>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</si>
  <si>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</si>
  <si>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</si>
  <si>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</si>
  <si>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</si>
  <si>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</si>
  <si>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</si>
  <si>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</si>
  <si>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</si>
  <si>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</si>
  <si>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</si>
  <si>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</si>
  <si>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</si>
  <si>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</si>
  <si>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</si>
  <si>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</si>
  <si>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</si>
  <si>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</si>
  <si>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</si>
  <si>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</si>
  <si>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</si>
  <si>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</si>
  <si>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</si>
  <si>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</si>
  <si>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</si>
  <si>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</si>
  <si>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</si>
  <si>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</si>
  <si>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</si>
  <si>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</si>
  <si>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</si>
  <si>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</si>
  <si>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</si>
  <si>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</si>
  <si>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</si>
  <si>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</si>
  <si>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</si>
  <si>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</si>
  <si>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</si>
  <si>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</si>
  <si>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</si>
  <si>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</si>
  <si>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</si>
  <si>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</si>
  <si>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</si>
  <si>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</si>
  <si>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</si>
  <si>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</si>
  <si>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</si>
  <si>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</si>
  <si>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</si>
  <si>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</si>
  <si>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</si>
  <si>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</si>
  <si>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</si>
  <si>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</si>
  <si>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</si>
  <si>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</si>
  <si>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</si>
  <si>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</si>
  <si>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</si>
  <si>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</si>
  <si>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</si>
  <si>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</si>
  <si>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</si>
  <si>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</si>
  <si>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</si>
  <si>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</si>
  <si>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</si>
  <si>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</si>
  <si>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</si>
  <si>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</si>
  <si>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</si>
  <si>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</si>
  <si>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</si>
  <si>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</si>
  <si>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</si>
  <si>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</si>
  <si>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</si>
  <si>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</si>
  <si>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</si>
  <si>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</si>
  <si>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</si>
  <si>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</si>
  <si>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</si>
  <si>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</si>
  <si>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</si>
  <si>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</si>
  <si>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</si>
  <si>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</si>
  <si>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</si>
  <si>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</si>
  <si>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</si>
  <si>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</si>
  <si>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</si>
  <si>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</si>
  <si>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</si>
  <si>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</si>
  <si>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</si>
  <si>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</si>
  <si>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</si>
  <si>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</si>
  <si>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</si>
  <si>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</si>
  <si>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</si>
  <si>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</si>
  <si>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</si>
  <si>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</si>
  <si>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</si>
  <si>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</si>
  <si>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>Aguarda MC1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</si>
  <si>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</si>
  <si>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</si>
  <si>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</si>
  <si>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</si>
  <si>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</si>
  <si>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</si>
  <si>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</si>
  <si>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</si>
  <si>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</si>
  <si>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</si>
  <si>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</si>
  <si>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</si>
  <si>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</si>
  <si>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</si>
  <si>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</si>
  <si>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</si>
  <si>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</si>
  <si>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</si>
  <si>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</si>
  <si>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>Equipe pronta as 09:09, aguarda passagem do I38 as 12:20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</si>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</sst>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2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BJ1" activePane="topRight" state="frozen"/>
      <selection pane="topRight" activeCell="BP295" sqref="BP2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5" t="s">
        <v>1019</v>
      </c>
      <c r="C1" s="236"/>
      <c r="D1" s="236"/>
      <c r="E1" s="3"/>
      <c r="F1" s="235" t="s">
        <v>1020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45" t="s">
        <v>1021</v>
      </c>
      <c r="AJ1" s="246"/>
      <c r="AK1" s="246"/>
      <c r="AL1" s="246"/>
      <c r="AM1" s="247"/>
      <c r="AN1" s="248"/>
      <c r="AO1" s="246"/>
      <c r="AP1" s="246"/>
      <c r="AQ1" s="246"/>
      <c r="AR1" s="246"/>
      <c r="AS1" s="246"/>
      <c r="AT1" s="246"/>
      <c r="AU1" s="246"/>
      <c r="AV1" s="246"/>
      <c r="AW1" s="246"/>
      <c r="AX1" s="246"/>
      <c r="AY1" s="246"/>
      <c r="AZ1" s="246"/>
      <c r="BA1" s="246"/>
      <c r="BB1" s="246"/>
      <c r="BC1" s="246"/>
      <c r="BD1" s="246"/>
      <c r="BE1" s="246"/>
      <c r="BF1" s="249"/>
      <c r="BG1" s="5"/>
      <c r="BH1" s="250" t="s">
        <v>1022</v>
      </c>
      <c r="BI1" s="251"/>
      <c r="BJ1" s="251"/>
      <c r="BK1" s="252"/>
      <c r="BL1" s="5"/>
      <c r="BM1" s="242" t="s">
        <v>1023</v>
      </c>
      <c r="BN1" s="243"/>
      <c r="BO1" s="243"/>
      <c r="BP1" s="243"/>
      <c r="BQ1" s="243"/>
      <c r="BR1" s="243"/>
      <c r="BS1" s="244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5" t="s">
        <v>1024</v>
      </c>
      <c r="AJ2" s="246"/>
      <c r="AK2" s="246"/>
      <c r="AL2" s="246"/>
      <c r="AM2" s="247"/>
      <c r="AN2" s="248"/>
      <c r="AO2" s="246"/>
      <c r="AP2" s="246"/>
      <c r="AQ2" s="249"/>
      <c r="AR2" s="6"/>
      <c r="AS2" s="245" t="s">
        <v>1027</v>
      </c>
      <c r="AT2" s="246"/>
      <c r="AU2" s="246"/>
      <c r="AV2" s="246"/>
      <c r="AW2" s="246"/>
      <c r="AX2" s="246"/>
      <c r="AY2" s="249"/>
      <c r="AZ2" s="6"/>
      <c r="BA2" s="239" t="s">
        <v>1028</v>
      </c>
      <c r="BB2" s="241"/>
      <c r="BC2" s="245" t="s">
        <v>1025</v>
      </c>
      <c r="BD2" s="246"/>
      <c r="BE2" s="246"/>
      <c r="BF2" s="249"/>
      <c r="BG2" s="5"/>
      <c r="BH2" s="253"/>
      <c r="BI2" s="254"/>
      <c r="BJ2" s="254"/>
      <c r="BK2" s="255"/>
      <c r="BL2" s="5"/>
      <c r="BM2" s="256"/>
      <c r="BN2" s="257"/>
      <c r="BO2" s="257"/>
      <c r="BP2" s="257"/>
      <c r="BQ2" s="257"/>
      <c r="BR2" s="257"/>
      <c r="BS2" s="258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9" t="s">
        <v>1029</v>
      </c>
      <c r="AJ3" s="241"/>
      <c r="AK3" s="239" t="s">
        <v>1030</v>
      </c>
      <c r="AL3" s="240"/>
      <c r="AM3" s="263"/>
      <c r="AN3" s="264"/>
      <c r="AO3" s="240"/>
      <c r="AP3" s="240"/>
      <c r="AQ3" s="241"/>
      <c r="AR3" s="67"/>
      <c r="AS3" s="261" t="s">
        <v>1036</v>
      </c>
      <c r="AT3" s="262"/>
      <c r="AU3" s="261" t="s">
        <v>1037</v>
      </c>
      <c r="AV3" s="262"/>
      <c r="AW3" s="261" t="s">
        <v>1038</v>
      </c>
      <c r="AX3" s="262"/>
      <c r="AY3" s="67" t="s">
        <v>1039</v>
      </c>
      <c r="AZ3" s="67"/>
      <c r="BA3" s="259"/>
      <c r="BB3" s="260"/>
      <c r="BC3" s="239" t="s">
        <v>1032</v>
      </c>
      <c r="BD3" s="240"/>
      <c r="BE3" s="240"/>
      <c r="BF3" s="241"/>
      <c r="BG3" s="66"/>
      <c r="BH3" s="253"/>
      <c r="BI3" s="254"/>
      <c r="BJ3" s="254"/>
      <c r="BK3" s="255"/>
      <c r="BL3" s="66"/>
      <c r="BM3" s="242" t="s">
        <v>1040</v>
      </c>
      <c r="BN3" s="243"/>
      <c r="BO3" s="243"/>
      <c r="BP3" s="244"/>
      <c r="BQ3" s="242" t="s">
        <v>841</v>
      </c>
      <c r="BR3" s="243"/>
      <c r="BS3" s="244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33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33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/>
      <c r="AT294" s="121"/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/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/>
      <c r="AS295" s="121"/>
      <c r="AT295" s="121"/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/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1</v>
      </c>
      <c r="BI295" s="19"/>
      <c r="BJ295" s="19" t="s">
        <v>1294</v>
      </c>
      <c r="BK295" s="20" t="s">
        <v>1765</v>
      </c>
      <c r="BL295" s="18"/>
      <c r="BM295" s="145"/>
      <c r="BN295" s="145"/>
      <c r="BO295" s="145"/>
      <c r="BP295" s="21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/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520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/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280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>IF(BN303="","",SUBSTITUTE(BM303," ","")&amp;SUBSTITUTE(BN303," ",""))</f>
        <v/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1775</v>
      </c>
      <c r="N304" s="142" t="s">
        <v>1776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1777</v>
      </c>
      <c r="BK304" s="19" t="s">
        <v>1778</v>
      </c>
      <c r="BL304" s="18"/>
      <c r="BM304" s="145" t="s">
        <v>552</v>
      </c>
      <c r="BN304" s="144" t="s">
        <v>552</v>
      </c>
      <c r="BO304" s="145" t="s">
        <v>552</v>
      </c>
      <c r="BP304" s="169"/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520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1779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1780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1781</v>
      </c>
      <c r="N308" s="142" t="s">
        <v>1782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1783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1784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/>
      <c r="AS309" s="121"/>
      <c r="AT309" s="121"/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0</v>
      </c>
      <c r="AZ309" s="203"/>
      <c r="BA309" s="122"/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1</v>
      </c>
      <c r="BI309" s="19"/>
      <c r="BJ309" s="19" t="s">
        <v>1284</v>
      </c>
      <c r="BK309" s="19" t="s">
        <v>1785</v>
      </c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Produção e Intervalo</v>
      </c>
      <c r="BR309" s="22">
        <f>IF(OR(B309="",F309=""),"*",AY309/P309)</f>
        <v>0</v>
      </c>
      <c r="BS309" s="22">
        <f>IF(OR(B309="",F309=""),"*",BA309/Q309)</f>
        <v>0</v>
      </c>
      <c r="BT309" s="8" t="str">
        <f t="shared" si="5"/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288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290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291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292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293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294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295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296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297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298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6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7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7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7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8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9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10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11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1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1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2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2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2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3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30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6" operator="equal">
      <formula>"NÃO"</formula>
    </cfRule>
    <cfRule type="cellIs" dxfId="220" priority="317" operator="equal">
      <formula>"SIM"</formula>
    </cfRule>
  </conditionalFormatting>
  <conditionalFormatting sqref="AZ6:AZ752">
    <cfRule type="expression" dxfId="219" priority="42772">
      <formula>#REF!=1</formula>
    </cfRule>
  </conditionalFormatting>
  <conditionalFormatting sqref="BF60 U6:U59 V60 AY6:AY756 U61:U754 BE6:BE756">
    <cfRule type="cellIs" dxfId="218" priority="42756" operator="equal">
      <formula>"ERRO"</formula>
    </cfRule>
  </conditionalFormatting>
  <conditionalFormatting sqref="BQ6:BQ155 BQ157:BQ756">
    <cfRule type="cellIs" dxfId="217" priority="42751" operator="equal">
      <formula>"Produção e Intervalo"</formula>
    </cfRule>
    <cfRule type="cellIs" dxfId="216" priority="42752" operator="equal">
      <formula>"Aderente"</formula>
    </cfRule>
    <cfRule type="cellIs" dxfId="215" priority="42753" operator="equal">
      <formula>"Intervalo"</formula>
    </cfRule>
    <cfRule type="cellIs" dxfId="214" priority="42754" operator="equal">
      <formula>"Produção"</formula>
    </cfRule>
    <cfRule type="cellIs" dxfId="213" priority="42755" operator="equal">
      <formula>"ERRO"</formula>
    </cfRule>
  </conditionalFormatting>
  <conditionalFormatting sqref="BR6:BS756">
    <cfRule type="cellIs" dxfId="212" priority="42733" operator="equal">
      <formula>"*"</formula>
    </cfRule>
    <cfRule type="cellIs" dxfId="211" priority="42734" operator="greaterThanOrEqual">
      <formula>1</formula>
    </cfRule>
    <cfRule type="cellIs" dxfId="210" priority="42735" operator="lessThan">
      <formula>1</formula>
    </cfRule>
  </conditionalFormatting>
  <conditionalFormatting sqref="BH755 BH6:BH27 BH28:BI31 BH32:BH752">
    <cfRule type="iconSet" priority="44556">
      <iconSet showValue="0">
        <cfvo type="percent" val="0"/>
        <cfvo type="num" val="1"/>
        <cfvo type="num" val="1" gte="0"/>
      </iconSet>
    </cfRule>
    <cfRule type="iconSet" priority="445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3">
      <formula>#REF!=1</formula>
    </cfRule>
  </conditionalFormatting>
  <conditionalFormatting sqref="BP10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551 BK280:BK306">
    <cfRule type="iconSet" priority="4458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1 BP211:BP217 BP219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4" operator="equal">
      <formula>"OPORTUNIDADE"</formula>
    </cfRule>
  </conditionalFormatting>
  <conditionalFormatting sqref="Z187">
    <cfRule type="cellIs" dxfId="207" priority="152" operator="equal">
      <formula>"NÃO"</formula>
    </cfRule>
    <cfRule type="cellIs" dxfId="206" priority="153" operator="equal">
      <formula>"SIM"</formula>
    </cfRule>
  </conditionalFormatting>
  <conditionalFormatting sqref="Z189">
    <cfRule type="cellIs" dxfId="205" priority="151" operator="equal">
      <formula>"OPORTUNIDADE"</formula>
    </cfRule>
  </conditionalFormatting>
  <conditionalFormatting sqref="Z189">
    <cfRule type="cellIs" dxfId="204" priority="149" operator="equal">
      <formula>"NÃO"</formula>
    </cfRule>
    <cfRule type="cellIs" dxfId="203" priority="150" operator="equal">
      <formula>"SIM"</formula>
    </cfRule>
  </conditionalFormatting>
  <conditionalFormatting sqref="BP17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4" operator="equal">
      <formula>"OPORTUNIDADE"</formula>
    </cfRule>
  </conditionalFormatting>
  <conditionalFormatting sqref="Y187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189">
    <cfRule type="cellIs" dxfId="199" priority="141" operator="equal">
      <formula>"OPORTUNIDADE"</formula>
    </cfRule>
  </conditionalFormatting>
  <conditionalFormatting sqref="Y189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BP1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0" operator="equal">
      <formula>"OPORTUNIDADE"</formula>
    </cfRule>
  </conditionalFormatting>
  <conditionalFormatting sqref="Z206">
    <cfRule type="cellIs" dxfId="195" priority="88" operator="equal">
      <formula>"NÃO"</formula>
    </cfRule>
    <cfRule type="cellIs" dxfId="194" priority="89" operator="equal">
      <formula>"SIM"</formula>
    </cfRule>
  </conditionalFormatting>
  <conditionalFormatting sqref="Y206:Y210">
    <cfRule type="cellIs" dxfId="193" priority="87" operator="equal">
      <formula>"OPORTUNIDADE"</formula>
    </cfRule>
  </conditionalFormatting>
  <conditionalFormatting sqref="Y206:Y210">
    <cfRule type="cellIs" dxfId="192" priority="85" operator="equal">
      <formula>"NÃO"</formula>
    </cfRule>
    <cfRule type="cellIs" dxfId="191" priority="86" operator="equal">
      <formula>"SIM"</formula>
    </cfRule>
  </conditionalFormatting>
  <conditionalFormatting sqref="Y204">
    <cfRule type="cellIs" dxfId="190" priority="84" operator="equal">
      <formula>"OPORTUNIDADE"</formula>
    </cfRule>
  </conditionalFormatting>
  <conditionalFormatting sqref="Y204">
    <cfRule type="cellIs" dxfId="189" priority="82" operator="equal">
      <formula>"NÃO"</formula>
    </cfRule>
    <cfRule type="cellIs" dxfId="188" priority="83" operator="equal">
      <formula>"SIM"</formula>
    </cfRule>
  </conditionalFormatting>
  <conditionalFormatting sqref="Y203">
    <cfRule type="cellIs" dxfId="187" priority="81" operator="equal">
      <formula>"OPORTUNIDADE"</formula>
    </cfRule>
  </conditionalFormatting>
  <conditionalFormatting sqref="Y203">
    <cfRule type="cellIs" dxfId="186" priority="79" operator="equal">
      <formula>"NÃO"</formula>
    </cfRule>
    <cfRule type="cellIs" dxfId="185" priority="80" operator="equal">
      <formula>"SIM"</formula>
    </cfRule>
  </conditionalFormatting>
  <conditionalFormatting sqref="Y202">
    <cfRule type="cellIs" dxfId="184" priority="78" operator="equal">
      <formula>"OPORTUNIDADE"</formula>
    </cfRule>
  </conditionalFormatting>
  <conditionalFormatting sqref="Y202">
    <cfRule type="cellIs" dxfId="183" priority="76" operator="equal">
      <formula>"NÃO"</formula>
    </cfRule>
    <cfRule type="cellIs" dxfId="182" priority="77" operator="equal">
      <formula>"SIM"</formula>
    </cfRule>
  </conditionalFormatting>
  <conditionalFormatting sqref="Y201">
    <cfRule type="cellIs" dxfId="181" priority="75" operator="equal">
      <formula>"OPORTUNIDADE"</formula>
    </cfRule>
  </conditionalFormatting>
  <conditionalFormatting sqref="Y201">
    <cfRule type="cellIs" dxfId="180" priority="73" operator="equal">
      <formula>"NÃO"</formula>
    </cfRule>
    <cfRule type="cellIs" dxfId="179" priority="74" operator="equal">
      <formula>"SIM"</formula>
    </cfRule>
  </conditionalFormatting>
  <conditionalFormatting sqref="Y200">
    <cfRule type="cellIs" dxfId="178" priority="72" operator="equal">
      <formula>"OPORTUNIDADE"</formula>
    </cfRule>
  </conditionalFormatting>
  <conditionalFormatting sqref="Y200">
    <cfRule type="cellIs" dxfId="177" priority="70" operator="equal">
      <formula>"NÃO"</formula>
    </cfRule>
    <cfRule type="cellIs" dxfId="176" priority="71" operator="equal">
      <formula>"SIM"</formula>
    </cfRule>
  </conditionalFormatting>
  <conditionalFormatting sqref="Y199">
    <cfRule type="cellIs" dxfId="175" priority="69" operator="equal">
      <formula>"OPORTUNIDADE"</formula>
    </cfRule>
  </conditionalFormatting>
  <conditionalFormatting sqref="Y199">
    <cfRule type="cellIs" dxfId="174" priority="67" operator="equal">
      <formula>"NÃO"</formula>
    </cfRule>
    <cfRule type="cellIs" dxfId="173" priority="68" operator="equal">
      <formula>"SIM"</formula>
    </cfRule>
  </conditionalFormatting>
  <conditionalFormatting sqref="BQ156">
    <cfRule type="cellIs" dxfId="172" priority="62" operator="equal">
      <formula>"Produção e Intervalo"</formula>
    </cfRule>
    <cfRule type="cellIs" dxfId="171" priority="63" operator="equal">
      <formula>"Aderente"</formula>
    </cfRule>
    <cfRule type="cellIs" dxfId="170" priority="64" operator="equal">
      <formula>"Intervalo"</formula>
    </cfRule>
    <cfRule type="cellIs" dxfId="169" priority="65" operator="equal">
      <formula>"Produção"</formula>
    </cfRule>
    <cfRule type="cellIs" dxfId="168" priority="66" operator="equal">
      <formula>"ERRO"</formula>
    </cfRule>
  </conditionalFormatting>
  <conditionalFormatting sqref="BJ165:BK1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5" operator="equal">
      <formula>"OPORTUNIDADE"</formula>
    </cfRule>
  </conditionalFormatting>
  <conditionalFormatting sqref="Y21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Y225">
    <cfRule type="cellIs" dxfId="164" priority="49" operator="equal">
      <formula>"OPORTUNIDADE"</formula>
    </cfRule>
  </conditionalFormatting>
  <conditionalFormatting sqref="Y225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P2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0" operator="equal">
      <formula>"OPORTUNIDADE"</formula>
    </cfRule>
  </conditionalFormatting>
  <conditionalFormatting sqref="Y237:Z237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3" operator="equal">
      <formula>"OPORTUNIDADE"</formula>
    </cfRule>
  </conditionalFormatting>
  <conditionalFormatting sqref="Z234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24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30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1786</v>
      </c>
      <c r="D5" s="266"/>
      <c r="E5" s="266"/>
      <c r="F5" s="266"/>
      <c r="G5" s="266"/>
      <c r="H5" s="266"/>
      <c r="I5" s="266"/>
      <c r="J5" s="267"/>
      <c r="K5" s="268" t="s">
        <v>1787</v>
      </c>
      <c r="L5" s="269"/>
      <c r="M5" s="269"/>
      <c r="N5" s="269"/>
      <c r="O5" s="270" t="s">
        <v>1788</v>
      </c>
      <c r="P5" s="271"/>
    </row>
    <row r="6" spans="1:16" s="82" customFormat="1" ht="15" customHeight="1">
      <c r="A6" s="74" t="s">
        <v>1789</v>
      </c>
      <c r="B6" s="83" t="s">
        <v>1790</v>
      </c>
      <c r="C6" s="84" t="s">
        <v>1061</v>
      </c>
      <c r="D6" s="85" t="s">
        <v>1062</v>
      </c>
      <c r="E6" s="84" t="s">
        <v>1791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1792</v>
      </c>
      <c r="M6" s="88" t="s">
        <v>710</v>
      </c>
      <c r="N6" s="89" t="s">
        <v>1056</v>
      </c>
      <c r="O6" s="228" t="s">
        <v>1099</v>
      </c>
      <c r="P6" s="150" t="s">
        <v>1793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>
        <f>IF(SP_NORTE!BH296="","*",SP_NORTE!BH296)</f>
        <v>0</v>
      </c>
      <c r="P296" s="186" t="str">
        <f>IF($A$2=1,IF(SP_NORTE!BJ296="","*",SP_NORTE!BJ296),IF(SP_NORTE!BK296="","*",SP_NORTE!BK296))</f>
        <v>Temperatura ok as 09:35, sem oportunidade de intervalo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>
        <f>IF(SP_NORTE!BH301="","*",SP_NORTE!BH301)</f>
        <v>0</v>
      </c>
      <c r="P300" s="186" t="str">
        <f>IF($A$2=1,IF(SP_NORTE!BJ301="","*",SP_NORTE!BJ301),IF(SP_NORTE!BK301="","*",SP_NORTE!BK301))</f>
        <v>Equipe pronta as 08:39, sem oportunidade</v>
      </c>
    </row>
    <row r="301" spans="1:16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>
        <f>IF(SP_NORTE!BH302="","*",SP_NORTE!BH302)</f>
        <v>0</v>
      </c>
      <c r="P301" s="186" t="str">
        <f>IF($A$2=1,IF(SP_NORTE!BJ302="","*",SP_NORTE!BJ302),IF(SP_NORTE!BK302="","*",SP_NORTE!BK302))</f>
        <v>Equipe pronta as 08:39, sem oportunidade</v>
      </c>
    </row>
    <row r="302" spans="1:16" hidden="1">
      <c r="A302" s="90" t="str">
        <f>IF(SP_NORTE!B303="","*",SP_NORTE!B303)</f>
        <v>*</v>
      </c>
      <c r="B302" s="91" t="str">
        <f>IF(SP_NORTE!X303="","*",SP_NORTE!X303)</f>
        <v>*</v>
      </c>
      <c r="C302" s="91" t="str">
        <f>IF(SP_NORTE!S303="","*",SP_NORTE!S303)</f>
        <v>-</v>
      </c>
      <c r="D302" s="91" t="str">
        <f>IF(SP_NORTE!T303="","*",SP_NORTE!T303)</f>
        <v>-</v>
      </c>
      <c r="E302" s="91" t="str">
        <f>IF(SP_NORTE!D303="","*",SP_NORTE!D303)</f>
        <v>*</v>
      </c>
      <c r="F302" s="91" t="str">
        <f>IF(SP_NORTE!H303="","*",SP_NORTE!H303)</f>
        <v>-</v>
      </c>
      <c r="G302" s="91" t="str">
        <f>IF(SP_NORTE!M303="","*",SP_NORTE!M303)</f>
        <v>-</v>
      </c>
      <c r="H302" s="130" t="str">
        <f>IF(SP_NORTE!K303="","*",SP_NORTE!K303)</f>
        <v>*</v>
      </c>
      <c r="I302" s="127" t="str">
        <f>IF(SP_NORTE!O303="","*",SP_NORTE!O303)</f>
        <v>*</v>
      </c>
      <c r="J302" s="127" t="str">
        <f>IF(SP_NORTE!P303="","*",SP_NORTE!P303)</f>
        <v>*</v>
      </c>
      <c r="K302" s="91" t="str">
        <f>IF(SP_NORTE!AK303="","*",SP_NORTE!AK303)</f>
        <v>-</v>
      </c>
      <c r="L302" s="91" t="str">
        <f>IF(SP_NORTE!AM303="","*",SP_NORTE!AM303)</f>
        <v>-</v>
      </c>
      <c r="M302" s="91">
        <f>IF(SP_NORTE!AP303="","*",SP_NORTE!AP303)</f>
        <v>0</v>
      </c>
      <c r="N302" s="91" t="str">
        <f>IF(SP_NORTE!AM303="","*",SP_NORTE!AM303)</f>
        <v>-</v>
      </c>
      <c r="O302" s="123" t="str">
        <f>IF(SP_NORTE!BH303="","*",SP_NORTE!BH303)</f>
        <v>*</v>
      </c>
      <c r="P302" s="186" t="str">
        <f>IF($A$2=1,IF(SP_NORTE!BJ303="","*",SP_NORTE!BJ303),IF(SP_NORTE!BK303="","*",SP_NORTE!BK303))</f>
        <v>*</v>
      </c>
    </row>
    <row r="303" spans="1:16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>
        <f>IF(SP_NORTE!BH304="","*",SP_NORTE!BH304)</f>
        <v>0</v>
      </c>
      <c r="P303" s="186" t="str">
        <f>IF($A$2=1,IF(SP_NORTE!BJ304="","*",SP_NORTE!BJ304),IF(SP_NORTE!BK304="","*",SP_NORTE!BK304))</f>
        <v>MC1 08:24, sem oportunidade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>
        <f>IF(SP_NORTE!BH307="","*",SP_NORTE!BH307)</f>
        <v>0</v>
      </c>
      <c r="P306" s="186" t="str">
        <f>IF($A$2=1,IF(SP_NORTE!BJ307="","*",SP_NORTE!BJ307),IF(SP_NORTE!BK307="","*",SP_NORTE!BK307))</f>
        <v xml:space="preserve">Sem oportunidade </v>
      </c>
    </row>
    <row r="307" spans="1:16" hidden="1">
      <c r="A307" s="90">
        <f>IF(SP_NORTE!B308="","*",SP_NORTE!B308)</f>
        <v>45952</v>
      </c>
      <c r="B307" s="91" t="str">
        <f>IF(SP_NORTE!X308="","*",SP_NORTE!X308)</f>
        <v>Extra</v>
      </c>
      <c r="C307" s="91" t="str">
        <f>IF(SP_NORTE!S308="","*",SP_NORTE!S308)</f>
        <v>SP NORTE</v>
      </c>
      <c r="D307" s="91" t="str">
        <f>IF(SP_NORTE!T308="","*",SP_NORTE!T308)</f>
        <v>ZBV-ZTI</v>
      </c>
      <c r="E307" s="91" t="str">
        <f>IF(SP_NORTE!D308="","*",SP_NORTE!D308)</f>
        <v>V43</v>
      </c>
      <c r="F307" s="91" t="str">
        <f>IF(SP_NORTE!H308="","*",SP_NORTE!H308)</f>
        <v>ZCR1</v>
      </c>
      <c r="G307" s="91" t="str">
        <f>IF(SP_NORTE!M308="","*",SP_NORTE!M308)</f>
        <v>ZWX-ZTO</v>
      </c>
      <c r="H307" s="130">
        <f>IF(SP_NORTE!K308="","*",SP_NORTE!K308)</f>
        <v>128.30000000000001</v>
      </c>
      <c r="I307" s="127">
        <f>IF(SP_NORTE!O308="","*",SP_NORTE!O308)</f>
        <v>0.375</v>
      </c>
      <c r="J307" s="127">
        <f>IF(SP_NORTE!P308="","*",SP_NORTE!P308)</f>
        <v>4.1666666666666664E-2</v>
      </c>
      <c r="K307" s="91" t="str">
        <f>IF(SP_NORTE!AK308="","*",SP_NORTE!AK308)</f>
        <v>ZCR1</v>
      </c>
      <c r="L307" s="91" t="str">
        <f>IF(SP_NORTE!AM308="","*",SP_NORTE!AM308)</f>
        <v>ZWX-ZTO</v>
      </c>
      <c r="M307" s="91">
        <f>IF(SP_NORTE!AP308="","*",SP_NORTE!AP308)</f>
        <v>128.30000000000001</v>
      </c>
      <c r="N307" s="91" t="str">
        <f>IF(SP_NORTE!AM308="","*",SP_NORTE!AM308)</f>
        <v>ZWX-ZTO</v>
      </c>
      <c r="O307" s="123">
        <f>IF(SP_NORTE!BH308="","*",SP_NORTE!BH308)</f>
        <v>2</v>
      </c>
      <c r="P307" s="186" t="str">
        <f>IF($A$2=1,IF(SP_NORTE!BJ308="","*",SP_NORTE!BJ308),IF(SP_NORTE!BK308="","*",SP_NORTE!BK308))</f>
        <v xml:space="preserve">MC1 09:27, em deslocamento </v>
      </c>
    </row>
    <row r="308" spans="1:16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>
        <f>IF(SP_NORTE!BH309="","*",SP_NORTE!BH309)</f>
        <v>1</v>
      </c>
      <c r="P308" s="186" t="str">
        <f>IF($A$2=1,IF(SP_NORTE!BJ309="","*",SP_NORTE!BJ309),IF(SP_NORTE!BK309="","*",SP_NORTE!BK309))</f>
        <v>Equipe pronta as 09:09, aguarda passagem do I38 as 12:20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 t="str">
        <f>IF(SP_NORTE!B311="","*",SP_NORTE!B311)</f>
        <v>*</v>
      </c>
      <c r="B310" s="91" t="str">
        <f>IF(SP_NORTE!X311="","*",SP_NORTE!X311)</f>
        <v>*</v>
      </c>
      <c r="C310" s="91" t="str">
        <f>IF(SP_NORTE!S311="","*",SP_NORTE!S311)</f>
        <v>-</v>
      </c>
      <c r="D310" s="91" t="str">
        <f>IF(SP_NORTE!T311="","*",SP_NORTE!T311)</f>
        <v>-</v>
      </c>
      <c r="E310" s="91" t="str">
        <f>IF(SP_NORTE!D311="","*",SP_NORTE!D311)</f>
        <v>*</v>
      </c>
      <c r="F310" s="91" t="str">
        <f>IF(SP_NORTE!H311="","*",SP_NORTE!H311)</f>
        <v>-</v>
      </c>
      <c r="G310" s="91" t="str">
        <f>IF(SP_NORTE!M311="","*",SP_NORTE!M311)</f>
        <v>-</v>
      </c>
      <c r="H310" s="130" t="str">
        <f>IF(SP_NORTE!K311="","*",SP_NORTE!K311)</f>
        <v>*</v>
      </c>
      <c r="I310" s="127" t="str">
        <f>IF(SP_NORTE!O311="","*",SP_NORTE!O311)</f>
        <v>*</v>
      </c>
      <c r="J310" s="127" t="str">
        <f>IF(SP_NORTE!P311="","*",SP_NORTE!P311)</f>
        <v>*</v>
      </c>
      <c r="K310" s="91" t="str">
        <f>IF(SP_NORTE!AK311="","*",SP_NORTE!AK311)</f>
        <v>-</v>
      </c>
      <c r="L310" s="91" t="str">
        <f>IF(SP_NORTE!AM311="","*",SP_NORTE!AM311)</f>
        <v>-</v>
      </c>
      <c r="M310" s="91">
        <f>IF(SP_NORTE!AP311="","*",SP_NORTE!AP311)</f>
        <v>0</v>
      </c>
      <c r="N310" s="91" t="str">
        <f>IF(SP_NORTE!AM311="","*",SP_NORTE!AM311)</f>
        <v>-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 t="str">
        <f>IF(SP_NORTE!B313="","*",SP_NORTE!B313)</f>
        <v>*</v>
      </c>
      <c r="B312" s="91" t="str">
        <f>IF(SP_NORTE!X313="","*",SP_NORTE!X313)</f>
        <v>*</v>
      </c>
      <c r="C312" s="91" t="str">
        <f>IF(SP_NORTE!S313="","*",SP_NORTE!S313)</f>
        <v>-</v>
      </c>
      <c r="D312" s="91" t="str">
        <f>IF(SP_NORTE!T313="","*",SP_NORTE!T313)</f>
        <v>-</v>
      </c>
      <c r="E312" s="91" t="str">
        <f>IF(SP_NORTE!D313="","*",SP_NORTE!D313)</f>
        <v>*</v>
      </c>
      <c r="F312" s="91" t="str">
        <f>IF(SP_NORTE!H313="","*",SP_NORTE!H313)</f>
        <v>-</v>
      </c>
      <c r="G312" s="91" t="str">
        <f>IF(SP_NORTE!M313="","*",SP_NORTE!M313)</f>
        <v>-</v>
      </c>
      <c r="H312" s="130" t="str">
        <f>IF(SP_NORTE!K313="","*",SP_NORTE!K313)</f>
        <v>*</v>
      </c>
      <c r="I312" s="127" t="str">
        <f>IF(SP_NORTE!O313="","*",SP_NORTE!O313)</f>
        <v>*</v>
      </c>
      <c r="J312" s="127" t="str">
        <f>IF(SP_NORTE!P313="","*",SP_NORTE!P313)</f>
        <v>*</v>
      </c>
      <c r="K312" s="91" t="str">
        <f>IF(SP_NORTE!AK313="","*",SP_NORTE!AK313)</f>
        <v>-</v>
      </c>
      <c r="L312" s="91" t="str">
        <f>IF(SP_NORTE!AM313="","*",SP_NORTE!AM313)</f>
        <v>-</v>
      </c>
      <c r="M312" s="91">
        <f>IF(SP_NORTE!AP313="","*",SP_NORTE!AP313)</f>
        <v>0</v>
      </c>
      <c r="N312" s="91" t="str">
        <f>IF(SP_NORTE!AM313="","*",SP_NORTE!AM313)</f>
        <v>-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 t="str">
        <f>IF(SP_NORTE!B314="","*",SP_NORTE!B314)</f>
        <v>*</v>
      </c>
      <c r="B313" s="91" t="str">
        <f>IF(SP_NORTE!X314="","*",SP_NORTE!X314)</f>
        <v>*</v>
      </c>
      <c r="C313" s="91" t="str">
        <f>IF(SP_NORTE!S314="","*",SP_NORTE!S314)</f>
        <v>-</v>
      </c>
      <c r="D313" s="91" t="str">
        <f>IF(SP_NORTE!T314="","*",SP_NORTE!T314)</f>
        <v>-</v>
      </c>
      <c r="E313" s="91" t="str">
        <f>IF(SP_NORTE!D314="","*",SP_NORTE!D314)</f>
        <v>*</v>
      </c>
      <c r="F313" s="91" t="str">
        <f>IF(SP_NORTE!H314="","*",SP_NORTE!H314)</f>
        <v>-</v>
      </c>
      <c r="G313" s="91" t="str">
        <f>IF(SP_NORTE!M314="","*",SP_NORTE!M314)</f>
        <v>-</v>
      </c>
      <c r="H313" s="130" t="str">
        <f>IF(SP_NORTE!K314="","*",SP_NORTE!K314)</f>
        <v>*</v>
      </c>
      <c r="I313" s="127" t="str">
        <f>IF(SP_NORTE!O314="","*",SP_NORTE!O314)</f>
        <v>*</v>
      </c>
      <c r="J313" s="127" t="str">
        <f>IF(SP_NORTE!P314="","*",SP_NORTE!P314)</f>
        <v>*</v>
      </c>
      <c r="K313" s="91" t="str">
        <f>IF(SP_NORTE!AK314="","*",SP_NORTE!AK314)</f>
        <v>-</v>
      </c>
      <c r="L313" s="91" t="str">
        <f>IF(SP_NORTE!AM314="","*",SP_NORTE!AM314)</f>
        <v>-</v>
      </c>
      <c r="M313" s="91">
        <f>IF(SP_NORTE!AP314="","*",SP_NORTE!AP314)</f>
        <v>0</v>
      </c>
      <c r="N313" s="91" t="str">
        <f>IF(SP_NORTE!AM314="","*",SP_NORTE!AM314)</f>
        <v>-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 t="str">
        <f>IF(SP_NORTE!B315="","*",SP_NORTE!B315)</f>
        <v>*</v>
      </c>
      <c r="B314" s="91" t="str">
        <f>IF(SP_NORTE!X315="","*",SP_NORTE!X315)</f>
        <v>*</v>
      </c>
      <c r="C314" s="91" t="str">
        <f>IF(SP_NORTE!S315="","*",SP_NORTE!S315)</f>
        <v>-</v>
      </c>
      <c r="D314" s="91" t="str">
        <f>IF(SP_NORTE!T315="","*",SP_NORTE!T315)</f>
        <v>-</v>
      </c>
      <c r="E314" s="91" t="str">
        <f>IF(SP_NORTE!D315="","*",SP_NORTE!D315)</f>
        <v>*</v>
      </c>
      <c r="F314" s="91" t="str">
        <f>IF(SP_NORTE!H315="","*",SP_NORTE!H315)</f>
        <v>-</v>
      </c>
      <c r="G314" s="91" t="str">
        <f>IF(SP_NORTE!M315="","*",SP_NORTE!M315)</f>
        <v>-</v>
      </c>
      <c r="H314" s="130" t="str">
        <f>IF(SP_NORTE!K315="","*",SP_NORTE!K315)</f>
        <v>*</v>
      </c>
      <c r="I314" s="127" t="str">
        <f>IF(SP_NORTE!O315="","*",SP_NORTE!O315)</f>
        <v>*</v>
      </c>
      <c r="J314" s="127" t="str">
        <f>IF(SP_NORTE!P315="","*",SP_NORTE!P315)</f>
        <v>*</v>
      </c>
      <c r="K314" s="91" t="str">
        <f>IF(SP_NORTE!AK315="","*",SP_NORTE!AK315)</f>
        <v>-</v>
      </c>
      <c r="L314" s="91" t="str">
        <f>IF(SP_NORTE!AM315="","*",SP_NORTE!AM315)</f>
        <v>-</v>
      </c>
      <c r="M314" s="91">
        <f>IF(SP_NORTE!AP315="","*",SP_NORTE!AP315)</f>
        <v>0</v>
      </c>
      <c r="N314" s="91" t="str">
        <f>IF(SP_NORTE!AM315="","*",SP_NORTE!AM315)</f>
        <v>-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 t="str">
        <f>IF(SP_NORTE!B316="","*",SP_NORTE!B316)</f>
        <v>*</v>
      </c>
      <c r="B315" s="91" t="str">
        <f>IF(SP_NORTE!X316="","*",SP_NORTE!X316)</f>
        <v>*</v>
      </c>
      <c r="C315" s="91" t="str">
        <f>IF(SP_NORTE!S316="","*",SP_NORTE!S316)</f>
        <v>-</v>
      </c>
      <c r="D315" s="91" t="str">
        <f>IF(SP_NORTE!T316="","*",SP_NORTE!T316)</f>
        <v>-</v>
      </c>
      <c r="E315" s="91" t="str">
        <f>IF(SP_NORTE!D316="","*",SP_NORTE!D316)</f>
        <v>*</v>
      </c>
      <c r="F315" s="91" t="str">
        <f>IF(SP_NORTE!H316="","*",SP_NORTE!H316)</f>
        <v>-</v>
      </c>
      <c r="G315" s="91" t="str">
        <f>IF(SP_NORTE!M316="","*",SP_NORTE!M316)</f>
        <v>-</v>
      </c>
      <c r="H315" s="130" t="str">
        <f>IF(SP_NORTE!K316="","*",SP_NORTE!K316)</f>
        <v>*</v>
      </c>
      <c r="I315" s="127" t="str">
        <f>IF(SP_NORTE!O316="","*",SP_NORTE!O316)</f>
        <v>*</v>
      </c>
      <c r="J315" s="127" t="str">
        <f>IF(SP_NORTE!P316="","*",SP_NORTE!P316)</f>
        <v>*</v>
      </c>
      <c r="K315" s="91" t="str">
        <f>IF(SP_NORTE!AK316="","*",SP_NORTE!AK316)</f>
        <v>-</v>
      </c>
      <c r="L315" s="91" t="str">
        <f>IF(SP_NORTE!AM316="","*",SP_NORTE!AM316)</f>
        <v>-</v>
      </c>
      <c r="M315" s="91">
        <f>IF(SP_NORTE!AP316="","*",SP_NORTE!AP316)</f>
        <v>0</v>
      </c>
      <c r="N315" s="91" t="str">
        <f>IF(SP_NORTE!AM316="","*",SP_NORTE!AM316)</f>
        <v>-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 t="str">
        <f>IF(SP_NORTE!B317="","*",SP_NORTE!B317)</f>
        <v>*</v>
      </c>
      <c r="B316" s="91" t="str">
        <f>IF(SP_NORTE!X317="","*",SP_NORTE!X317)</f>
        <v>*</v>
      </c>
      <c r="C316" s="91" t="str">
        <f>IF(SP_NORTE!S317="","*",SP_NORTE!S317)</f>
        <v>-</v>
      </c>
      <c r="D316" s="91" t="str">
        <f>IF(SP_NORTE!T317="","*",SP_NORTE!T317)</f>
        <v>-</v>
      </c>
      <c r="E316" s="91" t="str">
        <f>IF(SP_NORTE!D317="","*",SP_NORTE!D317)</f>
        <v>*</v>
      </c>
      <c r="F316" s="91" t="str">
        <f>IF(SP_NORTE!H317="","*",SP_NORTE!H317)</f>
        <v>-</v>
      </c>
      <c r="G316" s="91" t="str">
        <f>IF(SP_NORTE!M317="","*",SP_NORTE!M317)</f>
        <v>-</v>
      </c>
      <c r="H316" s="130" t="str">
        <f>IF(SP_NORTE!K317="","*",SP_NORTE!K317)</f>
        <v>*</v>
      </c>
      <c r="I316" s="127" t="str">
        <f>IF(SP_NORTE!O317="","*",SP_NORTE!O317)</f>
        <v>*</v>
      </c>
      <c r="J316" s="127" t="str">
        <f>IF(SP_NORTE!P317="","*",SP_NORTE!P317)</f>
        <v>*</v>
      </c>
      <c r="K316" s="91" t="str">
        <f>IF(SP_NORTE!AK317="","*",SP_NORTE!AK317)</f>
        <v>-</v>
      </c>
      <c r="L316" s="91" t="str">
        <f>IF(SP_NORTE!AM317="","*",SP_NORTE!AM317)</f>
        <v>-</v>
      </c>
      <c r="M316" s="91">
        <f>IF(SP_NORTE!AP317="","*",SP_NORTE!AP317)</f>
        <v>0</v>
      </c>
      <c r="N316" s="91" t="str">
        <f>IF(SP_NORTE!AM317="","*",SP_NORTE!AM317)</f>
        <v>-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 t="str">
        <f>IF(SP_NORTE!B318="","*",SP_NORTE!B318)</f>
        <v>*</v>
      </c>
      <c r="B317" s="91" t="str">
        <f>IF(SP_NORTE!X318="","*",SP_NORTE!X318)</f>
        <v>*</v>
      </c>
      <c r="C317" s="91" t="str">
        <f>IF(SP_NORTE!S318="","*",SP_NORTE!S318)</f>
        <v>-</v>
      </c>
      <c r="D317" s="91" t="str">
        <f>IF(SP_NORTE!T318="","*",SP_NORTE!T318)</f>
        <v>-</v>
      </c>
      <c r="E317" s="91" t="str">
        <f>IF(SP_NORTE!D318="","*",SP_NORTE!D318)</f>
        <v>*</v>
      </c>
      <c r="F317" s="91" t="str">
        <f>IF(SP_NORTE!H318="","*",SP_NORTE!H318)</f>
        <v>-</v>
      </c>
      <c r="G317" s="91" t="str">
        <f>IF(SP_NORTE!M318="","*",SP_NORTE!M318)</f>
        <v>-</v>
      </c>
      <c r="H317" s="130" t="str">
        <f>IF(SP_NORTE!K318="","*",SP_NORTE!K318)</f>
        <v>*</v>
      </c>
      <c r="I317" s="127" t="str">
        <f>IF(SP_NORTE!O318="","*",SP_NORTE!O318)</f>
        <v>*</v>
      </c>
      <c r="J317" s="127" t="str">
        <f>IF(SP_NORTE!P318="","*",SP_NORTE!P318)</f>
        <v>*</v>
      </c>
      <c r="K317" s="91" t="str">
        <f>IF(SP_NORTE!AK318="","*",SP_NORTE!AK318)</f>
        <v>-</v>
      </c>
      <c r="L317" s="91" t="str">
        <f>IF(SP_NORTE!AM318="","*",SP_NORTE!AM318)</f>
        <v>-</v>
      </c>
      <c r="M317" s="91">
        <f>IF(SP_NORTE!AP318="","*",SP_NORTE!AP318)</f>
        <v>0</v>
      </c>
      <c r="N317" s="91" t="str">
        <f>IF(SP_NORTE!AM318="","*",SP_NORTE!AM318)</f>
        <v>-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 t="str">
        <f>IF(SP_NORTE!B319="","*",SP_NORTE!B319)</f>
        <v>*</v>
      </c>
      <c r="B318" s="91" t="str">
        <f>IF(SP_NORTE!X319="","*",SP_NORTE!X319)</f>
        <v>*</v>
      </c>
      <c r="C318" s="91" t="str">
        <f>IF(SP_NORTE!S319="","*",SP_NORTE!S319)</f>
        <v>-</v>
      </c>
      <c r="D318" s="91" t="str">
        <f>IF(SP_NORTE!T319="","*",SP_NORTE!T319)</f>
        <v>-</v>
      </c>
      <c r="E318" s="91" t="str">
        <f>IF(SP_NORTE!D319="","*",SP_NORTE!D319)</f>
        <v>*</v>
      </c>
      <c r="F318" s="91" t="str">
        <f>IF(SP_NORTE!H319="","*",SP_NORTE!H319)</f>
        <v>-</v>
      </c>
      <c r="G318" s="91" t="str">
        <f>IF(SP_NORTE!M319="","*",SP_NORTE!M319)</f>
        <v>-</v>
      </c>
      <c r="H318" s="130" t="str">
        <f>IF(SP_NORTE!K319="","*",SP_NORTE!K319)</f>
        <v>*</v>
      </c>
      <c r="I318" s="127" t="str">
        <f>IF(SP_NORTE!O319="","*",SP_NORTE!O319)</f>
        <v>*</v>
      </c>
      <c r="J318" s="127" t="str">
        <f>IF(SP_NORTE!P319="","*",SP_NORTE!P319)</f>
        <v>*</v>
      </c>
      <c r="K318" s="91" t="str">
        <f>IF(SP_NORTE!AK319="","*",SP_NORTE!AK319)</f>
        <v>-</v>
      </c>
      <c r="L318" s="91" t="str">
        <f>IF(SP_NORTE!AM319="","*",SP_NORTE!AM319)</f>
        <v>-</v>
      </c>
      <c r="M318" s="91">
        <f>IF(SP_NORTE!AP319="","*",SP_NORTE!AP319)</f>
        <v>0</v>
      </c>
      <c r="N318" s="91" t="str">
        <f>IF(SP_NORTE!AM319="","*",SP_NORTE!AM319)</f>
        <v>-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 t="str">
        <f>IF(SP_NORTE!B320="","*",SP_NORTE!B320)</f>
        <v>*</v>
      </c>
      <c r="B319" s="91" t="str">
        <f>IF(SP_NORTE!X320="","*",SP_NORTE!X320)</f>
        <v>*</v>
      </c>
      <c r="C319" s="91" t="str">
        <f>IF(SP_NORTE!S320="","*",SP_NORTE!S320)</f>
        <v>-</v>
      </c>
      <c r="D319" s="91" t="str">
        <f>IF(SP_NORTE!T320="","*",SP_NORTE!T320)</f>
        <v>-</v>
      </c>
      <c r="E319" s="91" t="str">
        <f>IF(SP_NORTE!D320="","*",SP_NORTE!D320)</f>
        <v>*</v>
      </c>
      <c r="F319" s="91" t="str">
        <f>IF(SP_NORTE!H320="","*",SP_NORTE!H320)</f>
        <v>-</v>
      </c>
      <c r="G319" s="91" t="str">
        <f>IF(SP_NORTE!M320="","*",SP_NORTE!M320)</f>
        <v>-</v>
      </c>
      <c r="H319" s="130" t="str">
        <f>IF(SP_NORTE!K320="","*",SP_NORTE!K320)</f>
        <v>*</v>
      </c>
      <c r="I319" s="127" t="str">
        <f>IF(SP_NORTE!O320="","*",SP_NORTE!O320)</f>
        <v>*</v>
      </c>
      <c r="J319" s="127" t="str">
        <f>IF(SP_NORTE!P320="","*",SP_NORTE!P320)</f>
        <v>*</v>
      </c>
      <c r="K319" s="91" t="str">
        <f>IF(SP_NORTE!AK320="","*",SP_NORTE!AK320)</f>
        <v>-</v>
      </c>
      <c r="L319" s="91" t="str">
        <f>IF(SP_NORTE!AM320="","*",SP_NORTE!AM320)</f>
        <v>-</v>
      </c>
      <c r="M319" s="91">
        <f>IF(SP_NORTE!AP320="","*",SP_NORTE!AP320)</f>
        <v>0</v>
      </c>
      <c r="N319" s="91" t="str">
        <f>IF(SP_NORTE!AM320="","*",SP_NORTE!AM320)</f>
        <v>-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 t="str">
        <f>IF(SP_NORTE!B321="","*",SP_NORTE!B321)</f>
        <v>*</v>
      </c>
      <c r="B320" s="91" t="str">
        <f>IF(SP_NORTE!X321="","*",SP_NORTE!X321)</f>
        <v>*</v>
      </c>
      <c r="C320" s="91" t="str">
        <f>IF(SP_NORTE!S321="","*",SP_NORTE!S321)</f>
        <v>-</v>
      </c>
      <c r="D320" s="91" t="str">
        <f>IF(SP_NORTE!T321="","*",SP_NORTE!T321)</f>
        <v>-</v>
      </c>
      <c r="E320" s="91" t="str">
        <f>IF(SP_NORTE!D321="","*",SP_NORTE!D321)</f>
        <v>*</v>
      </c>
      <c r="F320" s="91" t="str">
        <f>IF(SP_NORTE!H321="","*",SP_NORTE!H321)</f>
        <v>-</v>
      </c>
      <c r="G320" s="91" t="str">
        <f>IF(SP_NORTE!M321="","*",SP_NORTE!M321)</f>
        <v>-</v>
      </c>
      <c r="H320" s="130" t="str">
        <f>IF(SP_NORTE!K321="","*",SP_NORTE!K321)</f>
        <v>*</v>
      </c>
      <c r="I320" s="127" t="str">
        <f>IF(SP_NORTE!O321="","*",SP_NORTE!O321)</f>
        <v>*</v>
      </c>
      <c r="J320" s="127" t="str">
        <f>IF(SP_NORTE!P321="","*",SP_NORTE!P321)</f>
        <v>*</v>
      </c>
      <c r="K320" s="91" t="str">
        <f>IF(SP_NORTE!AK321="","*",SP_NORTE!AK321)</f>
        <v>-</v>
      </c>
      <c r="L320" s="91" t="str">
        <f>IF(SP_NORTE!AM321="","*",SP_NORTE!AM321)</f>
        <v>-</v>
      </c>
      <c r="M320" s="91">
        <f>IF(SP_NORTE!AP321="","*",SP_NORTE!AP321)</f>
        <v>0</v>
      </c>
      <c r="N320" s="91" t="str">
        <f>IF(SP_NORTE!AM321="","*",SP_NORTE!AM321)</f>
        <v>-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01" sqref="G3001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1794</v>
      </c>
      <c r="V1" s="277"/>
      <c r="W1" s="277"/>
    </row>
    <row r="2" spans="1:23" s="92" customFormat="1">
      <c r="A2" s="95" t="s">
        <v>1795</v>
      </c>
      <c r="B2" s="95" t="s">
        <v>1790</v>
      </c>
      <c r="C2" s="95" t="s">
        <v>511</v>
      </c>
      <c r="D2" s="96" t="s">
        <v>1061</v>
      </c>
      <c r="E2" s="96" t="s">
        <v>1062</v>
      </c>
      <c r="F2" s="96" t="s">
        <v>1789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1796</v>
      </c>
      <c r="T2" s="99" t="s">
        <v>1064</v>
      </c>
      <c r="U2" s="173">
        <f ca="1">TODAY()-1</f>
        <v>45951</v>
      </c>
      <c r="V2" s="173">
        <f ca="1">U2-1</f>
        <v>45950</v>
      </c>
      <c r="W2" s="173">
        <f ca="1">V2-1</f>
        <v>45949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1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16</v>
      </c>
      <c r="V14" s="172">
        <f ca="1">_xlfn.XLOOKUP(G14&amp;$V$2,BS_CONTROLE[CHAVE],BS_CONTROLE[Quantidade_11],"-")</f>
        <v>100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1336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16</v>
      </c>
      <c r="V29" s="172">
        <f ca="1">_xlfn.XLOOKUP(G29&amp;$V$2,BS_CONTROLE[CHAVE],BS_CONTROLE[Quantidade_11],"-")</f>
        <v>100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>
        <f ca="1">_xlfn.XLOOKUP(G42&amp;$U$2,BS_CONTROLE[CHAVE],BS_CONTROLE[Quantidade_11],"-")</f>
        <v>8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1336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16</v>
      </c>
      <c r="V49" s="172">
        <f ca="1">_xlfn.XLOOKUP(G49&amp;$V$2,BS_CONTROLE[CHAVE],BS_CONTROLE[Quantidade_11],"-")</f>
        <v>100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16</v>
      </c>
      <c r="V54" s="172">
        <f ca="1">_xlfn.XLOOKUP(G54&amp;$V$2,BS_CONTROLE[CHAVE],BS_CONTROLE[Quantidade_11],"-")</f>
        <v>100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16</v>
      </c>
      <c r="V55" s="172">
        <f ca="1">_xlfn.XLOOKUP(G55&amp;$V$2,BS_CONTROLE[CHAVE],BS_CONTROLE[Quantidade_11],"-")</f>
        <v>100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16</v>
      </c>
      <c r="V63" s="172">
        <f ca="1">_xlfn.XLOOKUP(G63&amp;$V$2,BS_CONTROLE[CHAVE],BS_CONTROLE[Quantidade_11],"-")</f>
        <v>100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>
        <f ca="1">_xlfn.XLOOKUP(G73&amp;$U$2,BS_CONTROLE[CHAVE],BS_CONTROLE[Quantidade_11],"-")</f>
        <v>8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1260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1336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1336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650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1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1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1260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650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1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16</v>
      </c>
      <c r="V97" s="172">
        <f ca="1">_xlfn.XLOOKUP(G97&amp;$V$2,BS_CONTROLE[CHAVE],BS_CONTROLE[Quantidade_11],"-")</f>
        <v>100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1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1260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650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16</v>
      </c>
      <c r="V109" s="172">
        <f ca="1">_xlfn.XLOOKUP(G109&amp;$V$2,BS_CONTROLE[CHAVE],BS_CONTROLE[Quantidade_11],"-")</f>
        <v>100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1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650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16</v>
      </c>
      <c r="V120" s="172">
        <f ca="1">_xlfn.XLOOKUP(G120&amp;$V$2,BS_CONTROLE[CHAVE],BS_CONTROLE[Quantidade_11],"-")</f>
        <v>100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1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650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16</v>
      </c>
      <c r="V128" s="172">
        <f ca="1">_xlfn.XLOOKUP(G128&amp;$V$2,BS_CONTROLE[CHAVE],BS_CONTROLE[Quantidade_11],"-")</f>
        <v>100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650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16</v>
      </c>
      <c r="V130" s="172">
        <f ca="1">_xlfn.XLOOKUP(G130&amp;$V$2,BS_CONTROLE[CHAVE],BS_CONTROLE[Quantidade_11],"-")</f>
        <v>100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1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650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16</v>
      </c>
      <c r="V139" s="172">
        <f ca="1">_xlfn.XLOOKUP(G139&amp;$V$2,BS_CONTROLE[CHAVE],BS_CONTROLE[Quantidade_11],"-")</f>
        <v>100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1336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1260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1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650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1336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1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16</v>
      </c>
      <c r="V156" s="172">
        <f ca="1">_xlfn.XLOOKUP(G156&amp;$V$2,BS_CONTROLE[CHAVE],BS_CONTROLE[Quantidade_11],"-")</f>
        <v>100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0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1260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1260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1336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1336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1336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1336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1336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1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1336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1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650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16</v>
      </c>
      <c r="V199" s="172">
        <f ca="1">_xlfn.XLOOKUP(G199&amp;$V$2,BS_CONTROLE[CHAVE],BS_CONTROLE[Quantidade_11],"-")</f>
        <v>100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1336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1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1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0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650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16</v>
      </c>
      <c r="V217" s="172">
        <f ca="1">_xlfn.XLOOKUP(G217&amp;$V$2,BS_CONTROLE[CHAVE],BS_CONTROLE[Quantidade_11],"-")</f>
        <v>100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650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0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1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1260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1336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1260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650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1336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650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1336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>
        <f ca="1">_xlfn.XLOOKUP(G255&amp;$V$2,BS_CONTROLE[CHAVE],BS_CONTROLE[Quantidade_11],"-")</f>
        <v>0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1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650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1336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>
        <f ca="1">_xlfn.XLOOKUP(G265&amp;$V$2,BS_CONTROLE[CHAVE],BS_CONTROLE[Quantidade_11],"-")</f>
        <v>0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16</v>
      </c>
      <c r="V268" s="172">
        <f ca="1">_xlfn.XLOOKUP(G268&amp;$V$2,BS_CONTROLE[CHAVE],BS_CONTROLE[Quantidade_11],"-")</f>
        <v>100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1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650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>
        <f ca="1">_xlfn.XLOOKUP(G272&amp;$U$2,BS_CONTROLE[CHAVE],BS_CONTROLE[Quantidade_11],"-")</f>
        <v>0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>
        <f ca="1">_xlfn.XLOOKUP(G273&amp;$U$2,BS_CONTROLE[CHAVE],BS_CONTROLE[Quantidade_11],"-")</f>
        <v>8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>
        <f ca="1">_xlfn.XLOOKUP(G278&amp;$U$2,BS_CONTROLE[CHAVE],BS_CONTROLE[Quantidade_11],"-")</f>
        <v>1260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1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16</v>
      </c>
      <c r="V283" s="172">
        <f ca="1">_xlfn.XLOOKUP(G283&amp;$V$2,BS_CONTROLE[CHAVE],BS_CONTROLE[Quantidade_11],"-")</f>
        <v>100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1336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1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650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1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16</v>
      </c>
      <c r="V301" s="172">
        <f ca="1">_xlfn.XLOOKUP(G301&amp;$V$2,BS_CONTROLE[CHAVE],BS_CONTROLE[Quantidade_11],"-")</f>
        <v>100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1336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1797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82" sqref="B282:K28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1798</v>
      </c>
      <c r="C2" s="135" t="s">
        <v>1046</v>
      </c>
      <c r="D2" s="84" t="s">
        <v>1048</v>
      </c>
      <c r="E2" s="84" t="s">
        <v>1799</v>
      </c>
      <c r="F2" s="112" t="s">
        <v>1800</v>
      </c>
      <c r="G2" s="84" t="s">
        <v>1801</v>
      </c>
      <c r="H2" s="84" t="s">
        <v>1802</v>
      </c>
      <c r="I2" s="84" t="s">
        <v>1803</v>
      </c>
      <c r="J2" s="84" t="s">
        <v>1804</v>
      </c>
      <c r="K2" s="86" t="s">
        <v>1805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*</v>
      </c>
      <c r="C278" s="108" t="str">
        <f>IF(SP_NORTE!B303="","*",SP_NORTE!B303)</f>
        <v>*</v>
      </c>
      <c r="D278" s="107" t="str">
        <f>IF(SP_NORTE!D303="","*",SP_NORTE!D303)</f>
        <v>*</v>
      </c>
      <c r="E278" s="107" t="str">
        <f>IF(SP_NORTE!H303="","*",SP_NORTE!H303)</f>
        <v>-</v>
      </c>
      <c r="F278" s="113" t="str">
        <f>IF(SP_NORTE!M303="","*",SP_NORTE!M303)</f>
        <v>-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*</v>
      </c>
      <c r="C286" s="108" t="str">
        <f>IF(SP_NORTE!B311="","*",SP_NORTE!B311)</f>
        <v>*</v>
      </c>
      <c r="D286" s="107" t="str">
        <f>IF(SP_NORTE!D311="","*",SP_NORTE!D311)</f>
        <v>*</v>
      </c>
      <c r="E286" s="107" t="str">
        <f>IF(SP_NORTE!H311="","*",SP_NORTE!H311)</f>
        <v>-</v>
      </c>
      <c r="F286" s="113" t="str">
        <f>IF(SP_NORTE!M311="","*",SP_NORTE!M311)</f>
        <v>-</v>
      </c>
      <c r="G286" s="108" t="str">
        <f>IF(SP_NORTE!I311="","*",SP_NORTE!I311)</f>
        <v>-</v>
      </c>
      <c r="H286" s="108" t="str">
        <f>IF(SP_NORTE!AB311="","*",SP_NORTE!AB311)</f>
        <v>*</v>
      </c>
      <c r="I286" s="108" t="str">
        <f>IF(SP_NORTE!AC311="","*",SP_NORTE!AC311)</f>
        <v>*</v>
      </c>
      <c r="J286" s="109" t="str">
        <f>IF(SP_NORTE!AA311="","*",SP_NORTE!AA311)</f>
        <v>*</v>
      </c>
      <c r="K286" s="110" t="str">
        <f>IF(SP_NORTE!AD311="","*",SP_NORTE!AD311)</f>
        <v>*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*</v>
      </c>
      <c r="C288" s="108" t="str">
        <f>IF(SP_NORTE!B313="","*",SP_NORTE!B313)</f>
        <v>*</v>
      </c>
      <c r="D288" s="107" t="str">
        <f>IF(SP_NORTE!D313="","*",SP_NORTE!D313)</f>
        <v>*</v>
      </c>
      <c r="E288" s="107" t="str">
        <f>IF(SP_NORTE!H313="","*",SP_NORTE!H313)</f>
        <v>-</v>
      </c>
      <c r="F288" s="113" t="str">
        <f>IF(SP_NORTE!M313="","*",SP_NORTE!M313)</f>
        <v>-</v>
      </c>
      <c r="G288" s="108" t="str">
        <f>IF(SP_NORTE!I313="","*",SP_NORTE!I313)</f>
        <v>-</v>
      </c>
      <c r="H288" s="108" t="str">
        <f>IF(SP_NORTE!AB313="","*",SP_NORTE!AB313)</f>
        <v>*</v>
      </c>
      <c r="I288" s="108" t="str">
        <f>IF(SP_NORTE!AC313="","*",SP_NORTE!AC313)</f>
        <v>*</v>
      </c>
      <c r="J288" s="109" t="str">
        <f>IF(SP_NORTE!AA313="","*",SP_NORTE!AA313)</f>
        <v>*</v>
      </c>
      <c r="K288" s="110" t="str">
        <f>IF(SP_NORTE!AD313="","*",SP_NORTE!AD313)</f>
        <v>*</v>
      </c>
    </row>
    <row r="289" spans="2:11" s="111" customFormat="1" hidden="1">
      <c r="B289" s="107" t="str">
        <f>IF(SP_NORTE!Y314="","*",SP_NORTE!Y314)</f>
        <v>*</v>
      </c>
      <c r="C289" s="108" t="str">
        <f>IF(SP_NORTE!B314="","*",SP_NORTE!B314)</f>
        <v>*</v>
      </c>
      <c r="D289" s="107" t="str">
        <f>IF(SP_NORTE!D314="","*",SP_NORTE!D314)</f>
        <v>*</v>
      </c>
      <c r="E289" s="107" t="str">
        <f>IF(SP_NORTE!H314="","*",SP_NORTE!H314)</f>
        <v>-</v>
      </c>
      <c r="F289" s="113" t="str">
        <f>IF(SP_NORTE!M314="","*",SP_NORTE!M314)</f>
        <v>-</v>
      </c>
      <c r="G289" s="108" t="str">
        <f>IF(SP_NORTE!I314="","*",SP_NORTE!I314)</f>
        <v>-</v>
      </c>
      <c r="H289" s="108" t="str">
        <f>IF(SP_NORTE!AB314="","*",SP_NORTE!AB314)</f>
        <v>*</v>
      </c>
      <c r="I289" s="108" t="str">
        <f>IF(SP_NORTE!AC314="","*",SP_NORTE!AC314)</f>
        <v>*</v>
      </c>
      <c r="J289" s="109" t="str">
        <f>IF(SP_NORTE!AA314="","*",SP_NORTE!AA314)</f>
        <v>*</v>
      </c>
      <c r="K289" s="110" t="str">
        <f>IF(SP_NORTE!AD314="","*",SP_NORTE!AD314)</f>
        <v>*</v>
      </c>
    </row>
    <row r="290" spans="2:11" s="111" customFormat="1" hidden="1">
      <c r="B290" s="107" t="str">
        <f>IF(SP_NORTE!Y315="","*",SP_NORTE!Y315)</f>
        <v>*</v>
      </c>
      <c r="C290" s="108" t="str">
        <f>IF(SP_NORTE!B315="","*",SP_NORTE!B315)</f>
        <v>*</v>
      </c>
      <c r="D290" s="107" t="str">
        <f>IF(SP_NORTE!D315="","*",SP_NORTE!D315)</f>
        <v>*</v>
      </c>
      <c r="E290" s="107" t="str">
        <f>IF(SP_NORTE!H315="","*",SP_NORTE!H315)</f>
        <v>-</v>
      </c>
      <c r="F290" s="113" t="str">
        <f>IF(SP_NORTE!M315="","*",SP_NORTE!M315)</f>
        <v>-</v>
      </c>
      <c r="G290" s="108" t="str">
        <f>IF(SP_NORTE!I315="","*",SP_NORTE!I315)</f>
        <v>-</v>
      </c>
      <c r="H290" s="108" t="str">
        <f>IF(SP_NORTE!AB315="","*",SP_NORTE!AB315)</f>
        <v>*</v>
      </c>
      <c r="I290" s="108" t="str">
        <f>IF(SP_NORTE!AC315="","*",SP_NORTE!AC315)</f>
        <v>*</v>
      </c>
      <c r="J290" s="109" t="str">
        <f>IF(SP_NORTE!AA315="","*",SP_NORTE!AA315)</f>
        <v>*</v>
      </c>
      <c r="K290" s="110" t="str">
        <f>IF(SP_NORTE!AD315="","*",SP_NORTE!AD315)</f>
        <v>*</v>
      </c>
    </row>
    <row r="291" spans="2:11" s="111" customFormat="1" hidden="1">
      <c r="B291" s="107" t="str">
        <f>IF(SP_NORTE!Y316="","*",SP_NORTE!Y316)</f>
        <v>*</v>
      </c>
      <c r="C291" s="108" t="str">
        <f>IF(SP_NORTE!B316="","*",SP_NORTE!B316)</f>
        <v>*</v>
      </c>
      <c r="D291" s="107" t="str">
        <f>IF(SP_NORTE!D316="","*",SP_NORTE!D316)</f>
        <v>*</v>
      </c>
      <c r="E291" s="107" t="str">
        <f>IF(SP_NORTE!H316="","*",SP_NORTE!H316)</f>
        <v>-</v>
      </c>
      <c r="F291" s="113" t="str">
        <f>IF(SP_NORTE!M316="","*",SP_NORTE!M316)</f>
        <v>-</v>
      </c>
      <c r="G291" s="108" t="str">
        <f>IF(SP_NORTE!I316="","*",SP_NORTE!I316)</f>
        <v>-</v>
      </c>
      <c r="H291" s="108" t="str">
        <f>IF(SP_NORTE!AB316="","*",SP_NORTE!AB316)</f>
        <v>*</v>
      </c>
      <c r="I291" s="108" t="str">
        <f>IF(SP_NORTE!AC316="","*",SP_NORTE!AC316)</f>
        <v>*</v>
      </c>
      <c r="J291" s="109" t="str">
        <f>IF(SP_NORTE!AA316="","*",SP_NORTE!AA316)</f>
        <v>*</v>
      </c>
      <c r="K291" s="110" t="str">
        <f>IF(SP_NORTE!AD316="","*",SP_NORTE!AD316)</f>
        <v>*</v>
      </c>
    </row>
    <row r="292" spans="2:11" s="111" customFormat="1" hidden="1">
      <c r="B292" s="107" t="str">
        <f>IF(SP_NORTE!Y317="","*",SP_NORTE!Y317)</f>
        <v>*</v>
      </c>
      <c r="C292" s="108" t="str">
        <f>IF(SP_NORTE!B317="","*",SP_NORTE!B317)</f>
        <v>*</v>
      </c>
      <c r="D292" s="107" t="str">
        <f>IF(SP_NORTE!D317="","*",SP_NORTE!D317)</f>
        <v>*</v>
      </c>
      <c r="E292" s="107" t="str">
        <f>IF(SP_NORTE!H317="","*",SP_NORTE!H317)</f>
        <v>-</v>
      </c>
      <c r="F292" s="113" t="str">
        <f>IF(SP_NORTE!M317="","*",SP_NORTE!M317)</f>
        <v>-</v>
      </c>
      <c r="G292" s="108" t="str">
        <f>IF(SP_NORTE!I317="","*",SP_NORTE!I317)</f>
        <v>-</v>
      </c>
      <c r="H292" s="108" t="str">
        <f>IF(SP_NORTE!AB317="","*",SP_NORTE!AB317)</f>
        <v>*</v>
      </c>
      <c r="I292" s="108" t="str">
        <f>IF(SP_NORTE!AC317="","*",SP_NORTE!AC317)</f>
        <v>*</v>
      </c>
      <c r="J292" s="109" t="str">
        <f>IF(SP_NORTE!AA317="","*",SP_NORTE!AA317)</f>
        <v>*</v>
      </c>
      <c r="K292" s="110" t="str">
        <f>IF(SP_NORTE!AD317="","*",SP_NORTE!AD317)</f>
        <v>*</v>
      </c>
    </row>
    <row r="293" spans="2:11" s="111" customFormat="1" hidden="1">
      <c r="B293" s="107" t="str">
        <f>IF(SP_NORTE!Y318="","*",SP_NORTE!Y318)</f>
        <v>*</v>
      </c>
      <c r="C293" s="108" t="str">
        <f>IF(SP_NORTE!B318="","*",SP_NORTE!B318)</f>
        <v>*</v>
      </c>
      <c r="D293" s="107" t="str">
        <f>IF(SP_NORTE!D318="","*",SP_NORTE!D318)</f>
        <v>*</v>
      </c>
      <c r="E293" s="107" t="str">
        <f>IF(SP_NORTE!H318="","*",SP_NORTE!H318)</f>
        <v>-</v>
      </c>
      <c r="F293" s="113" t="str">
        <f>IF(SP_NORTE!M318="","*",SP_NORTE!M318)</f>
        <v>-</v>
      </c>
      <c r="G293" s="108" t="str">
        <f>IF(SP_NORTE!I318="","*",SP_NORTE!I318)</f>
        <v>-</v>
      </c>
      <c r="H293" s="108" t="str">
        <f>IF(SP_NORTE!AB318="","*",SP_NORTE!AB318)</f>
        <v>*</v>
      </c>
      <c r="I293" s="108" t="str">
        <f>IF(SP_NORTE!AC318="","*",SP_NORTE!AC318)</f>
        <v>*</v>
      </c>
      <c r="J293" s="109" t="str">
        <f>IF(SP_NORTE!AA318="","*",SP_NORTE!AA318)</f>
        <v>*</v>
      </c>
      <c r="K293" s="110" t="str">
        <f>IF(SP_NORTE!AD318="","*",SP_NORTE!AD318)</f>
        <v>*</v>
      </c>
    </row>
    <row r="294" spans="2:11" s="111" customFormat="1" hidden="1">
      <c r="B294" s="107" t="str">
        <f>IF(SP_NORTE!Y319="","*",SP_NORTE!Y319)</f>
        <v>*</v>
      </c>
      <c r="C294" s="108" t="str">
        <f>IF(SP_NORTE!B319="","*",SP_NORTE!B319)</f>
        <v>*</v>
      </c>
      <c r="D294" s="107" t="str">
        <f>IF(SP_NORTE!D319="","*",SP_NORTE!D319)</f>
        <v>*</v>
      </c>
      <c r="E294" s="107" t="str">
        <f>IF(SP_NORTE!H319="","*",SP_NORTE!H319)</f>
        <v>-</v>
      </c>
      <c r="F294" s="113" t="str">
        <f>IF(SP_NORTE!M319="","*",SP_NORTE!M319)</f>
        <v>-</v>
      </c>
      <c r="G294" s="108" t="str">
        <f>IF(SP_NORTE!I319="","*",SP_NORTE!I319)</f>
        <v>-</v>
      </c>
      <c r="H294" s="108" t="str">
        <f>IF(SP_NORTE!AB319="","*",SP_NORTE!AB319)</f>
        <v>*</v>
      </c>
      <c r="I294" s="108" t="str">
        <f>IF(SP_NORTE!AC319="","*",SP_NORTE!AC319)</f>
        <v>*</v>
      </c>
      <c r="J294" s="109" t="str">
        <f>IF(SP_NORTE!AA319="","*",SP_NORTE!AA319)</f>
        <v>*</v>
      </c>
      <c r="K294" s="110" t="str">
        <f>IF(SP_NORTE!AD319="","*",SP_NORTE!AD319)</f>
        <v>*</v>
      </c>
    </row>
    <row r="295" spans="2:11" s="111" customFormat="1" hidden="1">
      <c r="B295" s="107" t="str">
        <f>IF(SP_NORTE!Y320="","*",SP_NORTE!Y320)</f>
        <v>*</v>
      </c>
      <c r="C295" s="108" t="str">
        <f>IF(SP_NORTE!B320="","*",SP_NORTE!B320)</f>
        <v>*</v>
      </c>
      <c r="D295" s="107" t="str">
        <f>IF(SP_NORTE!D320="","*",SP_NORTE!D320)</f>
        <v>*</v>
      </c>
      <c r="E295" s="107" t="str">
        <f>IF(SP_NORTE!H320="","*",SP_NORTE!H320)</f>
        <v>-</v>
      </c>
      <c r="F295" s="113" t="str">
        <f>IF(SP_NORTE!M320="","*",SP_NORTE!M320)</f>
        <v>-</v>
      </c>
      <c r="G295" s="108" t="str">
        <f>IF(SP_NORTE!I320="","*",SP_NORTE!I320)</f>
        <v>-</v>
      </c>
      <c r="H295" s="108" t="str">
        <f>IF(SP_NORTE!AB320="","*",SP_NORTE!AB320)</f>
        <v>*</v>
      </c>
      <c r="I295" s="108" t="str">
        <f>IF(SP_NORTE!AC320="","*",SP_NORTE!AC320)</f>
        <v>*</v>
      </c>
      <c r="J295" s="109" t="str">
        <f>IF(SP_NORTE!AA320="","*",SP_NORTE!AA320)</f>
        <v>*</v>
      </c>
      <c r="K295" s="110" t="str">
        <f>IF(SP_NORTE!AD320="","*",SP_NORTE!AD320)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*</v>
      </c>
      <c r="C297" s="108" t="str">
        <f>IF(SP_NORTE!B321="","*",SP_NORTE!B321)</f>
        <v>*</v>
      </c>
      <c r="D297" s="107" t="str">
        <f>IF(SP_NORTE!D321="","*",SP_NORTE!D321)</f>
        <v>*</v>
      </c>
      <c r="E297" s="107" t="str">
        <f>IF(SP_NORTE!H321="","*",SP_NORTE!H321)</f>
        <v>-</v>
      </c>
      <c r="F297" s="113" t="str">
        <f>IF(SP_NORTE!M321="","*",SP_NORTE!M321)</f>
        <v>-</v>
      </c>
      <c r="G297" s="108" t="str">
        <f>IF(SP_NORTE!I321="","*",SP_NORTE!I321)</f>
        <v>-</v>
      </c>
      <c r="H297" s="108" t="str">
        <f>IF(SP_NORTE!AB321="","*",SP_NORTE!AB321)</f>
        <v>*</v>
      </c>
      <c r="I297" s="108" t="str">
        <f>IF(SP_NORTE!AC321="","*",SP_NORTE!AC321)</f>
        <v>*</v>
      </c>
      <c r="J297" s="109" t="str">
        <f>IF(SP_NORTE!AA321="","*",SP_NORTE!AA321)</f>
        <v>*</v>
      </c>
      <c r="K297" s="110" t="str">
        <f>IF(SP_NORTE!AD321="","*",SP_NORTE!AD321)</f>
        <v>*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2025-10-22T14:11:34Z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