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021" documentId="120_S{118792C3-22EF-5104-A093-F22BFE3913F3}" xr6:coauthVersionLast="47" xr6:coauthVersionMax="47" xr10:uidLastSave="{6ED9461F-6FD4-4B91-954A-65B9CB70BD4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5" i="1" l="1" a="1"/>
  <c r="M75" i="1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R47" i="1"/>
  <c r="R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R51" i="1"/>
  <c r="R48" i="15" s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R57" i="1"/>
  <c r="R54" i="15" s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R59" i="1"/>
  <c r="R56" i="15" s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R60" i="1"/>
  <c r="R57" i="15" s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R61" i="1"/>
  <c r="R58" i="15" s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R62" i="1"/>
  <c r="R59" i="15" s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R63" i="1"/>
  <c r="R60" i="15" s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R65" i="1"/>
  <c r="R62" i="15" s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R66" i="1"/>
  <c r="R63" i="15" s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 s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N72" i="1" a="1"/>
  <c r="N72" i="1" s="1"/>
  <c r="L69" i="15" s="1"/>
  <c r="R72" i="1"/>
  <c r="R69" i="15" s="1"/>
  <c r="S72" i="1" a="1"/>
  <c r="S72" i="1" s="1"/>
  <c r="D69" i="15" s="1"/>
  <c r="T72" i="1" a="1"/>
  <c r="T72" i="1"/>
  <c r="E69" i="15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C73" i="1" a="1"/>
  <c r="BC73" i="1" s="1"/>
  <c r="BE73" i="1" a="1"/>
  <c r="BE73" i="1" s="1"/>
  <c r="BR73" i="1"/>
  <c r="BS73" i="1"/>
  <c r="BT73" i="1"/>
  <c r="A74" i="1"/>
  <c r="C74" i="1"/>
  <c r="G74" i="1"/>
  <c r="AM74" i="1"/>
  <c r="R74" i="1"/>
  <c r="R71" i="15" s="1"/>
  <c r="S74" i="1" a="1"/>
  <c r="S74" i="1" s="1"/>
  <c r="D71" i="15" s="1"/>
  <c r="T74" i="1" a="1"/>
  <c r="T74" i="1"/>
  <c r="E71" i="15" s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L72" i="15"/>
  <c r="R75" i="1"/>
  <c r="S75" i="1" a="1"/>
  <c r="S75" i="1" s="1"/>
  <c r="D72" i="15" s="1"/>
  <c r="T75" i="1" a="1"/>
  <c r="T75" i="1"/>
  <c r="E72" i="15" s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/>
  <c r="N76" i="1" a="1"/>
  <c r="N76" i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76" i="10" s="1"/>
  <c r="AL76" i="1"/>
  <c r="AN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AY77" i="1"/>
  <c r="BD77" i="1" a="1"/>
  <c r="BD77" i="1" s="1"/>
  <c r="BE77" i="1" a="1"/>
  <c r="BE77" i="1" s="1"/>
  <c r="BR77" i="1"/>
  <c r="BS77" i="1"/>
  <c r="BT77" i="1"/>
  <c r="A78" i="1"/>
  <c r="C78" i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/>
  <c r="E75" i="15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M79" i="1" a="1"/>
  <c r="M79" i="1" s="1"/>
  <c r="N79" i="1" a="1"/>
  <c r="N79" i="1"/>
  <c r="L76" i="15" s="1"/>
  <c r="R79" i="1"/>
  <c r="S79" i="1" a="1"/>
  <c r="S79" i="1"/>
  <c r="D76" i="15" s="1"/>
  <c r="T79" i="1" a="1"/>
  <c r="T79" i="1" s="1"/>
  <c r="E76" i="15" s="1"/>
  <c r="U79" i="1" a="1"/>
  <c r="U79" i="1"/>
  <c r="AI79" i="1"/>
  <c r="AJ79" i="1"/>
  <c r="AK79" i="1"/>
  <c r="K79" i="10" s="1"/>
  <c r="AL79" i="1"/>
  <c r="AO79" i="1"/>
  <c r="AP79" i="1"/>
  <c r="M79" i="10" s="1"/>
  <c r="AQ79" i="1"/>
  <c r="AY79" i="1"/>
  <c r="BB79" i="1"/>
  <c r="BD79" i="1" a="1"/>
  <c r="BD79" i="1" s="1"/>
  <c r="BR79" i="1"/>
  <c r="BS79" i="1"/>
  <c r="BT79" i="1"/>
  <c r="A80" i="1"/>
  <c r="C80" i="1"/>
  <c r="G80" i="1"/>
  <c r="M80" i="1" a="1"/>
  <c r="M80" i="1" s="1"/>
  <c r="N80" i="1" a="1"/>
  <c r="N80" i="1"/>
  <c r="L77" i="15" s="1"/>
  <c r="R80" i="1"/>
  <c r="S80" i="1" a="1"/>
  <c r="S80" i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AY80" i="1"/>
  <c r="BB80" i="1"/>
  <c r="BE80" i="1" a="1"/>
  <c r="BE80" i="1"/>
  <c r="BR80" i="1"/>
  <c r="BS80" i="1"/>
  <c r="BT80" i="1"/>
  <c r="A81" i="1"/>
  <c r="C81" i="1"/>
  <c r="G81" i="1"/>
  <c r="M81" i="1" a="1"/>
  <c r="M81" i="1" s="1"/>
  <c r="N81" i="1" a="1"/>
  <c r="N81" i="1" s="1"/>
  <c r="L78" i="15" s="1"/>
  <c r="R81" i="1"/>
  <c r="S81" i="1" a="1"/>
  <c r="S81" i="1" s="1"/>
  <c r="D78" i="15" s="1"/>
  <c r="T81" i="1" a="1"/>
  <c r="T81" i="1" s="1"/>
  <c r="E78" i="15" s="1"/>
  <c r="U81" i="1" a="1"/>
  <c r="U81" i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M82" i="1" a="1"/>
  <c r="M82" i="1" s="1"/>
  <c r="N82" i="1" a="1"/>
  <c r="N82" i="1"/>
  <c r="L79" i="15" s="1"/>
  <c r="R82" i="1"/>
  <c r="S82" i="1" a="1"/>
  <c r="S82" i="1"/>
  <c r="D79" i="15" s="1"/>
  <c r="T82" i="1" a="1"/>
  <c r="T82" i="1" s="1"/>
  <c r="E79" i="15" s="1"/>
  <c r="U82" i="1" a="1"/>
  <c r="U82" i="1"/>
  <c r="AI82" i="1"/>
  <c r="AJ82" i="1"/>
  <c r="AK82" i="1"/>
  <c r="K82" i="10" s="1"/>
  <c r="AL82" i="1"/>
  <c r="AO82" i="1"/>
  <c r="AP82" i="1"/>
  <c r="M82" i="10" s="1"/>
  <c r="AQ82" i="1"/>
  <c r="AY82" i="1"/>
  <c r="BB82" i="1"/>
  <c r="BD82" i="1" a="1"/>
  <c r="BD82" i="1" s="1"/>
  <c r="BR82" i="1"/>
  <c r="BS82" i="1"/>
  <c r="BT82" i="1"/>
  <c r="A83" i="1"/>
  <c r="C83" i="1"/>
  <c r="G83" i="1"/>
  <c r="M83" i="1" a="1"/>
  <c r="M83" i="1" s="1"/>
  <c r="N83" i="1" a="1"/>
  <c r="N83" i="1"/>
  <c r="L80" i="15" s="1"/>
  <c r="R83" i="1"/>
  <c r="S83" i="1" a="1"/>
  <c r="S83" i="1"/>
  <c r="D80" i="15" s="1"/>
  <c r="T83" i="1" a="1"/>
  <c r="T83" i="1"/>
  <c r="E80" i="15" s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M85" i="1" a="1"/>
  <c r="M85" i="1"/>
  <c r="N85" i="1" a="1"/>
  <c r="N85" i="1" s="1"/>
  <c r="L82" i="15" s="1"/>
  <c r="R85" i="1"/>
  <c r="S85" i="1" a="1"/>
  <c r="S85" i="1" s="1"/>
  <c r="D82" i="15" s="1"/>
  <c r="T85" i="1" a="1"/>
  <c r="T85" i="1" s="1"/>
  <c r="E82" i="15" s="1"/>
  <c r="U85" i="1" a="1"/>
  <c r="U85" i="1" s="1"/>
  <c r="AI85" i="1"/>
  <c r="AJ85" i="1"/>
  <c r="AK85" i="1"/>
  <c r="K85" i="10" s="1"/>
  <c r="AL85" i="1"/>
  <c r="AO85" i="1"/>
  <c r="AP85" i="1"/>
  <c r="M85" i="10" s="1"/>
  <c r="AQ85" i="1"/>
  <c r="AY85" i="1"/>
  <c r="BB85" i="1"/>
  <c r="BC85" i="1" a="1"/>
  <c r="BC85" i="1" s="1"/>
  <c r="BE85" i="1" a="1"/>
  <c r="BE85" i="1"/>
  <c r="BR85" i="1"/>
  <c r="BS85" i="1"/>
  <c r="BT85" i="1"/>
  <c r="A86" i="1"/>
  <c r="C86" i="1"/>
  <c r="G86" i="1"/>
  <c r="M86" i="1" a="1"/>
  <c r="M86" i="1" s="1"/>
  <c r="K83" i="15" s="1"/>
  <c r="N86" i="1" a="1"/>
  <c r="N86" i="1"/>
  <c r="L83" i="15" s="1"/>
  <c r="R86" i="1"/>
  <c r="S86" i="1" a="1"/>
  <c r="S86" i="1"/>
  <c r="D83" i="15" s="1"/>
  <c r="T86" i="1" a="1"/>
  <c r="T86" i="1"/>
  <c r="E83" i="15" s="1"/>
  <c r="U86" i="1" a="1"/>
  <c r="U86" i="1" s="1"/>
  <c r="AI86" i="1"/>
  <c r="AJ86" i="1"/>
  <c r="AK86" i="1"/>
  <c r="K86" i="10" s="1"/>
  <c r="AL86" i="1"/>
  <c r="AM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M87" i="1" a="1"/>
  <c r="M87" i="1" s="1"/>
  <c r="N87" i="1" a="1"/>
  <c r="N87" i="1" s="1"/>
  <c r="L84" i="15" s="1"/>
  <c r="R87" i="1"/>
  <c r="S87" i="1" a="1"/>
  <c r="S87" i="1"/>
  <c r="D84" i="15" s="1"/>
  <c r="T87" i="1" a="1"/>
  <c r="T87" i="1" s="1"/>
  <c r="E84" i="15" s="1"/>
  <c r="U87" i="1" a="1"/>
  <c r="U87" i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D87" i="1" a="1"/>
  <c r="BD87" i="1" s="1"/>
  <c r="BR87" i="1"/>
  <c r="BS87" i="1"/>
  <c r="BT87" i="1"/>
  <c r="A88" i="1"/>
  <c r="C88" i="1"/>
  <c r="G88" i="1"/>
  <c r="M88" i="1" a="1"/>
  <c r="M88" i="1" s="1"/>
  <c r="N88" i="1" a="1"/>
  <c r="N88" i="1"/>
  <c r="L85" i="15" s="1"/>
  <c r="R88" i="1"/>
  <c r="S88" i="1" a="1"/>
  <c r="S88" i="1"/>
  <c r="D85" i="15" s="1"/>
  <c r="T88" i="1" a="1"/>
  <c r="T88" i="1"/>
  <c r="E85" i="15" s="1"/>
  <c r="U88" i="1" a="1"/>
  <c r="U88" i="1" s="1"/>
  <c r="AI88" i="1"/>
  <c r="AJ88" i="1"/>
  <c r="AK88" i="1"/>
  <c r="K88" i="10" s="1"/>
  <c r="AL88" i="1"/>
  <c r="AO88" i="1"/>
  <c r="AP88" i="1"/>
  <c r="M88" i="10" s="1"/>
  <c r="AQ88" i="1"/>
  <c r="AY88" i="1"/>
  <c r="BB88" i="1"/>
  <c r="BE88" i="1" a="1"/>
  <c r="BE88" i="1" s="1"/>
  <c r="BR88" i="1"/>
  <c r="BS88" i="1"/>
  <c r="BT88" i="1"/>
  <c r="A89" i="1"/>
  <c r="C89" i="1"/>
  <c r="G89" i="1"/>
  <c r="M89" i="1" a="1"/>
  <c r="M89" i="1" s="1"/>
  <c r="N89" i="1" a="1"/>
  <c r="N89" i="1"/>
  <c r="L86" i="15" s="1"/>
  <c r="R89" i="1"/>
  <c r="S89" i="1" a="1"/>
  <c r="S89" i="1" s="1"/>
  <c r="D86" i="15" s="1"/>
  <c r="T89" i="1" a="1"/>
  <c r="T89" i="1"/>
  <c r="E86" i="15" s="1"/>
  <c r="U89" i="1" a="1"/>
  <c r="U89" i="1" s="1"/>
  <c r="AI89" i="1"/>
  <c r="AJ89" i="1"/>
  <c r="AK89" i="1"/>
  <c r="K89" i="10" s="1"/>
  <c r="AL89" i="1"/>
  <c r="AN89" i="1"/>
  <c r="AO89" i="1"/>
  <c r="AP89" i="1"/>
  <c r="M89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/>
  <c r="E87" i="15" s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M91" i="1" a="1"/>
  <c r="M91" i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/>
  <c r="AI91" i="1"/>
  <c r="AJ91" i="1"/>
  <c r="AK91" i="1"/>
  <c r="K91" i="10" s="1"/>
  <c r="AL91" i="1"/>
  <c r="AO91" i="1"/>
  <c r="AP91" i="1"/>
  <c r="M91" i="10" s="1"/>
  <c r="AQ91" i="1"/>
  <c r="AY91" i="1"/>
  <c r="BB91" i="1"/>
  <c r="BR91" i="1"/>
  <c r="BS91" i="1"/>
  <c r="BT91" i="1"/>
  <c r="A92" i="1"/>
  <c r="C92" i="1"/>
  <c r="G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/>
  <c r="E89" i="15" s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L91" i="15" s="1"/>
  <c r="R94" i="1"/>
  <c r="S94" i="1" a="1"/>
  <c r="S94" i="1" s="1"/>
  <c r="D91" i="15" s="1"/>
  <c r="T94" i="1" a="1"/>
  <c r="T94" i="1" s="1"/>
  <c r="E91" i="15" s="1"/>
  <c r="U94" i="1" a="1"/>
  <c r="U94" i="1" s="1"/>
  <c r="AI94" i="1"/>
  <c r="AJ94" i="1"/>
  <c r="AK94" i="1"/>
  <c r="K94" i="10" s="1"/>
  <c r="AL94" i="1"/>
  <c r="AO94" i="1"/>
  <c r="AP94" i="1"/>
  <c r="M94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BE95" i="1" s="1" a="1"/>
  <c r="BE95" i="1" s="1"/>
  <c r="AP95" i="1"/>
  <c r="M95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B97" i="1"/>
  <c r="BR97" i="1"/>
  <c r="BS97" i="1"/>
  <c r="BT97" i="1"/>
  <c r="A98" i="1"/>
  <c r="C98" i="1"/>
  <c r="G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Q660" i="1" s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Q726" i="1" s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Q878" i="1" s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875" i="1" l="1"/>
  <c r="BQ872" i="1"/>
  <c r="BQ869" i="1"/>
  <c r="BQ860" i="1"/>
  <c r="BQ851" i="1"/>
  <c r="BQ776" i="1"/>
  <c r="BQ773" i="1"/>
  <c r="BQ770" i="1"/>
  <c r="BQ764" i="1"/>
  <c r="BQ761" i="1"/>
  <c r="BQ512" i="1"/>
  <c r="BQ999" i="1"/>
  <c r="BQ879" i="1"/>
  <c r="BQ810" i="1"/>
  <c r="BQ723" i="1"/>
  <c r="BQ717" i="1"/>
  <c r="BQ696" i="1"/>
  <c r="BQ657" i="1"/>
  <c r="BQ654" i="1"/>
  <c r="BQ651" i="1"/>
  <c r="BQ381" i="1"/>
  <c r="AM970" i="1"/>
  <c r="K967" i="15"/>
  <c r="AM586" i="1"/>
  <c r="K583" i="15"/>
  <c r="AM583" i="1"/>
  <c r="K580" i="15"/>
  <c r="AM256" i="1"/>
  <c r="K253" i="15"/>
  <c r="AM253" i="1"/>
  <c r="K250" i="15"/>
  <c r="AM220" i="1"/>
  <c r="K217" i="15"/>
  <c r="AM174" i="1"/>
  <c r="K171" i="15"/>
  <c r="AM171" i="1"/>
  <c r="K168" i="15"/>
  <c r="AM142" i="1"/>
  <c r="K139" i="15"/>
  <c r="AM141" i="1"/>
  <c r="K138" i="15"/>
  <c r="AM140" i="1"/>
  <c r="K137" i="15"/>
  <c r="AM139" i="1"/>
  <c r="K136" i="15"/>
  <c r="AM138" i="1"/>
  <c r="K135" i="15"/>
  <c r="AM137" i="1"/>
  <c r="K134" i="15"/>
  <c r="AM136" i="1"/>
  <c r="K133" i="15"/>
  <c r="AM135" i="1"/>
  <c r="K132" i="15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6" i="1"/>
  <c r="K123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8" i="1"/>
  <c r="K115" i="15"/>
  <c r="AM117" i="1"/>
  <c r="K114" i="15"/>
  <c r="AM116" i="1"/>
  <c r="K113" i="15"/>
  <c r="AM115" i="1"/>
  <c r="K112" i="15"/>
  <c r="AM114" i="1"/>
  <c r="K111" i="15"/>
  <c r="AM113" i="1"/>
  <c r="K110" i="15"/>
  <c r="AM112" i="1"/>
  <c r="K109" i="15"/>
  <c r="AM111" i="1"/>
  <c r="K108" i="15"/>
  <c r="AM110" i="1"/>
  <c r="K107" i="15"/>
  <c r="AM109" i="1"/>
  <c r="K106" i="15"/>
  <c r="AM108" i="1"/>
  <c r="K105" i="15"/>
  <c r="AM107" i="1"/>
  <c r="K104" i="15"/>
  <c r="AM106" i="1"/>
  <c r="K103" i="15"/>
  <c r="AM105" i="1"/>
  <c r="K102" i="15"/>
  <c r="AM104" i="1"/>
  <c r="K101" i="15"/>
  <c r="AM103" i="1"/>
  <c r="K100" i="15"/>
  <c r="AM102" i="1"/>
  <c r="K99" i="15"/>
  <c r="AM101" i="1"/>
  <c r="K98" i="15"/>
  <c r="AM100" i="1"/>
  <c r="K97" i="15"/>
  <c r="AM99" i="1"/>
  <c r="K96" i="15"/>
  <c r="AM98" i="1"/>
  <c r="K95" i="15"/>
  <c r="AM97" i="1"/>
  <c r="K94" i="15"/>
  <c r="AM96" i="1"/>
  <c r="K93" i="15"/>
  <c r="AM95" i="1"/>
  <c r="K92" i="15"/>
  <c r="AM94" i="1"/>
  <c r="K91" i="15"/>
  <c r="AM93" i="1"/>
  <c r="K90" i="15"/>
  <c r="AM92" i="1"/>
  <c r="K89" i="15"/>
  <c r="AM91" i="1"/>
  <c r="K88" i="15"/>
  <c r="AM90" i="1"/>
  <c r="K87" i="15"/>
  <c r="AM89" i="1"/>
  <c r="K86" i="15"/>
  <c r="AM88" i="1"/>
  <c r="K85" i="15"/>
  <c r="AM87" i="1"/>
  <c r="K84" i="15"/>
  <c r="AM85" i="1"/>
  <c r="K82" i="15"/>
  <c r="AM84" i="1"/>
  <c r="K81" i="15"/>
  <c r="AM83" i="1"/>
  <c r="K80" i="15"/>
  <c r="AM82" i="1"/>
  <c r="K79" i="15"/>
  <c r="AM81" i="1"/>
  <c r="K78" i="15"/>
  <c r="AM80" i="1"/>
  <c r="K77" i="15"/>
  <c r="AM79" i="1"/>
  <c r="K76" i="15"/>
  <c r="AM78" i="1"/>
  <c r="K75" i="15"/>
  <c r="AM77" i="1"/>
  <c r="K74" i="15"/>
  <c r="AM76" i="1"/>
  <c r="K73" i="15"/>
  <c r="AM75" i="1"/>
  <c r="K72" i="15"/>
  <c r="AM72" i="1"/>
  <c r="K69" i="15"/>
  <c r="AM66" i="1"/>
  <c r="K63" i="15"/>
  <c r="BC94" i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AN94" i="1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AN75" i="1"/>
  <c r="AN72" i="1"/>
  <c r="AN86" i="1"/>
  <c r="AN81" i="1"/>
  <c r="AN69" i="1"/>
  <c r="BE91" i="1" a="1"/>
  <c r="BE91" i="1" s="1"/>
  <c r="AN84" i="1"/>
  <c r="BC83" i="1" a="1"/>
  <c r="BC83" i="1" s="1"/>
  <c r="AN83" i="1"/>
  <c r="BC81" i="1" a="1"/>
  <c r="BC81" i="1" s="1"/>
  <c r="BD81" i="1" a="1"/>
  <c r="BD81" i="1" s="1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AN93" i="1"/>
  <c r="AN99" i="1"/>
  <c r="AN90" i="1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AN103" i="1"/>
  <c r="AN100" i="1"/>
  <c r="AN104" i="1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AN113" i="1"/>
  <c r="AN107" i="1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AN136" i="1"/>
  <c r="AN131" i="1"/>
  <c r="BD136" i="1" a="1"/>
  <c r="BD136" i="1" s="1"/>
  <c r="BC136" i="1" a="1"/>
  <c r="BC136" i="1" s="1"/>
  <c r="BD140" i="1" a="1"/>
  <c r="BD140" i="1" s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AN138" i="1"/>
  <c r="AN132" i="1"/>
  <c r="AN135" i="1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AN201" i="1"/>
  <c r="AN192" i="1"/>
  <c r="AN189" i="1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L970" i="10"/>
  <c r="N970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BD783" i="1" a="1"/>
  <c r="BD783" i="1" s="1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BD728" i="1" a="1"/>
  <c r="BD728" i="1" s="1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L586" i="10"/>
  <c r="N586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BC583" i="1" a="1"/>
  <c r="BC583" i="1" s="1"/>
  <c r="M583" i="10"/>
  <c r="L583" i="10"/>
  <c r="N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BD278" i="1" a="1"/>
  <c r="BD278" i="1" s="1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L256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L253" i="10"/>
  <c r="N253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BC247" i="1" a="1"/>
  <c r="BC247" i="1" s="1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BC238" i="1" a="1"/>
  <c r="BC238" i="1" s="1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BC235" i="1" a="1"/>
  <c r="BC235" i="1" s="1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BC226" i="1" a="1"/>
  <c r="BC226" i="1" s="1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BD223" i="1" a="1"/>
  <c r="BD223" i="1" s="1"/>
  <c r="M223" i="10"/>
  <c r="D223" i="10"/>
  <c r="C223" i="10"/>
  <c r="AN223" i="1"/>
  <c r="AM223" i="1"/>
  <c r="F219" i="12"/>
  <c r="G223" i="10"/>
  <c r="BC222" i="1" a="1"/>
  <c r="BC222" i="1" s="1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L220" i="10"/>
  <c r="N220" i="10"/>
  <c r="D220" i="10"/>
  <c r="C220" i="10"/>
  <c r="AN220" i="1"/>
  <c r="F216" i="12"/>
  <c r="G220" i="10"/>
  <c r="BD219" i="1" a="1"/>
  <c r="BD219" i="1" s="1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BD210" i="1" a="1"/>
  <c r="BD210" i="1" s="1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BD207" i="1" a="1"/>
  <c r="BD207" i="1" s="1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BD175" i="1" a="1"/>
  <c r="BD175" i="1" s="1"/>
  <c r="M175" i="10"/>
  <c r="D175" i="10"/>
  <c r="C175" i="10"/>
  <c r="AN175" i="1"/>
  <c r="AM175" i="1"/>
  <c r="F171" i="12"/>
  <c r="G175" i="10"/>
  <c r="BC174" i="1" a="1"/>
  <c r="BC174" i="1" s="1"/>
  <c r="M174" i="10"/>
  <c r="L174" i="10"/>
  <c r="N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BC171" i="1" a="1"/>
  <c r="BC171" i="1" s="1"/>
  <c r="M171" i="10"/>
  <c r="L171" i="10"/>
  <c r="N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BC168" i="1" a="1"/>
  <c r="BC168" i="1" s="1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BC165" i="1" a="1"/>
  <c r="BC165" i="1" s="1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BC162" i="1" a="1"/>
  <c r="BC162" i="1" s="1"/>
  <c r="M162" i="10"/>
  <c r="D162" i="10"/>
  <c r="C162" i="10"/>
  <c r="AN162" i="1"/>
  <c r="AM162" i="1"/>
  <c r="F158" i="12"/>
  <c r="G162" i="10"/>
  <c r="BD161" i="1" a="1"/>
  <c r="BD161" i="1" s="1"/>
  <c r="M161" i="10"/>
  <c r="D161" i="10"/>
  <c r="C161" i="10"/>
  <c r="AN161" i="1"/>
  <c r="AM161" i="1"/>
  <c r="F157" i="12"/>
  <c r="G161" i="10"/>
  <c r="BD160" i="1" a="1"/>
  <c r="BD160" i="1" s="1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BD155" i="1" a="1"/>
  <c r="BD155" i="1" s="1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BD152" i="1" a="1"/>
  <c r="BD152" i="1" s="1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BD149" i="1" a="1"/>
  <c r="BD149" i="1" s="1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L142" i="10"/>
  <c r="N142" i="10"/>
  <c r="D142" i="10"/>
  <c r="C142" i="10"/>
  <c r="AN14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<sst xmlns="http://schemas.openxmlformats.org/spreadsheetml/2006/main" count="3768" uniqueCount="1197">
  <si>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</si>
  <si>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</si>
  <si>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</si>
  <si>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</si>
  <si>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</si>
  <si>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</si>
  <si>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</si>
  <si>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</si>
  <si>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</si>
  <si>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</si>
  <si>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</si>
  <si>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</si>
  <si>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</si>
  <si>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</si>
  <si>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</si>
  <si>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</si>
  <si>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</si>
  <si>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</si>
  <si>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</si>
  <si>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</si>
  <si>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</si>
  <si>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</si>
  <si>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</si>
  <si>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</si>
  <si>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</si>
  <si>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</si>
  <si>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</si>
  <si>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</si>
  <si>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</si>
  <si>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</si>
  <si>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</si>
  <si>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</si>
  <si>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</si>
  <si>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</si>
  <si>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</si>
  <si>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</si>
  <si>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</si>
  <si>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</si>
  <si>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</si>
  <si>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</si>
  <si>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</si>
  <si>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</si>
  <si>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</si>
  <si>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</si>
  <si>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</si>
  <si>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</si>
  <si>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</si>
  <si>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</si>
  <si>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</si>
  <si>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</si>
  <si>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</si>
  <si>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</si>
  <si>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</si>
  <si>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</si>
  <si>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</si>
  <si>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</si>
  <si>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</si>
  <si>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</si>
  <si>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</si>
  <si>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</si>
  <si>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</si>
  <si>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</si>
  <si>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</si>
  <si>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</si>
  <si>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</si>
  <si>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</si>
  <si>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</si>
  <si>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</si>
  <si>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</si>
  <si>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</si>
  <si>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</si>
  <si>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</si>
  <si>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</si>
  <si>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</si>
  <si>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</si>
  <si>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</si>
  <si>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</si>
  <si>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</si>
  <si>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</si>
  <si>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</si>
  <si>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</si>
  <si>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</si>
  <si>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</si>
  <si>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</si>
  <si>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</si>
  <si>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</si>
  <si>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</si>
  <si>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</si>
  <si>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</si>
  <si>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</si>
  <si>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</si>
  <si>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</si>
  <si>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</si>
  <si>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</si>
  <si>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</si>
  <si>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</si>
  <si>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</si>
  <si>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</si>
  <si>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</si>
  <si>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</si>
  <si>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</si>
  <si>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</si>
  <si>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</si>
  <si>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</si>
  <si>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</si>
  <si>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</si>
  <si>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</si>
  <si>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</si>
  <si>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</si>
  <si>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</si>
  <si>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</si>
  <si>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</si>
  <si>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</si>
  <si>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</si>
  <si>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</si>
  <si>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</si>
  <si>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</si>
  <si>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</si>
  <si>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</si>
  <si>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</si>
  <si>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</si>
  <si>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</si>
  <si>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</si>
  <si>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</si>
  <si>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</si>
  <si>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</si>
  <si>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</si>
  <si>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</si>
  <si>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</si>
  <si>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</si>
  <si>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</si>
  <si>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</si>
  <si>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</si>
  <si>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</si>
  <si>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</si>
  <si>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</si>
  <si>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</si>
  <si>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</si>
  <si>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</si>
  <si>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</si>
  <si>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</si>
  <si>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</si>
  <si>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</si>
  <si>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</si>
  <si>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</si>
  <si>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</si>
  <si>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</si>
  <si>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</si>
  <si>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</si>
  <si>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</si>
  <si>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</si>
  <si>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</si>
  <si>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</si>
  <si>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</si>
  <si>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</si>
  <si>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</si>
  <si>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</si>
  <si>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</si>
  <si>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</si>
  <si>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</si>
  <si>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</si>
  <si>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</si>
  <si>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</si>
  <si>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</si>
  <si>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</si>
  <si>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</si>
  <si>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</si>
  <si>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</si>
  <si>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</si>
  <si>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</si>
  <si>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</si>
  <si>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</si>
  <si>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</si>
  <si>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</si>
  <si>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</si>
  <si>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</si>
  <si>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</si>
  <si>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</si>
  <si>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</si>
  <si>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</si>
  <si>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</si>
  <si>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</si>
  <si>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</si>
  <si>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</si>
  <si>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</si>
  <si>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</si>
  <si>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</si>
  <si>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</si>
  <si>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</si>
  <si>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</si>
  <si>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</si>
  <si>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</si>
  <si>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</si>
  <si>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</si>
  <si>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</si>
  <si>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</si>
  <si>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</si>
  <si>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</si>
  <si>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</si>
  <si>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</si>
  <si>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</si>
  <si>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</si>
  <si>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</si>
  <si>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</si>
  <si>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</si>
  <si>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</si>
  <si>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</si>
  <si>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</si>
  <si>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</si>
  <si>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</si>
  <si>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</si>
  <si>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</si>
  <si>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</si>
  <si>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</si>
  <si>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</si>
  <si>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</si>
  <si>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</si>
  <si>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</si>
  <si>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</si>
  <si>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</si>
  <si>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</si>
  <si>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</si>
  <si>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</si>
  <si>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</si>
  <si>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</si>
  <si>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</si>
  <si>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</si>
  <si>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</si>
  <si>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</si>
  <si>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</si>
  <si>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</si>
  <si>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</si>
  <si>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</si>
  <si>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</si>
  <si>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</si>
  <si>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</si>
  <si>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</si>
  <si>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</si>
  <si>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</si>
  <si>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</si>
  <si>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</si>
  <si>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</si>
  <si>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</si>
  <si>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</si>
  <si>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</si>
  <si>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</si>
  <si>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</si>
  <si>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</si>
  <si>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</si>
  <si>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</si>
  <si>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</si>
  <si>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</si>
  <si>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</si>
  <si>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</si>
  <si>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</si>
  <si>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</si>
  <si>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</si>
  <si>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</si>
  <si>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</si>
  <si>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</si>
  <si>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</si>
  <si>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</si>
  <si>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</si>
  <si>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</si>
  <si>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</si>
  <si>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</si>
  <si>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</si>
  <si>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</si>
  <si>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</si>
  <si>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</si>
  <si>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</si>
  <si>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</si>
  <si>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</si>
  <si>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</si>
  <si>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</si>
  <si>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</si>
  <si>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</si>
  <si>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</si>
  <si>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</si>
  <si>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</si>
  <si>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</si>
  <si>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</si>
  <si>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</si>
  <si>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</si>
  <si>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</si>
  <si>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</si>
  <si>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</si>
  <si>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</si>
  <si>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</si>
  <si>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</si>
  <si>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</si>
  <si>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</si>
  <si>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</si>
  <si>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</si>
  <si>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</si>
  <si>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</si>
  <si>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</si>
  <si>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</si>
  <si>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</si>
  <si>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</si>
  <si>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</si>
  <si>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</si>
  <si>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</si>
  <si>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</si>
  <si>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</si>
  <si>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</si>
  <si>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</si>
  <si>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</si>
  <si>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</si>
  <si>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</si>
  <si>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</si>
  <si>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</si>
  <si>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</si>
  <si>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</si>
  <si>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</si>
  <si>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</si>
  <si>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</si>
  <si>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</si>
  <si>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</si>
  <si>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</si>
  <si>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</si>
  <si>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</si>
  <si>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</si>
  <si>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</si>
  <si>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</si>
  <si>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</si>
  <si>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</si>
  <si>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</si>
  <si>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</si>
  <si>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</si>
  <si>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</si>
  <si>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</si>
  <si>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</si>
  <si>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</si>
  <si>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</si>
  <si>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</si>
  <si>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</si>
  <si>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</si>
  <si>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</si>
  <si>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</si>
  <si>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</si>
  <si>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</si>
  <si>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</si>
  <si>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</si>
  <si>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</si>
  <si>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</si>
  <si>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</si>
  <si>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</si>
  <si>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</si>
  <si>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</si>
  <si>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</si>
  <si>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</si>
  <si>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</si>
  <si>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</si>
  <si>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</si>
  <si>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</si>
  <si>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</si>
  <si>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</si>
  <si>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</si>
  <si>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</si>
  <si>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</si>
  <si>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</si>
  <si>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</si>
  <si>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</si>
  <si>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</si>
  <si>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</si>
  <si>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</si>
  <si>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</si>
  <si>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</si>
  <si>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</si>
  <si>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</si>
  <si>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</si>
  <si>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</si>
  <si>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</si>
  <si>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</si>
  <si>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</si>
  <si>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</si>
  <si>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</si>
  <si>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</si>
  <si>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</si>
  <si>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</si>
  <si>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</si>
  <si>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</si>
  <si>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</si>
  <si>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</si>
  <si>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</si>
  <si>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</si>
  <si>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</si>
  <si>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</si>
  <si>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</si>
  <si>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</si>
  <si>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</si>
  <si>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</si>
  <si>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</si>
  <si>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</si>
  <si>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</si>
  <si>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</si>
  <si>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</si>
  <si>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</si>
  <si>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</si>
  <si>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</si>
  <si>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</si>
  <si>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</si>
  <si>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</si>
  <si>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</si>
  <si>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</si>
  <si>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</si>
  <si>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</si>
  <si>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</si>
  <si>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</si>
  <si>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</si>
  <si>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</si>
  <si>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</si>
  <si>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</si>
  <si>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</si>
  <si>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</si>
  <si>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</si>
  <si>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</si>
  <si>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</si>
  <si>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</si>
  <si>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</si>
  <si>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</si>
  <si>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</si>
  <si>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</si>
  <si>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</si>
  <si>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</si>
  <si>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</si>
  <si>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</si>
  <si>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</si>
  <si>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</si>
  <si>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</si>
  <si>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</si>
  <si>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</si>
  <si>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</si>
  <si>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</si>
  <si>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</si>
  <si>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</si>
  <si>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</si>
  <si>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</si>
  <si>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</si>
  <si>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</si>
  <si>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</si>
  <si>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</si>
  <si>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</si>
  <si>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</si>
  <si>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</si>
  <si>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</si>
  <si>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</si>
  <si>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</si>
  <si>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</si>
  <si>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</si>
  <si>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</si>
  <si>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</si>
  <si>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</si>
  <si>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</si>
  <si>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</si>
  <si>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</si>
  <si>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</si>
  <si>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</si>
  <si>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</si>
  <si>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</si>
  <si>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</si>
  <si>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</si>
  <si>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</si>
  <si>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</si>
  <si>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</si>
  <si>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</si>
  <si>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</si>
  <si>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</si>
  <si>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</si>
  <si>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</si>
  <si>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</si>
  <si>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</si>
  <si>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</si>
  <si>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</si>
  <si>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</si>
  <si>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</si>
  <si>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</si>
  <si>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</si>
  <si>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</si>
  <si>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</si>
  <si>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</si>
  <si>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</si>
  <si>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</si>
  <si>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</si>
  <si>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</si>
  <si>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</si>
  <si>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</si>
  <si>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</si>
  <si>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</si>
  <si>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</si>
  <si>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</si>
  <si>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</si>
  <si>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</si>
  <si>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</si>
  <si>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</si>
  <si>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</si>
  <si>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</si>
  <si>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</si>
  <si>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</si>
  <si>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</si>
  <si>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</si>
  <si>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</si>
  <si>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</si>
  <si>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</si>
  <si>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</si>
  <si>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</si>
  <si>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</si>
  <si>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</si>
  <si>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</si>
  <si>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</si>
  <si>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</si>
  <si>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</si>
  <si>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</si>
  <si>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</si>
  <si>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</si>
  <si>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</si>
  <si>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</si>
  <si>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</si>
  <si>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</si>
  <si>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</si>
  <si>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</si>
  <si>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</si>
  <si>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</si>
  <si>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</si>
  <si>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</si>
  <si>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</si>
  <si>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</si>
  <si>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</si>
  <si>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</si>
  <si>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</si>
  <si>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</si>
  <si>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</si>
  <si>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</si>
  <si>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</si>
  <si>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</si>
  <si>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</si>
  <si>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</si>
  <si>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</si>
  <si>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</si>
  <si>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</si>
  <si>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</si>
  <si>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</si>
  <si>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</si>
  <si>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</si>
  <si>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</si>
  <si>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</si>
  <si>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</si>
  <si>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</si>
  <si>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</si>
  <si>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</si>
  <si>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</si>
  <si>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</si>
  <si>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</si>
  <si>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</si>
  <si>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</si>
  <si>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</si>
  <si>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</si>
  <si>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</si>
  <si>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</si>
  <si>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</si>
  <si>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</si>
  <si>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</si>
  <si>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</si>
  <si>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</si>
  <si>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</si>
  <si>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</si>
  <si>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</si>
  <si>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</si>
  <si>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</si>
  <si>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</si>
  <si>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</si>
  <si>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</si>
  <si>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</si>
  <si>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</si>
  <si>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</si>
  <si>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</si>
  <si>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</si>
  <si>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</si>
  <si>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</si>
  <si>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</si>
  <si>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</si>
  <si>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</si>
  <si>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</si>
  <si>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</si>
  <si>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</si>
  <si>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</si>
  <si>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</si>
  <si>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</si>
  <si>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</si>
  <si>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</si>
  <si>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</si>
  <si>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</si>
  <si>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</si>
  <si>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</si>
  <si>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</si>
  <si>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</si>
  <si>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</si>
  <si>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</si>
  <si>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</si>
  <si>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</si>
  <si>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</si>
  <si>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</si>
  <si>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</si>
  <si>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</si>
  <si>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</si>
  <si>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</si>
  <si>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</si>
  <si>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</si>
  <si>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</si>
  <si>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</si>
  <si>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</si>
  <si>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</si>
  <si>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</si>
  <si>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</si>
  <si>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</si>
  <si>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</si>
  <si>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</si>
  <si>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</si>
  <si>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</si>
  <si>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</si>
  <si>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</si>
  <si>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</si>
  <si>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</si>
  <si>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</si>
  <si>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</si>
  <si>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</si>
  <si>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</si>
  <si>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</si>
  <si>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</si>
  <si>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</si>
  <si>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</si>
  <si>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</si>
  <si>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</si>
  <si>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</si>
  <si>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</si>
  <si>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</si>
  <si>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</si>
  <si>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</si>
  <si>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</si>
  <si>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</si>
  <si>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</si>
  <si>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</si>
  <si>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</si>
  <si>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</si>
  <si>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</si>
  <si>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</si>
  <si>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</si>
  <si>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</si>
  <si>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</si>
  <si>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</si>
  <si>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</si>
  <si>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</si>
  <si>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</si>
  <si>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</si>
  <si>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</si>
  <si>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</si>
  <si>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</si>
  <si>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</si>
  <si>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</si>
  <si>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</si>
  <si>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</si>
  <si>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</si>
  <si>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</si>
  <si>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</si>
  <si>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</si>
  <si>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</si>
  <si>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</si>
  <si>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</si>
  <si>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</si>
  <si>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</si>
  <si>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</si>
  <si>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</si>
  <si>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</si>
  <si>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</si>
  <si>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</si>
  <si>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</si>
  <si>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</si>
  <si>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</si>
  <si>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</si>
  <si>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</si>
  <si>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</si>
  <si>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</si>
  <si>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</si>
  <si>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</si>
  <si>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</si>
  <si>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</si>
  <si>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</si>
  <si>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</si>
  <si>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</si>
  <si>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</si>
  <si>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</si>
  <si>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</si>
  <si>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</si>
  <si>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</si>
  <si>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</si>
  <si>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</si>
  <si>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</si>
  <si>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</si>
  <si>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</si>
  <si>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</si>
  <si>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</si>
  <si>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</si>
  <si>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</si>
  <si>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</si>
  <si>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</si>
  <si>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</si>
  <si>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</si>
  <si>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</si>
  <si>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</si>
  <si>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</si>
  <si>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</si>
  <si>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</si>
  <si>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</si>
  <si>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</si>
  <si>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</si>
  <si>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</si>
  <si>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</si>
  <si>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</si>
  <si>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</si>
  <si>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</si>
  <si>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</si>
  <si>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</si>
  <si>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</si>
  <si>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</si>
  <si>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</si>
  <si>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</si>
  <si>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</si>
  <si>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</si>
  <si>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</si>
  <si>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</si>
  <si>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</si>
  <si>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</si>
  <si>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</si>
  <si>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</si>
  <si>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</si>
  <si>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</si>
  <si>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</si>
  <si>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</si>
  <si>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</si>
  <si>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</si>
  <si>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</si>
  <si>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</si>
  <si>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</si>
  <si>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</si>
  <si>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</si>
  <si>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</si>
  <si>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</si>
  <si>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</si>
  <si>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</si>
  <si>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</si>
  <si>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</si>
  <si>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</si>
  <si>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</si>
  <si>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</si>
  <si>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</si>
  <si>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</si>
  <si>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</si>
  <si>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</si>
  <si>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</si>
  <si>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</si>
  <si>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</si>
  <si>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</si>
  <si>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</si>
  <si>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</si>
  <si>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</si>
  <si>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</si>
  <si>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</si>
  <si>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</si>
  <si>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</si>
  <si>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</si>
  <si>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</si>
  <si>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</si>
  <si>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</si>
  <si>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</si>
  <si>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</si>
  <si>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</si>
  <si>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</si>
  <si>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</si>
  <si>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</si>
  <si>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</si>
  <si>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</si>
  <si>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</si>
  <si>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</si>
  <si>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</si>
  <si>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</si>
  <si>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</si>
  <si>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</si>
  <si>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</si>
  <si>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</si>
  <si>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</si>
  <si>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</si>
  <si>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</si>
  <si>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</si>
  <si>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</si>
  <si>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</si>
  <si>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</si>
  <si>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</si>
  <si>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</si>
  <si>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</si>
  <si>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</si>
  <si>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</si>
  <si>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</si>
  <si>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</si>
  <si>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</si>
  <si>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</si>
  <si>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</si>
  <si>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</si>
  <si>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</si>
  <si>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</si>
  <si>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</si>
  <si>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</si>
  <si>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</si>
  <si>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</si>
  <si>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</si>
  <si>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</si>
  <si>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</si>
  <si>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</si>
  <si>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</si>
  <si>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</si>
  <si>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</si>
  <si>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</si>
  <si>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</si>
  <si>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</si>
  <si>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</si>
  <si>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</si>
  <si>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</si>
  <si>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</si>
  <si>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</si>
  <si>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</si>
  <si>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</si>
  <si>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</si>
  <si>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</si>
  <si>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</si>
  <si>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</si>
  <si>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</si>
  <si>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</si>
  <si>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</si>
  <si>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</si>
  <si>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</si>
  <si>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</si>
  <si>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</si>
  <si>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</si>
  <si>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</si>
  <si>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</si>
  <si>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</si>
  <si>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</si>
  <si>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</si>
  <si>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</si>
  <si>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</si>
  <si>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</si>
  <si>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</si>
  <si>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</si>
  <si>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</si>
  <si>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</si>
  <si>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</si>
  <si>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</si>
  <si>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</si>
  <si>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</si>
  <si>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</si>
  <si>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</si>
  <si>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</si>
  <si>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</si>
  <si>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</si>
  <si>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</si>
  <si>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</si>
  <si>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</si>
  <si>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</si>
  <si>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</si>
  <si>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</si>
  <si>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</si>
  <si>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</si>
  <si>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</si>
  <si>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</si>
  <si>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</si>
  <si>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</si>
  <si>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</si>
  <si>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</si>
  <si>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</si>
  <si>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</si>
  <si>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</si>
  <si>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</si>
  <si>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</si>
  <si>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</si>
  <si>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</si>
  <si>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</si>
  <si>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</si>
  <si>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</si>
  <si>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</si>
  <si>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</si>
  <si>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</si>
  <si>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</si>
  <si>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</si>
  <si>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</si>
  <si>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</si>
  <si>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</si>
  <si>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</si>
  <si>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</si>
  <si>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</si>
  <si>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</si>
  <si>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</si>
  <si>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</si>
  <si>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</si>
  <si>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</si>
  <si>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</si>
  <si>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</si>
  <si>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</si>
  <si>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</si>
  <si>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</si>
  <si>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</si>
  <si>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</si>
  <si>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</si>
  <si>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</si>
  <si>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</si>
  <si>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</si>
  <si>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</si>
  <si>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</si>
  <si>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</si>
  <si>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</si>
  <si>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</si>
  <si>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</si>
  <si>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</si>
  <si>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</si>
  <si>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</si>
  <si>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</si>
  <si>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</si>
  <si>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</si>
  <si>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</si>
  <si>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</si>
  <si>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</si>
  <si>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</si>
  <si>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</si>
  <si>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</si>
  <si>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</si>
  <si>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</si>
  <si>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</si>
  <si>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</si>
  <si>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</si>
  <si>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</si>
  <si>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</si>
  <si>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</si>
  <si>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</si>
  <si>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</si>
  <si>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</si>
  <si>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</si>
  <si>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</si>
  <si>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</si>
  <si>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</si>
  <si>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</si>
  <si>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</si>
  <si>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</si>
  <si>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</si>
  <si>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</si>
  <si>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</si>
  <si>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</si>
  <si>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</si>
  <si>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</si>
  <si>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</si>
  <si>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</si>
  <si>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</si>
  <si>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</si>
  <si>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</si>
  <si>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</si>
  <si>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</si>
  <si>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</si>
  <si>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</si>
  <si>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</si>
  <si>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</si>
  <si>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</si>
  <si>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</si>
  <si>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</si>
  <si>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</si>
  <si>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</si>
  <si>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</si>
  <si>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</si>
  <si>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</si>
  <si>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</si>
  <si>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</si>
  <si>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</si>
  <si>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</si>
  <si>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</si>
  <si>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</si>
  <si>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</si>
  <si>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</si>
  <si>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</si>
  <si>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</si>
  <si>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</si>
  <si>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</si>
  <si>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</si>
  <si>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</si>
  <si>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</si>
  <si>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</si>
  <si>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</si>
  <si>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</si>
  <si>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</si>
  <si>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</si>
  <si>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</si>
  <si>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</si>
  <si>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</si>
  <si>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</si>
  <si>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</si>
  <si>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</si>
  <si>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</si>
  <si>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</si>
  <si>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</si>
  <si>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</si>
  <si>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</si>
  <si>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</si>
  <si>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</si>
  <si>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</si>
  <si>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</si>
  <si>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</si>
  <si>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</si>
  <si>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</si>
  <si>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</si>
  <si>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</si>
  <si>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</si>
  <si>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</si>
  <si>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</si>
  <si>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</si>
  <si>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</si>
  <si>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</si>
  <si>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</si>
  <si>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</si>
  <si>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</si>
  <si>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</si>
  <si>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</si>
  <si>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</si>
  <si>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</si>
  <si>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</si>
  <si>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</si>
  <si>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</si>
  <si>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</si>
  <si>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</si>
  <si>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</si>
  <si>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</si>
  <si>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</si>
  <si>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</si>
  <si>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</si>
  <si>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</si>
  <si>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</si>
  <si>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</si>
  <si>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</si>
  <si>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</si>
  <si>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</si>
  <si>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</si>
  <si>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</si>
  <si>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</si>
  <si>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</si>
  <si>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</si>
  <si>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</si>
  <si>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</si>
  <si>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</si>
  <si>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</si>
  <si>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</si>
  <si>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</si>
  <si>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</si>
  <si>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</si>
  <si>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</si>
  <si>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</si>
  <si>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</si>
  <si>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</si>
  <si>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</si>
  <si>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</si>
  <si>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</si>
  <si>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</si>
  <si>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</si>
  <si>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</si>
  <si>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</si>
  <si>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</si>
  <si>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</si>
  <si>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</si>
  <si>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</si>
  <si>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</si>
  <si>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</si>
  <si>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</si>
  <si>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</si>
  <si>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</si>
  <si>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</si>
  <si>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</si>
  <si>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</si>
  <si>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</si>
  <si>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</si>
  <si>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</si>
  <si>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</si>
  <si>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</si>
  <si>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</si>
  <si>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</si>
  <si>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</si>
  <si>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</si>
  <si>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</si>
  <si>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em preparação / Aguardando condições climáticas</t>
  </si>
  <si>
    <t>109ZCD2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</si>
  <si>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</si>
  <si>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</si>
  <si>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</si>
  <si>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</si>
  <si>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</si>
  <si>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</si>
  <si>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</si>
  <si>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 xml:space="preserve">MC1 07h48 / </t>
  </si>
  <si>
    <t>PDM - Substituição de dormentes</t>
  </si>
  <si>
    <t xml:space="preserve">TP pronto 08h34 / </t>
  </si>
  <si>
    <t>ZFY1982 / ZYU2</t>
  </si>
  <si>
    <t>PDM - Descarga de dormentes</t>
  </si>
  <si>
    <t>Cancelado / TP realocado para outra atividade</t>
  </si>
  <si>
    <t>TP em preparação.</t>
  </si>
  <si>
    <t>Previsão de solicitar MC1 12h00. /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</si>
  <si>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</si>
  <si>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</si>
  <si>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</si>
  <si>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</si>
  <si>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</si>
  <si>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</si>
  <si>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</si>
  <si>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</si>
  <si>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</si>
  <si>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</si>
  <si>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</si>
  <si>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</si>
  <si>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</si>
  <si>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</si>
  <si>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</si>
  <si>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</si>
  <si>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</si>
  <si>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 xml:space="preserve">MC1 08h57 / </t>
  </si>
  <si>
    <t>Em intervalo das 10h17 até 11h47.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</si>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</sst>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57" activePane="topRight" state="frozen"/>
      <selection pane="topRight" activeCell="B75" sqref="B7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9" t="s">
        <v>925</v>
      </c>
      <c r="C1" s="180"/>
      <c r="D1" s="180"/>
      <c r="E1" s="3"/>
      <c r="F1" s="179" t="s">
        <v>926</v>
      </c>
      <c r="G1" s="180"/>
      <c r="H1" s="181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2"/>
      <c r="AH1" s="5"/>
      <c r="AI1" s="189" t="s">
        <v>927</v>
      </c>
      <c r="AJ1" s="190"/>
      <c r="AK1" s="190"/>
      <c r="AL1" s="190"/>
      <c r="AM1" s="191"/>
      <c r="AN1" s="192"/>
      <c r="AO1" s="190"/>
      <c r="AP1" s="190"/>
      <c r="AQ1" s="190"/>
      <c r="AR1" s="190"/>
      <c r="AS1" s="190"/>
      <c r="AT1" s="190"/>
      <c r="AU1" s="190"/>
      <c r="AV1" s="190"/>
      <c r="AW1" s="190"/>
      <c r="AX1" s="190"/>
      <c r="AY1" s="190"/>
      <c r="AZ1" s="190"/>
      <c r="BA1" s="190"/>
      <c r="BB1" s="190"/>
      <c r="BC1" s="190"/>
      <c r="BD1" s="190"/>
      <c r="BE1" s="190"/>
      <c r="BF1" s="193"/>
      <c r="BG1" s="5"/>
      <c r="BH1" s="194" t="s">
        <v>928</v>
      </c>
      <c r="BI1" s="195"/>
      <c r="BJ1" s="195"/>
      <c r="BK1" s="196"/>
      <c r="BL1" s="5"/>
      <c r="BM1" s="186" t="s">
        <v>929</v>
      </c>
      <c r="BN1" s="187"/>
      <c r="BO1" s="187"/>
      <c r="BP1" s="187"/>
      <c r="BQ1" s="187"/>
      <c r="BR1" s="187"/>
      <c r="BS1" s="188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9" t="s">
        <v>930</v>
      </c>
      <c r="AJ2" s="190"/>
      <c r="AK2" s="190"/>
      <c r="AL2" s="190"/>
      <c r="AM2" s="191"/>
      <c r="AN2" s="192"/>
      <c r="AO2" s="190"/>
      <c r="AP2" s="190"/>
      <c r="AQ2" s="193"/>
      <c r="AR2" s="6"/>
      <c r="AS2" s="189" t="s">
        <v>933</v>
      </c>
      <c r="AT2" s="190"/>
      <c r="AU2" s="190"/>
      <c r="AV2" s="190"/>
      <c r="AW2" s="190"/>
      <c r="AX2" s="190"/>
      <c r="AY2" s="193"/>
      <c r="AZ2" s="6"/>
      <c r="BA2" s="183" t="s">
        <v>934</v>
      </c>
      <c r="BB2" s="185"/>
      <c r="BC2" s="189" t="s">
        <v>931</v>
      </c>
      <c r="BD2" s="190"/>
      <c r="BE2" s="190"/>
      <c r="BF2" s="193"/>
      <c r="BG2" s="5"/>
      <c r="BH2" s="197"/>
      <c r="BI2" s="198"/>
      <c r="BJ2" s="198"/>
      <c r="BK2" s="199"/>
      <c r="BL2" s="5"/>
      <c r="BM2" s="200"/>
      <c r="BN2" s="201"/>
      <c r="BO2" s="201"/>
      <c r="BP2" s="201"/>
      <c r="BQ2" s="201"/>
      <c r="BR2" s="201"/>
      <c r="BS2" s="202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3" t="s">
        <v>935</v>
      </c>
      <c r="AJ3" s="185"/>
      <c r="AK3" s="183" t="s">
        <v>936</v>
      </c>
      <c r="AL3" s="184"/>
      <c r="AM3" s="207"/>
      <c r="AN3" s="208"/>
      <c r="AO3" s="184"/>
      <c r="AP3" s="184"/>
      <c r="AQ3" s="185"/>
      <c r="AR3" s="63"/>
      <c r="AS3" s="205" t="s">
        <v>942</v>
      </c>
      <c r="AT3" s="206"/>
      <c r="AU3" s="205" t="s">
        <v>943</v>
      </c>
      <c r="AV3" s="206"/>
      <c r="AW3" s="205" t="s">
        <v>944</v>
      </c>
      <c r="AX3" s="206"/>
      <c r="AY3" s="63" t="s">
        <v>945</v>
      </c>
      <c r="AZ3" s="63"/>
      <c r="BA3" s="203"/>
      <c r="BB3" s="204"/>
      <c r="BC3" s="183" t="s">
        <v>938</v>
      </c>
      <c r="BD3" s="184"/>
      <c r="BE3" s="184"/>
      <c r="BF3" s="185"/>
      <c r="BG3" s="62"/>
      <c r="BH3" s="197"/>
      <c r="BI3" s="198"/>
      <c r="BJ3" s="198"/>
      <c r="BK3" s="199"/>
      <c r="BL3" s="62"/>
      <c r="BM3" s="186" t="s">
        <v>946</v>
      </c>
      <c r="BN3" s="187"/>
      <c r="BO3" s="187"/>
      <c r="BP3" s="188"/>
      <c r="BQ3" s="186" t="s">
        <v>717</v>
      </c>
      <c r="BR3" s="187"/>
      <c r="BS3" s="188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 t="s">
        <v>399</v>
      </c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 t="s">
        <v>399</v>
      </c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 t="s">
        <v>399</v>
      </c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 t="s">
        <v>399</v>
      </c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 t="s">
        <v>399</v>
      </c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 t="s">
        <v>399</v>
      </c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 t="s">
        <v>399</v>
      </c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 t="s">
        <v>399</v>
      </c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 t="s">
        <v>399</v>
      </c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 t="s">
        <v>399</v>
      </c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 t="s">
        <v>399</v>
      </c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 t="s">
        <v>399</v>
      </c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 t="s">
        <v>399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2</v>
      </c>
      <c r="BI27" s="17"/>
      <c r="BJ27" s="17" t="s">
        <v>1062</v>
      </c>
      <c r="BK27" s="18" t="s">
        <v>1063</v>
      </c>
      <c r="BL27" s="16"/>
      <c r="BM27" s="130" t="s">
        <v>412</v>
      </c>
      <c r="BN27" s="130" t="s">
        <v>442</v>
      </c>
      <c r="BO27" s="130" t="s">
        <v>499</v>
      </c>
      <c r="BP27" s="18"/>
      <c r="BQ27" s="12" t="str">
        <f t="shared" si="3"/>
        <v>Produção</v>
      </c>
      <c r="BR27" s="19">
        <f t="shared" si="4"/>
        <v>1.1416666666666666</v>
      </c>
      <c r="BS27" s="19">
        <f t="shared" si="5"/>
        <v>0.12708333333333333</v>
      </c>
      <c r="BT27" s="8" t="str">
        <f t="shared" si="6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 t="s">
        <v>399</v>
      </c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 t="s">
        <v>399</v>
      </c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 t="s">
        <v>399</v>
      </c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 t="s">
        <v>399</v>
      </c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7"/>
        <v>2.777777777777779E-2</v>
      </c>
      <c r="AZ35" s="153"/>
      <c r="BA35" s="178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>
        <v>0</v>
      </c>
      <c r="BI35" s="17"/>
      <c r="BJ35" s="17" t="s">
        <v>1075</v>
      </c>
      <c r="BK35" s="18" t="s">
        <v>1076</v>
      </c>
      <c r="BL35" s="16"/>
      <c r="BM35" s="130" t="s">
        <v>415</v>
      </c>
      <c r="BN35" s="130" t="s">
        <v>444</v>
      </c>
      <c r="BO35" s="130" t="s">
        <v>522</v>
      </c>
      <c r="BP35" s="18" t="s">
        <v>1077</v>
      </c>
      <c r="BQ35" s="12" t="str">
        <f t="shared" si="3"/>
        <v>Produção e Intervalo</v>
      </c>
      <c r="BR35" s="19">
        <f t="shared" si="4"/>
        <v>0.13333333333333339</v>
      </c>
      <c r="BS35" s="19">
        <f t="shared" si="5"/>
        <v>0</v>
      </c>
      <c r="BT35" s="8" t="str">
        <f t="shared" si="6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1078</v>
      </c>
      <c r="W36" s="151" t="s">
        <v>1079</v>
      </c>
      <c r="X36" s="104" t="s">
        <v>391</v>
      </c>
      <c r="Y36" s="129" t="s">
        <v>395</v>
      </c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1078</v>
      </c>
      <c r="BG36" s="16"/>
      <c r="BH36" s="17">
        <v>2</v>
      </c>
      <c r="BI36" s="17"/>
      <c r="BJ36" s="17" t="s">
        <v>1080</v>
      </c>
      <c r="BK36" s="18" t="s">
        <v>1080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1081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1078</v>
      </c>
      <c r="W37" s="151" t="s">
        <v>1079</v>
      </c>
      <c r="X37" s="104" t="s">
        <v>391</v>
      </c>
      <c r="Y37" s="129" t="s">
        <v>395</v>
      </c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1078</v>
      </c>
      <c r="BG37" s="16"/>
      <c r="BH37" s="17">
        <v>2</v>
      </c>
      <c r="BI37" s="17"/>
      <c r="BJ37" s="17" t="s">
        <v>1082</v>
      </c>
      <c r="BK37" s="18" t="s">
        <v>1082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1078</v>
      </c>
      <c r="W38" s="151" t="s">
        <v>1083</v>
      </c>
      <c r="X38" s="104" t="s">
        <v>396</v>
      </c>
      <c r="Y38" s="129" t="s">
        <v>399</v>
      </c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1078</v>
      </c>
      <c r="BG38" s="16"/>
      <c r="BH38" s="17">
        <v>0</v>
      </c>
      <c r="BI38" s="17"/>
      <c r="BJ38" s="17" t="s">
        <v>1054</v>
      </c>
      <c r="BK38" s="18" t="s">
        <v>1084</v>
      </c>
      <c r="BL38" s="16"/>
      <c r="BM38" s="130" t="s">
        <v>416</v>
      </c>
      <c r="BN38" s="130" t="s">
        <v>445</v>
      </c>
      <c r="BO38" s="130" t="s">
        <v>496</v>
      </c>
      <c r="BP38" s="18" t="s">
        <v>1084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1078</v>
      </c>
      <c r="W39" s="151" t="s">
        <v>1030</v>
      </c>
      <c r="X39" s="104" t="s">
        <v>396</v>
      </c>
      <c r="Y39" s="129" t="s">
        <v>399</v>
      </c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1078</v>
      </c>
      <c r="BG39" s="16"/>
      <c r="BH39" s="17">
        <v>0</v>
      </c>
      <c r="BI39" s="17"/>
      <c r="BJ39" s="17" t="s">
        <v>1085</v>
      </c>
      <c r="BK39" s="18" t="s">
        <v>1085</v>
      </c>
      <c r="BL39" s="16"/>
      <c r="BM39" s="130" t="s">
        <v>426</v>
      </c>
      <c r="BN39" s="130" t="s">
        <v>426</v>
      </c>
      <c r="BO39" s="130" t="s">
        <v>426</v>
      </c>
      <c r="BP39" s="18" t="s">
        <v>1085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 hidden="1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1086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1087</v>
      </c>
      <c r="W40" s="151" t="s">
        <v>1030</v>
      </c>
      <c r="X40" s="104" t="s">
        <v>396</v>
      </c>
      <c r="Y40" s="129" t="s">
        <v>399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1087</v>
      </c>
      <c r="BG40" s="16"/>
      <c r="BH40" s="17">
        <v>2</v>
      </c>
      <c r="BI40" s="17"/>
      <c r="BJ40" s="17" t="s">
        <v>1088</v>
      </c>
      <c r="BK40" s="18" t="s">
        <v>1089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 t="s">
        <v>399</v>
      </c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1090</v>
      </c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 t="s">
        <v>399</v>
      </c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 t="s">
        <v>1091</v>
      </c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70</v>
      </c>
      <c r="K47" s="105">
        <v>110.35</v>
      </c>
      <c r="L47" s="105"/>
      <c r="M47" s="127" t="s">
        <v>322</v>
      </c>
      <c r="N47" s="127" t="s">
        <v>1092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1033</v>
      </c>
      <c r="W47" s="151" t="s">
        <v>1093</v>
      </c>
      <c r="X47" s="104" t="s">
        <v>396</v>
      </c>
      <c r="Y47" s="129" t="s">
        <v>399</v>
      </c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/>
      <c r="BI47" s="17"/>
      <c r="BJ47" s="17" t="s">
        <v>1091</v>
      </c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1094</v>
      </c>
      <c r="N48" s="150" t="s">
        <v>1095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 t="s">
        <v>399</v>
      </c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7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1096</v>
      </c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 t="s">
        <v>399</v>
      </c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7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1097</v>
      </c>
      <c r="BK49" s="18" t="s">
        <v>1097</v>
      </c>
      <c r="BL49" s="16"/>
      <c r="BM49" s="130" t="s">
        <v>426</v>
      </c>
      <c r="BN49" s="130" t="s">
        <v>426</v>
      </c>
      <c r="BO49" s="130" t="s">
        <v>426</v>
      </c>
      <c r="BP49" s="18" t="s">
        <v>1097</v>
      </c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>SemOportunidadeSemOportunidade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 t="s">
        <v>399</v>
      </c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1098</v>
      </c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 t="s">
        <v>399</v>
      </c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7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1099</v>
      </c>
      <c r="BK51" s="18" t="s">
        <v>1099</v>
      </c>
      <c r="BL51" s="16"/>
      <c r="BM51" s="130" t="s">
        <v>426</v>
      </c>
      <c r="BN51" s="130" t="s">
        <v>426</v>
      </c>
      <c r="BO51" s="130" t="s">
        <v>426</v>
      </c>
      <c r="BP51" s="18" t="s">
        <v>1099</v>
      </c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>SemOportunidadeSemOportunidade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 t="s">
        <v>399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/>
      <c r="AT53" s="108"/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/>
      <c r="BI53" s="17"/>
      <c r="BJ53" s="17" t="s">
        <v>1100</v>
      </c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1101</v>
      </c>
      <c r="X54" s="104" t="s">
        <v>396</v>
      </c>
      <c r="Y54" s="129" t="s">
        <v>399</v>
      </c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/>
      <c r="BI54" s="17"/>
      <c r="BJ54" s="17" t="s">
        <v>1102</v>
      </c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1078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1103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1078</v>
      </c>
      <c r="W56" s="151" t="s">
        <v>1104</v>
      </c>
      <c r="X56" s="104" t="s">
        <v>396</v>
      </c>
      <c r="Y56" s="129" t="s">
        <v>399</v>
      </c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 t="s">
        <v>1098</v>
      </c>
      <c r="BK56" s="18"/>
      <c r="BL56" s="16"/>
      <c r="BM56" s="130"/>
      <c r="BN56" s="130"/>
      <c r="BO56" s="130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/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 t="s">
        <v>399</v>
      </c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7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1105</v>
      </c>
      <c r="BK57" s="18" t="s">
        <v>1105</v>
      </c>
      <c r="BL57" s="16"/>
      <c r="BM57" s="130" t="s">
        <v>416</v>
      </c>
      <c r="BN57" s="130" t="s">
        <v>445</v>
      </c>
      <c r="BO57" s="130" t="s">
        <v>496</v>
      </c>
      <c r="BP57" s="18" t="s">
        <v>1105</v>
      </c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1078</v>
      </c>
      <c r="W58" s="151" t="s">
        <v>1030</v>
      </c>
      <c r="X58" s="104" t="s">
        <v>396</v>
      </c>
      <c r="Y58" s="129" t="s">
        <v>399</v>
      </c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/>
      <c r="AS58" s="108"/>
      <c r="AT58" s="108"/>
      <c r="AU58" s="136"/>
      <c r="AV58" s="136"/>
      <c r="AW58" s="14"/>
      <c r="AX58" s="14"/>
      <c r="AY58" s="164">
        <f t="shared" si="7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 t="s">
        <v>1106</v>
      </c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 t="s">
        <v>399</v>
      </c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 t="s">
        <v>1098</v>
      </c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 t="s">
        <v>399</v>
      </c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 t="s">
        <v>1107</v>
      </c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 t="s">
        <v>399</v>
      </c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/>
      <c r="AS62" s="108"/>
      <c r="AT62" s="108"/>
      <c r="AU62" s="136"/>
      <c r="AV62" s="136"/>
      <c r="AW62" s="14"/>
      <c r="AX62" s="14"/>
      <c r="AY62" s="164">
        <f t="shared" si="7"/>
        <v>0</v>
      </c>
      <c r="AZ62" s="153"/>
      <c r="BA62" s="109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/>
      <c r="BI62" s="17"/>
      <c r="BJ62" s="17" t="s">
        <v>1091</v>
      </c>
      <c r="BK62" s="18"/>
      <c r="BL62" s="16"/>
      <c r="BM62" s="130"/>
      <c r="BN62" s="130"/>
      <c r="BO62" s="130"/>
      <c r="BP62" s="18"/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/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 t="s">
        <v>399</v>
      </c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/>
      <c r="AS63" s="108"/>
      <c r="AT63" s="108"/>
      <c r="AU63" s="136"/>
      <c r="AV63" s="136"/>
      <c r="AW63" s="14"/>
      <c r="AX63" s="14"/>
      <c r="AY63" s="164">
        <f t="shared" si="7"/>
        <v>0</v>
      </c>
      <c r="AZ63" s="153"/>
      <c r="BA63" s="109"/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/>
      <c r="BI63" s="17"/>
      <c r="BJ63" s="17" t="s">
        <v>1091</v>
      </c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 t="s">
        <v>399</v>
      </c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/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 t="s">
        <v>1091</v>
      </c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 t="s">
        <v>399</v>
      </c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 t="s">
        <v>1091</v>
      </c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1108</v>
      </c>
      <c r="I66" s="106" t="s">
        <v>1108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1109</v>
      </c>
      <c r="X66" s="104" t="s">
        <v>396</v>
      </c>
      <c r="Y66" s="129" t="s">
        <v>399</v>
      </c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7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1110</v>
      </c>
      <c r="BK66" s="18" t="s">
        <v>1110</v>
      </c>
      <c r="BL66" s="16"/>
      <c r="BM66" s="130" t="s">
        <v>418</v>
      </c>
      <c r="BN66" s="130" t="s">
        <v>445</v>
      </c>
      <c r="BO66" s="130" t="s">
        <v>496</v>
      </c>
      <c r="BP66" s="18" t="s">
        <v>1110</v>
      </c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>ModernizaçãoExecução</v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1111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1112</v>
      </c>
      <c r="W67" s="151" t="s">
        <v>1113</v>
      </c>
      <c r="X67" s="104" t="s">
        <v>391</v>
      </c>
      <c r="Y67" s="129" t="s">
        <v>395</v>
      </c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7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1114</v>
      </c>
      <c r="BK67" s="18" t="s">
        <v>1114</v>
      </c>
      <c r="BL67" s="16"/>
      <c r="BM67" s="130" t="s">
        <v>415</v>
      </c>
      <c r="BN67" s="130" t="s">
        <v>435</v>
      </c>
      <c r="BO67" s="130" t="s">
        <v>532</v>
      </c>
      <c r="BP67" s="18" t="s">
        <v>1114</v>
      </c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1111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1112</v>
      </c>
      <c r="W68" s="151" t="s">
        <v>1115</v>
      </c>
      <c r="X68" s="104" t="s">
        <v>391</v>
      </c>
      <c r="Y68" s="129" t="s">
        <v>395</v>
      </c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">
        <v>582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0.40694444444444444</v>
      </c>
      <c r="AT68" s="108">
        <v>0.44861111111111113</v>
      </c>
      <c r="AU68" s="136"/>
      <c r="AV68" s="136"/>
      <c r="AW68" s="14"/>
      <c r="AX68" s="14"/>
      <c r="AY68" s="164">
        <f t="shared" si="7"/>
        <v>4.1666666666666685E-2</v>
      </c>
      <c r="AZ68" s="153"/>
      <c r="BA68" s="109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 t="s">
        <v>1116</v>
      </c>
      <c r="BK68" s="18"/>
      <c r="BL68" s="16"/>
      <c r="BM68" s="130"/>
      <c r="BN68" s="130"/>
      <c r="BO68" s="130"/>
      <c r="BP68" s="18"/>
      <c r="BQ68" s="12" t="str">
        <f t="shared" si="3"/>
        <v>Produção</v>
      </c>
      <c r="BR68" s="19">
        <f t="shared" si="4"/>
        <v>60.000000000000021</v>
      </c>
      <c r="BS68" s="19">
        <f t="shared" si="5"/>
        <v>0</v>
      </c>
      <c r="BT68" s="8" t="str">
        <f t="shared" si="6"/>
        <v/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1112</v>
      </c>
      <c r="W69" s="151" t="s">
        <v>1030</v>
      </c>
      <c r="X69" s="104" t="s">
        <v>391</v>
      </c>
      <c r="Y69" s="129" t="s">
        <v>395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7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1114</v>
      </c>
      <c r="BK69" s="18" t="s">
        <v>1114</v>
      </c>
      <c r="BL69" s="16"/>
      <c r="BM69" s="130" t="s">
        <v>415</v>
      </c>
      <c r="BN69" s="130" t="s">
        <v>435</v>
      </c>
      <c r="BO69" s="130" t="s">
        <v>532</v>
      </c>
      <c r="BP69" s="18" t="s">
        <v>1114</v>
      </c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1117</v>
      </c>
      <c r="I70" s="106" t="s">
        <v>1118</v>
      </c>
      <c r="J70" s="105">
        <v>54</v>
      </c>
      <c r="K70" s="105">
        <v>106.4</v>
      </c>
      <c r="L70" s="105" t="s">
        <v>568</v>
      </c>
      <c r="M70" s="127" t="s">
        <v>1119</v>
      </c>
      <c r="N70" s="127" t="s">
        <v>1120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1121</v>
      </c>
      <c r="X70" s="104" t="s">
        <v>396</v>
      </c>
      <c r="Y70" s="129" t="s">
        <v>399</v>
      </c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1122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1112</v>
      </c>
      <c r="W71" s="151" t="s">
        <v>1123</v>
      </c>
      <c r="X71" s="104" t="s">
        <v>391</v>
      </c>
      <c r="Y71" s="129" t="s">
        <v>395</v>
      </c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si="7"/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1114</v>
      </c>
      <c r="BK71" s="18" t="s">
        <v>1114</v>
      </c>
      <c r="BL71" s="16"/>
      <c r="BM71" s="130" t="s">
        <v>415</v>
      </c>
      <c r="BN71" s="130" t="s">
        <v>435</v>
      </c>
      <c r="BO71" s="130" t="s">
        <v>532</v>
      </c>
      <c r="BP71" s="18" t="s">
        <v>1114</v>
      </c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>CCOCirculaçãoIntervaloContrato</v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1081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1112</v>
      </c>
      <c r="W72" s="151" t="s">
        <v>1124</v>
      </c>
      <c r="X72" s="104" t="s">
        <v>391</v>
      </c>
      <c r="Y72" s="129" t="s">
        <v>395</v>
      </c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1114</v>
      </c>
      <c r="BK72" s="18" t="s">
        <v>1114</v>
      </c>
      <c r="BL72" s="16"/>
      <c r="BM72" s="130" t="s">
        <v>415</v>
      </c>
      <c r="BN72" s="130" t="s">
        <v>435</v>
      </c>
      <c r="BO72" s="130" t="s">
        <v>532</v>
      </c>
      <c r="BP72" s="18" t="s">
        <v>1114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1078</v>
      </c>
      <c r="W73" s="151" t="s">
        <v>1030</v>
      </c>
      <c r="X73" s="104" t="s">
        <v>396</v>
      </c>
      <c r="Y73" s="129" t="s">
        <v>399</v>
      </c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/>
      <c r="AS73" s="108"/>
      <c r="AT73" s="108"/>
      <c r="AU73" s="136"/>
      <c r="AV73" s="136"/>
      <c r="AW73" s="14"/>
      <c r="AX73" s="14"/>
      <c r="AY73" s="164">
        <f t="shared" si="9"/>
        <v>0</v>
      </c>
      <c r="AZ73" s="153"/>
      <c r="BA73" s="109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 t="s">
        <v>1106</v>
      </c>
      <c r="BK73" s="18"/>
      <c r="BL73" s="16"/>
      <c r="BM73" s="130"/>
      <c r="BN73" s="130"/>
      <c r="BO73" s="130"/>
      <c r="BP73" s="18"/>
      <c r="BQ73" s="12" t="str">
        <f t="shared" si="10"/>
        <v>Produção e Intervalo</v>
      </c>
      <c r="BR73" s="19">
        <f t="shared" si="11"/>
        <v>0</v>
      </c>
      <c r="BS73" s="19">
        <f t="shared" si="12"/>
        <v>0</v>
      </c>
      <c r="BT73" s="8" t="str">
        <f t="shared" si="13"/>
        <v/>
      </c>
    </row>
    <row r="74" spans="1:72">
      <c r="A74" s="47" t="str">
        <f t="shared" si="8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1117</v>
      </c>
      <c r="I74" s="106" t="s">
        <v>1117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>
        <v>0.37291666666666667</v>
      </c>
      <c r="AS74" s="108"/>
      <c r="AT74" s="108"/>
      <c r="AU74" s="136"/>
      <c r="AV74" s="136"/>
      <c r="AW74" s="14"/>
      <c r="AX74" s="14"/>
      <c r="AY74" s="164">
        <f t="shared" si="9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 t="s">
        <v>1125</v>
      </c>
      <c r="BK74" s="18"/>
      <c r="BL74" s="16"/>
      <c r="BM74" s="130"/>
      <c r="BN74" s="130"/>
      <c r="BO74" s="130"/>
      <c r="BP74" s="18"/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/>
      </c>
    </row>
    <row r="75" spans="1:72" hidden="1">
      <c r="A75" s="47" t="str">
        <f t="shared" si="8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569</v>
      </c>
      <c r="E75" s="173">
        <v>650</v>
      </c>
      <c r="F75" s="126" t="s">
        <v>629</v>
      </c>
      <c r="G75" s="142" t="str">
        <f>IF(D75="","*",VLOOKUP(F75,BS_ATIVIDADE[],3,FALSE))</f>
        <v>EXPANSÃO</v>
      </c>
      <c r="H75" s="106" t="s">
        <v>568</v>
      </c>
      <c r="I75" s="106"/>
      <c r="J75" s="105">
        <v>53</v>
      </c>
      <c r="K75" s="105">
        <v>123.8</v>
      </c>
      <c r="L75" s="105" t="s">
        <v>568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75" s="150" t="s">
        <v>121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9"/>
        <v>6.25E-2</v>
      </c>
      <c r="AZ75" s="153"/>
      <c r="BA75" s="109"/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1</v>
      </c>
      <c r="BI75" s="17"/>
      <c r="BJ75" s="17" t="s">
        <v>1126</v>
      </c>
      <c r="BK75" s="18"/>
      <c r="BL75" s="16"/>
      <c r="BM75" s="130"/>
      <c r="BN75" s="130"/>
      <c r="BO75" s="130"/>
      <c r="BP75" s="18"/>
      <c r="BQ75" s="12" t="str">
        <f t="shared" si="10"/>
        <v>Produção</v>
      </c>
      <c r="BR75" s="19">
        <f t="shared" si="11"/>
        <v>1</v>
      </c>
      <c r="BS75" s="19">
        <f t="shared" si="12"/>
        <v>0</v>
      </c>
      <c r="BT75" s="8" t="str">
        <f t="shared" si="13"/>
        <v/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/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9" t="s">
        <v>1127</v>
      </c>
      <c r="C2" s="209"/>
      <c r="D2" s="209"/>
      <c r="E2" s="209"/>
      <c r="F2" s="209"/>
      <c r="G2" s="209"/>
    </row>
    <row r="3" spans="2:7" ht="15" customHeight="1">
      <c r="B3" s="210"/>
      <c r="C3" s="210"/>
      <c r="D3" s="210"/>
      <c r="E3" s="210"/>
      <c r="F3" s="210"/>
      <c r="G3" s="210"/>
    </row>
    <row r="4" spans="2:7">
      <c r="B4" s="160" t="s">
        <v>1128</v>
      </c>
      <c r="C4" s="160" t="s">
        <v>1129</v>
      </c>
      <c r="D4" s="160" t="s">
        <v>1130</v>
      </c>
      <c r="E4" s="160" t="s">
        <v>1131</v>
      </c>
      <c r="F4" s="160" t="s">
        <v>4</v>
      </c>
      <c r="G4" s="160" t="s">
        <v>1132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1133</v>
      </c>
      <c r="C6" s="161">
        <v>407867</v>
      </c>
      <c r="D6" s="161" t="s">
        <v>1134</v>
      </c>
      <c r="E6" s="161" t="s">
        <v>799</v>
      </c>
      <c r="F6" s="161" t="s">
        <v>1135</v>
      </c>
      <c r="G6" s="162"/>
    </row>
    <row r="7" spans="2:7">
      <c r="B7" s="161" t="s">
        <v>1136</v>
      </c>
      <c r="C7" s="161">
        <v>293644</v>
      </c>
      <c r="D7" s="161" t="s">
        <v>1137</v>
      </c>
      <c r="E7" s="161" t="s">
        <v>799</v>
      </c>
      <c r="F7" s="161" t="s">
        <v>1135</v>
      </c>
      <c r="G7" s="162"/>
    </row>
    <row r="8" spans="2:7">
      <c r="B8" s="161" t="s">
        <v>1138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1139</v>
      </c>
      <c r="C9" s="161">
        <v>256790</v>
      </c>
      <c r="D9" s="161" t="s">
        <v>1140</v>
      </c>
      <c r="E9" s="161" t="s">
        <v>800</v>
      </c>
      <c r="F9" s="161" t="s">
        <v>1141</v>
      </c>
      <c r="G9" s="162">
        <v>46357</v>
      </c>
    </row>
    <row r="10" spans="2:7">
      <c r="B10" s="161" t="s">
        <v>1142</v>
      </c>
      <c r="C10" s="161">
        <v>265193</v>
      </c>
      <c r="D10" s="161" t="s">
        <v>1143</v>
      </c>
      <c r="E10" s="161" t="s">
        <v>801</v>
      </c>
      <c r="F10" s="161" t="s">
        <v>1144</v>
      </c>
      <c r="G10" s="161" t="s">
        <v>1145</v>
      </c>
    </row>
    <row r="11" spans="2:7">
      <c r="B11" s="161" t="s">
        <v>1146</v>
      </c>
      <c r="C11" s="161">
        <v>293716</v>
      </c>
      <c r="D11" s="161" t="s">
        <v>1147</v>
      </c>
      <c r="E11" s="161" t="s">
        <v>801</v>
      </c>
      <c r="F11" s="161" t="s">
        <v>1144</v>
      </c>
      <c r="G11" s="162">
        <v>46204</v>
      </c>
    </row>
    <row r="12" spans="2:7">
      <c r="B12" s="161" t="s">
        <v>1148</v>
      </c>
      <c r="C12" s="161">
        <v>257258</v>
      </c>
      <c r="D12" s="161" t="s">
        <v>1149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1150</v>
      </c>
      <c r="C13" s="161">
        <v>371147</v>
      </c>
      <c r="D13" s="161" t="s">
        <v>1151</v>
      </c>
      <c r="E13" s="161" t="s">
        <v>802</v>
      </c>
      <c r="F13" s="161" t="s">
        <v>128</v>
      </c>
      <c r="G13" s="161" t="s">
        <v>1145</v>
      </c>
    </row>
    <row r="14" spans="2:7">
      <c r="B14" s="161" t="s">
        <v>1152</v>
      </c>
      <c r="C14" s="161">
        <v>259230</v>
      </c>
      <c r="D14" s="161" t="s">
        <v>1153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1154</v>
      </c>
      <c r="C15" s="161">
        <v>370705</v>
      </c>
      <c r="D15" s="161"/>
      <c r="E15" s="161" t="s">
        <v>802</v>
      </c>
      <c r="F15" s="161" t="s">
        <v>128</v>
      </c>
      <c r="G15" s="161" t="s">
        <v>1145</v>
      </c>
    </row>
    <row r="16" spans="2:7">
      <c r="B16" s="161" t="s">
        <v>1155</v>
      </c>
      <c r="C16" s="161">
        <v>258542</v>
      </c>
      <c r="D16" s="161" t="s">
        <v>1156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1157</v>
      </c>
      <c r="C17" s="161">
        <v>257050</v>
      </c>
      <c r="D17" s="161" t="s">
        <v>1158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9" sqref="D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1" t="s">
        <v>1159</v>
      </c>
      <c r="C2" s="211"/>
      <c r="D2" s="211"/>
      <c r="E2" s="211"/>
      <c r="F2" s="211"/>
      <c r="G2" s="211"/>
    </row>
    <row r="3" spans="2:7" ht="19.5" customHeight="1">
      <c r="B3" s="211"/>
      <c r="C3" s="211"/>
      <c r="D3" s="211"/>
      <c r="E3" s="211"/>
      <c r="F3" s="211"/>
      <c r="G3" s="211"/>
    </row>
    <row r="4" spans="2:7" ht="19.5" customHeight="1">
      <c r="B4" s="163" t="s">
        <v>661</v>
      </c>
      <c r="C4" s="163" t="s">
        <v>1160</v>
      </c>
      <c r="D4" s="163" t="s">
        <v>1161</v>
      </c>
      <c r="E4" s="163" t="s">
        <v>1162</v>
      </c>
      <c r="F4" s="160" t="s">
        <v>1163</v>
      </c>
      <c r="G4" s="163" t="s">
        <v>1164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1165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1166</v>
      </c>
      <c r="G7" s="167" t="s">
        <v>1167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1165</v>
      </c>
      <c r="G8" s="167"/>
    </row>
    <row r="9" spans="2:7" ht="19.5" customHeight="1">
      <c r="B9" s="167" t="s">
        <v>802</v>
      </c>
      <c r="C9" s="167">
        <v>7663</v>
      </c>
      <c r="D9" s="168">
        <v>46056</v>
      </c>
      <c r="E9" s="167">
        <v>9000</v>
      </c>
      <c r="F9" s="169" t="s">
        <v>1165</v>
      </c>
      <c r="G9" s="167"/>
    </row>
    <row r="10" spans="2:7" ht="19.5" customHeight="1">
      <c r="B10" s="167" t="s">
        <v>1168</v>
      </c>
      <c r="C10" s="167">
        <v>9038</v>
      </c>
      <c r="D10" s="168">
        <v>46049</v>
      </c>
      <c r="E10" s="167">
        <v>15098</v>
      </c>
      <c r="F10" s="169" t="s">
        <v>1169</v>
      </c>
      <c r="G10" s="167" t="s">
        <v>1170</v>
      </c>
    </row>
    <row r="11" spans="2:7" ht="19.5" customHeight="1">
      <c r="B11" s="167" t="s">
        <v>719</v>
      </c>
      <c r="C11" s="167" t="s">
        <v>1171</v>
      </c>
      <c r="D11" s="168">
        <v>46048</v>
      </c>
      <c r="E11" s="167">
        <v>11300</v>
      </c>
      <c r="F11" s="169" t="s">
        <v>1172</v>
      </c>
      <c r="G11" s="167" t="s">
        <v>1173</v>
      </c>
    </row>
    <row r="12" spans="2:7" ht="19.5" customHeight="1">
      <c r="B12" s="167" t="s">
        <v>719</v>
      </c>
      <c r="C12" s="167" t="s">
        <v>1174</v>
      </c>
      <c r="D12" s="168">
        <v>46048</v>
      </c>
      <c r="E12" s="167">
        <v>13300</v>
      </c>
      <c r="F12" s="169" t="s">
        <v>1172</v>
      </c>
      <c r="G12" s="167" t="s">
        <v>1175</v>
      </c>
    </row>
    <row r="13" spans="2:7" ht="19.5" customHeight="1">
      <c r="B13" s="167" t="s">
        <v>719</v>
      </c>
      <c r="C13" s="167" t="s">
        <v>1176</v>
      </c>
      <c r="D13" s="168">
        <v>46048</v>
      </c>
      <c r="E13" s="167">
        <v>10500</v>
      </c>
      <c r="F13" s="169" t="s">
        <v>1172</v>
      </c>
      <c r="G13" s="167"/>
    </row>
    <row r="14" spans="2:7" ht="19.5" customHeight="1">
      <c r="B14" s="167" t="s">
        <v>719</v>
      </c>
      <c r="C14" s="167" t="s">
        <v>1177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1178</v>
      </c>
      <c r="D5" s="213"/>
      <c r="E5" s="213"/>
      <c r="F5" s="213"/>
      <c r="G5" s="213"/>
      <c r="H5" s="213"/>
      <c r="I5" s="213"/>
      <c r="J5" s="214"/>
      <c r="K5" s="215" t="s">
        <v>1179</v>
      </c>
      <c r="L5" s="216"/>
      <c r="M5" s="216"/>
      <c r="N5" s="216"/>
      <c r="O5" s="217" t="s">
        <v>1180</v>
      </c>
      <c r="P5" s="218"/>
    </row>
    <row r="6" spans="1:16" s="74" customFormat="1" ht="15" customHeight="1">
      <c r="A6" s="66" t="s">
        <v>1181</v>
      </c>
      <c r="B6" s="75" t="s">
        <v>1182</v>
      </c>
      <c r="C6" s="76" t="s">
        <v>967</v>
      </c>
      <c r="D6" s="77" t="s">
        <v>968</v>
      </c>
      <c r="E6" s="76" t="s">
        <v>1183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1184</v>
      </c>
      <c r="M6" s="80" t="s">
        <v>586</v>
      </c>
      <c r="N6" s="81" t="s">
        <v>962</v>
      </c>
      <c r="O6" s="158" t="s">
        <v>1005</v>
      </c>
      <c r="P6" s="133" t="s">
        <v>1185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>
        <f>IF(SP_SUL!B75="","*",SP_SUL!B75)</f>
        <v>46056</v>
      </c>
      <c r="B75" s="83" t="str">
        <f>IF(SP_SUL!X75="","*",SP_SUL!X75)</f>
        <v>*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ZPG</v>
      </c>
      <c r="M75" s="83">
        <f>IF(SP_SUL!AP75="","*",SP_SUL!AP75)</f>
        <v>123.8</v>
      </c>
      <c r="N75" s="83" t="str">
        <f>IF(SP_SUL!AM75="","*",SP_SUL!AM75)</f>
        <v>ZPG</v>
      </c>
      <c r="O75" s="110">
        <f>IF(SP_SUL!BH75="","*",SP_SUL!BH75)</f>
        <v>1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42" sqref="A42:T6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9"/>
      <c r="B1" s="220"/>
      <c r="C1" s="22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2" t="s">
        <v>1015</v>
      </c>
      <c r="Q1" s="223"/>
      <c r="R1" s="111"/>
      <c r="S1" s="84"/>
      <c r="T1" s="86"/>
      <c r="U1" s="224" t="s">
        <v>1186</v>
      </c>
      <c r="V1" s="224"/>
      <c r="W1" s="224"/>
    </row>
    <row r="2" spans="1:23" ht="15" customHeight="1">
      <c r="A2" s="87" t="s">
        <v>1187</v>
      </c>
      <c r="B2" s="87" t="s">
        <v>1182</v>
      </c>
      <c r="C2" s="87" t="s">
        <v>386</v>
      </c>
      <c r="D2" s="88" t="s">
        <v>967</v>
      </c>
      <c r="E2" s="88" t="s">
        <v>4</v>
      </c>
      <c r="F2" s="88" t="s">
        <v>1181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1188</v>
      </c>
      <c r="T2" s="91" t="s">
        <v>970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122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ZER-170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154-ZPS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K83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122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ZWW-ZKW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ZWI-ZYQ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ZWI-ZYQ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ZEJ-ZEV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ZEJ-ZEV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ZEJ-ZEV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ZXW-ZEZ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ZXW-ZEZ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*</v>
      </c>
      <c r="T72" s="145" t="str">
        <f>IF(SP_SUL!W75="","*",SP_SUL!W75)</f>
        <v>*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2"/>
        <filter val="V48"/>
        <filter val="V83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1189</v>
      </c>
      <c r="C2" s="121" t="s">
        <v>952</v>
      </c>
      <c r="D2" s="76" t="s">
        <v>954</v>
      </c>
      <c r="E2" s="76" t="s">
        <v>1190</v>
      </c>
      <c r="F2" s="99" t="s">
        <v>1191</v>
      </c>
      <c r="G2" s="76" t="s">
        <v>1192</v>
      </c>
      <c r="H2" s="76" t="s">
        <v>1193</v>
      </c>
      <c r="I2" s="76" t="s">
        <v>1194</v>
      </c>
      <c r="J2" s="76" t="s">
        <v>1195</v>
      </c>
      <c r="K2" s="78" t="s">
        <v>1196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 hidden="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 hidden="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 hidden="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 hidden="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 hidden="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 hidden="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 hidden="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 hidden="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2026-02-03T13:24:27Z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