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16" documentId="120_S{118792C3-22EF-5104-A093-F22BFE3913F3}" xr6:coauthVersionLast="47" xr6:coauthVersionMax="47" xr10:uidLastSave="{3CE0CFC3-3A40-48A8-8103-A9DF15FFE9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<sst xmlns="http://schemas.openxmlformats.org/spreadsheetml/2006/main" count="4618" uniqueCount="1338">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</sst>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E1" activePane="topRight" state="frozen"/>
      <selection pane="topRight" activeCell="BE125" sqref="BE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969</v>
      </c>
      <c r="C1" s="214"/>
      <c r="D1" s="214"/>
      <c r="E1" s="213" t="s">
        <v>970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971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972</v>
      </c>
      <c r="BH1" s="229"/>
      <c r="BI1" s="229"/>
      <c r="BJ1" s="230"/>
      <c r="BK1" s="4"/>
      <c r="BL1" s="220" t="s">
        <v>973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3" t="s">
        <v>974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977</v>
      </c>
      <c r="AS2" s="224"/>
      <c r="AT2" s="224"/>
      <c r="AU2" s="224"/>
      <c r="AV2" s="224"/>
      <c r="AW2" s="224"/>
      <c r="AX2" s="227"/>
      <c r="AY2" s="5"/>
      <c r="AZ2" s="217" t="s">
        <v>978</v>
      </c>
      <c r="BA2" s="219"/>
      <c r="BB2" s="223" t="s">
        <v>975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7" t="s">
        <v>979</v>
      </c>
      <c r="AI3" s="219"/>
      <c r="AJ3" s="217" t="s">
        <v>980</v>
      </c>
      <c r="AK3" s="218"/>
      <c r="AL3" s="239"/>
      <c r="AM3" s="240"/>
      <c r="AN3" s="218"/>
      <c r="AO3" s="218"/>
      <c r="AP3" s="219"/>
      <c r="AQ3" s="60"/>
      <c r="AR3" s="211" t="s">
        <v>986</v>
      </c>
      <c r="AS3" s="212"/>
      <c r="AT3" s="211" t="s">
        <v>987</v>
      </c>
      <c r="AU3" s="212"/>
      <c r="AV3" s="211" t="s">
        <v>988</v>
      </c>
      <c r="AW3" s="212"/>
      <c r="AX3" s="60" t="s">
        <v>989</v>
      </c>
      <c r="AY3" s="60"/>
      <c r="AZ3" s="237"/>
      <c r="BA3" s="238"/>
      <c r="BB3" s="217" t="s">
        <v>982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990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/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/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/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/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/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1311</v>
      </c>
      <c r="E3" s="200" t="s">
        <v>1312</v>
      </c>
      <c r="F3" s="200" t="s">
        <v>1313</v>
      </c>
      <c r="G3" s="200" t="s">
        <v>1314</v>
      </c>
      <c r="H3" s="200" t="s">
        <v>1315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1319</v>
      </c>
      <c r="V1" s="249"/>
      <c r="W1" s="249"/>
    </row>
    <row r="2" spans="1:23" ht="15" customHeight="1">
      <c r="A2" s="87" t="s">
        <v>1320</v>
      </c>
      <c r="B2" s="87" t="s">
        <v>1321</v>
      </c>
      <c r="C2" s="87" t="s">
        <v>442</v>
      </c>
      <c r="D2" s="88" t="s">
        <v>1011</v>
      </c>
      <c r="E2" s="88" t="s">
        <v>4</v>
      </c>
      <c r="F2" s="88" t="s">
        <v>1322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1323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>
      <c r="A136" s="146" t="str">
        <f>IF(SP_NORTE!X139="","*",SP_NORTE!X139)</f>
        <v>*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*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*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1324</v>
      </c>
      <c r="D5" s="251"/>
      <c r="E5" s="251"/>
      <c r="F5" s="251"/>
      <c r="G5" s="251"/>
      <c r="H5" s="251"/>
      <c r="I5" s="251"/>
      <c r="J5" s="252"/>
      <c r="K5" s="253" t="s">
        <v>1325</v>
      </c>
      <c r="L5" s="254"/>
      <c r="M5" s="254"/>
      <c r="N5" s="254"/>
      <c r="O5" s="255" t="s">
        <v>1326</v>
      </c>
      <c r="P5" s="256"/>
    </row>
    <row r="6" spans="1:16" s="74" customFormat="1" ht="15" customHeight="1">
      <c r="A6" s="66" t="s">
        <v>1322</v>
      </c>
      <c r="B6" s="75" t="s">
        <v>1321</v>
      </c>
      <c r="C6" s="76" t="s">
        <v>1011</v>
      </c>
      <c r="D6" s="77" t="s">
        <v>1012</v>
      </c>
      <c r="E6" s="76" t="s">
        <v>1327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1328</v>
      </c>
      <c r="M6" s="80" t="s">
        <v>642</v>
      </c>
      <c r="N6" s="81" t="s">
        <v>1006</v>
      </c>
      <c r="O6" s="158" t="s">
        <v>1049</v>
      </c>
      <c r="P6" s="132" t="s">
        <v>1329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1330</v>
      </c>
      <c r="C2" s="121" t="s">
        <v>997</v>
      </c>
      <c r="D2" s="76" t="s">
        <v>999</v>
      </c>
      <c r="E2" s="76" t="s">
        <v>1331</v>
      </c>
      <c r="F2" s="99" t="s">
        <v>1332</v>
      </c>
      <c r="G2" s="76" t="s">
        <v>1333</v>
      </c>
      <c r="H2" s="76" t="s">
        <v>1334</v>
      </c>
      <c r="I2" s="76" t="s">
        <v>1335</v>
      </c>
      <c r="J2" s="76" t="s">
        <v>1336</v>
      </c>
      <c r="K2" s="78" t="s">
        <v>1337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FIXO</v>
      </c>
      <c r="I107" s="95" t="str">
        <f>IF(SP_NORTE!AB142="","*",SP_NORTE!AB142)</f>
        <v>ACIONAMENTO</v>
      </c>
      <c r="J107" s="96">
        <f>IF(SP_NORTE!Z142="","*",SP_NORTE!Z142)</f>
        <v>1</v>
      </c>
      <c r="K107" s="97">
        <f>IF(SP_NORTE!AC142="","*",SP_NORTE!AC142)</f>
        <v>0.29166666666666669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2026-02-09T20:23:56Z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