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30" documentId="8_{B6337239-1A00-434D-AAD0-422EA1FEB5AE}" xr6:coauthVersionLast="47" xr6:coauthVersionMax="47" xr10:uidLastSave="{61BC1707-8DD2-467C-AD39-B50D588420C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8" i="1" l="1" a="1"/>
  <c r="M108" i="1" s="1"/>
  <c r="N108" i="1" a="1"/>
  <c r="N108" i="1" s="1"/>
  <c r="M109" i="1" a="1"/>
  <c r="M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<sst xmlns="http://schemas.openxmlformats.org/spreadsheetml/2006/main" count="5863" uniqueCount="1468">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</sst>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93" activePane="bottomRight" state="frozen"/>
      <selection pane="bottomRight" activeCell="B109" sqref="B109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W5045939</v>
      </c>
      <c r="B108" s="195">
        <v>45939</v>
      </c>
      <c r="C108" s="9">
        <f>IF(BS_CONTROLE[[#This Row],[DATA]]="","",WEEKNUM(BS_CONTROLE[[#This Row],[DATA]]))</f>
        <v>41</v>
      </c>
      <c r="D108" s="59" t="s">
        <v>226</v>
      </c>
      <c r="E108" s="156"/>
      <c r="F108" s="196" t="s">
        <v>185</v>
      </c>
      <c r="G108" s="10" t="str">
        <f>IF(D108="","*",VLOOKUP(F108,BS_ATIVIDADE[#All],3,FALSE))</f>
        <v>OUTROS</v>
      </c>
      <c r="H108" s="154" t="s">
        <v>762</v>
      </c>
      <c r="I108" s="154" t="s">
        <v>763</v>
      </c>
      <c r="J108" s="45">
        <v>74</v>
      </c>
      <c r="K108" s="45">
        <v>183</v>
      </c>
      <c r="L108" s="92">
        <v>180</v>
      </c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8" s="154">
        <v>0.375</v>
      </c>
      <c r="P108" s="154">
        <v>8.3333333333333329E-2</v>
      </c>
      <c r="Q108" s="92">
        <v>15</v>
      </c>
      <c r="R108" s="11" t="str">
        <f>IFERROR(_xlfn.XLOOKUP(F108, BS_ATIVIDADE[ATIVIDADE],BS_ATIVIDADE[UNIDADE] ), "*")</f>
        <v>VAGÕES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1246</v>
      </c>
      <c r="W108" s="197" t="s">
        <v>1389</v>
      </c>
      <c r="X108" s="256" t="s">
        <v>354</v>
      </c>
      <c r="Y108" s="174"/>
      <c r="Z108" s="174" t="s">
        <v>355</v>
      </c>
      <c r="AA108" s="92" t="s">
        <v>1248</v>
      </c>
      <c r="AB108" s="78" t="s">
        <v>345</v>
      </c>
      <c r="AC108" s="78" t="s">
        <v>340</v>
      </c>
      <c r="AD108" s="197">
        <v>0.33333333333333331</v>
      </c>
      <c r="AE108" s="92">
        <v>7672</v>
      </c>
      <c r="AF108" s="92">
        <v>9322</v>
      </c>
      <c r="AG108" s="92">
        <v>23</v>
      </c>
      <c r="AH108" s="56"/>
      <c r="AI108" s="153" t="str">
        <f>IF(BS_CONTROLE[[#This Row],[Atividade]]=0, "-", BS_CONTROLE[[#This Row],[Atividade]])</f>
        <v>PDM - PEDRA - CARGA</v>
      </c>
      <c r="AJ108" s="10" t="str">
        <f>IF(D108="","*",VLOOKUP(AI108,BS_ATIVIDADE[#All],3,FALSE))</f>
        <v>OUTROS</v>
      </c>
      <c r="AK108" s="146" t="str">
        <f>BS_CONTROLE[[#This Row],[Local - Partida]]</f>
        <v>TCS1</v>
      </c>
      <c r="AL108" s="146" t="str">
        <f>BS_CONTROLE[[#This Row],[Local - Encerramento]]</f>
        <v>TCS2</v>
      </c>
      <c r="AM108" s="146" t="str">
        <f>BS_CONTROLE[[#This Row],[Entre - Estações]]</f>
        <v>TCE-TID</v>
      </c>
      <c r="AN108" s="146" t="str">
        <f>BS_CONTROLE[[#This Row],[SB]]</f>
        <v>177TID</v>
      </c>
      <c r="AO108" s="37">
        <f>BS_CONTROLE[[#This Row],[SUB]]</f>
        <v>74</v>
      </c>
      <c r="AP108" s="37">
        <f>BS_CONTROLE[[#This Row],[KM - Inicio]]</f>
        <v>183</v>
      </c>
      <c r="AQ108" s="37">
        <f>BS_CONTROLE[[#This Row],[KM - Fim]]</f>
        <v>180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VAGÕES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Herbert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MARCOS (TF-520)45939</v>
      </c>
      <c r="B109" s="195">
        <v>45939</v>
      </c>
      <c r="C109" s="9">
        <f>IF(BS_CONTROLE[[#This Row],[DATA]]="","",WEEKNUM(BS_CONTROLE[[#This Row],[DATA]]))</f>
        <v>41</v>
      </c>
      <c r="D109" s="59" t="s">
        <v>313</v>
      </c>
      <c r="E109" s="156"/>
      <c r="F109" s="196" t="s">
        <v>194</v>
      </c>
      <c r="G109" s="10" t="str">
        <f>IF(D109="","*",VLOOKUP(F109,BS_ATIVIDADE[#All],3,FALSE))</f>
        <v>SOLDA</v>
      </c>
      <c r="H109" s="154" t="s">
        <v>11</v>
      </c>
      <c r="I109" s="154" t="s">
        <v>11</v>
      </c>
      <c r="J109" s="45">
        <v>74</v>
      </c>
      <c r="K109" s="45">
        <v>62.2</v>
      </c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09" s="18" t="s">
        <v>709</v>
      </c>
      <c r="O109" s="154">
        <v>0.375</v>
      </c>
      <c r="P109" s="154">
        <v>6.25E-2</v>
      </c>
      <c r="Q109" s="92">
        <v>1</v>
      </c>
      <c r="R109" s="11" t="str">
        <f>IFERROR(_xlfn.XLOOKUP(F109, BS_ATIVIDADE[ATIVIDADE],BS_ATIVIDADE[UNIDADE] ), "*")</f>
        <v>Nº DE SOLDA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1261</v>
      </c>
      <c r="X109" s="59" t="s">
        <v>354</v>
      </c>
      <c r="Y109" s="174"/>
      <c r="Z109" s="174" t="s">
        <v>359</v>
      </c>
      <c r="AA109" s="155" t="s">
        <v>11</v>
      </c>
      <c r="AB109" s="78" t="s">
        <v>11</v>
      </c>
      <c r="AC109" s="78" t="s">
        <v>11</v>
      </c>
      <c r="AD109" s="197" t="s">
        <v>11</v>
      </c>
      <c r="AE109" s="92" t="s">
        <v>11</v>
      </c>
      <c r="AF109" s="92" t="s">
        <v>11</v>
      </c>
      <c r="AG109" s="92" t="s">
        <v>11</v>
      </c>
      <c r="AH109" s="56"/>
      <c r="AI109" s="153" t="str">
        <f>IF(BS_CONTROLE[[#This Row],[Atividade]]=0, "-", BS_CONTROLE[[#This Row],[Atividade]])</f>
        <v>PDM - SOLDA</v>
      </c>
      <c r="AJ109" s="10" t="str">
        <f>IF(D109="","*",VLOOKUP(AI109,BS_ATIVIDADE[#All],3,FALSE))</f>
        <v>SOLDA</v>
      </c>
      <c r="AK109" s="146" t="str">
        <f>BS_CONTROLE[[#This Row],[Local - Partida]]</f>
        <v>-</v>
      </c>
      <c r="AL109" s="146" t="str">
        <f>BS_CONTROLE[[#This Row],[Local - Encerramento]]</f>
        <v>-</v>
      </c>
      <c r="AM109" s="146" t="str">
        <f>BS_CONTROLE[[#This Row],[Entre - Estações]]</f>
        <v>TQI</v>
      </c>
      <c r="AN109" s="146" t="str">
        <f>BS_CONTROLE[[#This Row],[SB]]</f>
        <v>TQI2</v>
      </c>
      <c r="AO109" s="37">
        <f>BS_CONTROLE[[#This Row],[SUB]]</f>
        <v>74</v>
      </c>
      <c r="AP109" s="37">
        <f>BS_CONTROLE[[#This Row],[KM - Inicio]]</f>
        <v>62.2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Nº DE SOLDA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8 V109:Y414 V105:Y107" name="Range1_11_8"/>
    <protectedRange sqref="Z17:AD17 Z30:AD32 Z52:AD55 Z59:AD59 Z61:AD63 Z76:AD90 Z70:AD70 Z92:AD95 Z97:AD103 Z109:AD414 Z105:AD107" name="Range1_12_8"/>
    <protectedRange sqref="V6:Y16 V28:X29 V26:X26 V18:X20 V22:X24 V33:X35 V37:X40 V43:X46 W55 V56:X58 V49:X50 V60:X60 V64:X64 W70 V72:X72 V74:X74 V66:X68 V91:X91 V104:X104 V108:X108" name="Range1_11_1"/>
    <protectedRange sqref="Z6:AD16 Z28:AD29 Z26:AD26 Z18:AD20 Z22:AD24 Z33:AD35 Z43:AD46 Z56:AD58 Z66:AD68 Z60:AD60 Z64:AD64 AB47:AC47 Z37:AD40 Z72:AD72 Z74:AD74 Z49:Z50 AB49:AD50 AA50 Z91:AD91 Z104:AD104 Z108:AD108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190" operator="equal">
      <formula>"ERRO"</formula>
    </cfRule>
  </conditionalFormatting>
  <conditionalFormatting sqref="X4 Y1:Z5 Y456:Y531 Y415:Z455">
    <cfRule type="cellIs" dxfId="549" priority="2179" operator="equal">
      <formula>"OPORTUNIDADE"</formula>
    </cfRule>
  </conditionalFormatting>
  <conditionalFormatting sqref="AZ6:AZ503">
    <cfRule type="expression" dxfId="548" priority="2174">
      <formula>$BU6=1</formula>
    </cfRule>
  </conditionalFormatting>
  <conditionalFormatting sqref="BQ6:BQ533">
    <cfRule type="cellIs" dxfId="547" priority="2185" operator="equal">
      <formula>"Produção e Intervalo"</formula>
    </cfRule>
    <cfRule type="cellIs" dxfId="546" priority="2186" operator="equal">
      <formula>"Aderente"</formula>
    </cfRule>
    <cfRule type="cellIs" dxfId="545" priority="2187" operator="equal">
      <formula>"Intervalo"</formula>
    </cfRule>
    <cfRule type="cellIs" dxfId="544" priority="2188" operator="equal">
      <formula>"Produção"</formula>
    </cfRule>
    <cfRule type="cellIs" dxfId="543" priority="2189" operator="equal">
      <formula>"ERRO"</formula>
    </cfRule>
  </conditionalFormatting>
  <conditionalFormatting sqref="BR6:BS533">
    <cfRule type="cellIs" dxfId="542" priority="2167" operator="equal">
      <formula>"*"</formula>
    </cfRule>
    <cfRule type="cellIs" dxfId="541" priority="2168" operator="greaterThanOrEqual">
      <formula>1</formula>
    </cfRule>
    <cfRule type="cellIs" dxfId="540" priority="2169" operator="lessThan">
      <formula>1</formula>
    </cfRule>
  </conditionalFormatting>
  <conditionalFormatting sqref="X456:X503 Y456:Y531 Y415:Z455">
    <cfRule type="cellIs" dxfId="539" priority="2115" operator="equal">
      <formula>"NÃO"</formula>
    </cfRule>
    <cfRule type="cellIs" dxfId="538" priority="2116" operator="equal">
      <formula>"SIM"</formula>
    </cfRule>
  </conditionalFormatting>
  <conditionalFormatting sqref="X456:X503">
    <cfRule type="cellIs" dxfId="537" priority="2114" operator="equal">
      <formula>"OPORTUNIDADE"</formula>
    </cfRule>
  </conditionalFormatting>
  <conditionalFormatting sqref="Z456:Z503">
    <cfRule type="cellIs" dxfId="536" priority="2112" operator="equal">
      <formula>"NÃO"</formula>
    </cfRule>
    <cfRule type="cellIs" dxfId="535" priority="2113" operator="equal">
      <formula>"SIM"</formula>
    </cfRule>
  </conditionalFormatting>
  <conditionalFormatting sqref="Z456:Z503">
    <cfRule type="cellIs" dxfId="534" priority="2111" operator="equal">
      <formula>"OPORTUNIDADE"</formula>
    </cfRule>
  </conditionalFormatting>
  <conditionalFormatting sqref="Y1048575:Y1048576">
    <cfRule type="cellIs" dxfId="533" priority="1996" operator="equal">
      <formula>"OPORTUNIDADE"</formula>
    </cfRule>
  </conditionalFormatting>
  <conditionalFormatting sqref="Y1048575:Y1048576">
    <cfRule type="cellIs" dxfId="532" priority="1994" operator="equal">
      <formula>"NÃO"</formula>
    </cfRule>
    <cfRule type="cellIs" dxfId="531" priority="1995" operator="equal">
      <formula>"SIM"</formula>
    </cfRule>
  </conditionalFormatting>
  <conditionalFormatting sqref="Z504:Z529">
    <cfRule type="cellIs" dxfId="530" priority="1731" operator="equal">
      <formula>"OPORTUNIDADE"</formula>
    </cfRule>
  </conditionalFormatting>
  <conditionalFormatting sqref="Z504:Z529">
    <cfRule type="cellIs" dxfId="529" priority="1729" operator="equal">
      <formula>"NÃO"</formula>
    </cfRule>
    <cfRule type="cellIs" dxfId="528" priority="1730" operator="equal">
      <formula>"SIM"</formula>
    </cfRule>
  </conditionalFormatting>
  <conditionalFormatting sqref="X530">
    <cfRule type="cellIs" dxfId="527" priority="1717" operator="equal">
      <formula>"NÃO"</formula>
    </cfRule>
    <cfRule type="cellIs" dxfId="526" priority="1718" operator="equal">
      <formula>"SIM"</formula>
    </cfRule>
  </conditionalFormatting>
  <conditionalFormatting sqref="X530">
    <cfRule type="cellIs" dxfId="525" priority="1716" operator="equal">
      <formula>"OPORTUNIDADE"</formula>
    </cfRule>
  </conditionalFormatting>
  <conditionalFormatting sqref="Z530">
    <cfRule type="cellIs" dxfId="524" priority="1714" operator="equal">
      <formula>"NÃO"</formula>
    </cfRule>
    <cfRule type="cellIs" dxfId="523" priority="1715" operator="equal">
      <formula>"SIM"</formula>
    </cfRule>
  </conditionalFormatting>
  <conditionalFormatting sqref="Z530">
    <cfRule type="cellIs" dxfId="522" priority="1713" operator="equal">
      <formula>"OPORTUNIDADE"</formula>
    </cfRule>
  </conditionalFormatting>
  <conditionalFormatting sqref="BI530">
    <cfRule type="iconSet" priority="1722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23">
      <iconSet showValue="0">
        <cfvo type="percent" val="0"/>
        <cfvo type="num" val="1"/>
        <cfvo type="num" val="1" gte="0"/>
      </iconSet>
    </cfRule>
    <cfRule type="iconSet" priority="1724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25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33">
      <formula>$BU473=1</formula>
    </cfRule>
  </conditionalFormatting>
  <conditionalFormatting sqref="Y17:Z18 Z26 Y30:Z32 Y46:Z46 Z39 Z52:Z55 Z57 Z59 Y67:Z67 Y61:Z63 Z66 Y74:Z74 Z73:Z74 Y70:Z70 Y76:Z92 Z93:Z95 Z97:Z100 Y93:Y100 Y101:Z106 Y108:Z414">
    <cfRule type="cellIs" dxfId="520" priority="901" operator="equal">
      <formula>"OPORTUNIDADE"</formula>
    </cfRule>
  </conditionalFormatting>
  <conditionalFormatting sqref="Y17:Z18 Z26 Y30:Z32 Y46:Z46 Z39 Z52:Z55 Z57 Z59 Y67:Z67 Y61:Z63 Z66 Y74:Z74 Z73:Z74 Y70:Z70 Y76:Z92 Z93:Z95 Z97:Z100 Y93:Y100 Y101:Z106 Y108:Z414">
    <cfRule type="cellIs" dxfId="519" priority="899" operator="equal">
      <formula>"NÃO"</formula>
    </cfRule>
    <cfRule type="cellIs" dxfId="518" priority="900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82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54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56">
      <iconSet showValue="0">
        <cfvo type="percent" val="0"/>
        <cfvo type="num" val="1"/>
        <cfvo type="num" val="1" gte="0"/>
      </iconSet>
    </cfRule>
    <cfRule type="iconSet" priority="2457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493">
      <formula>$BU478=1</formula>
    </cfRule>
  </conditionalFormatting>
  <conditionalFormatting sqref="BI504:BI529">
    <cfRule type="iconSet" priority="2494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96">
      <iconSet showValue="0">
        <cfvo type="percent" val="0"/>
        <cfvo type="num" val="1"/>
        <cfvo type="num" val="1" gte="0"/>
      </iconSet>
    </cfRule>
    <cfRule type="iconSet" priority="2497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00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02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672" operator="equal">
      <formula>"OPORTUNIDADE"</formula>
    </cfRule>
  </conditionalFormatting>
  <conditionalFormatting sqref="Y6:Z16">
    <cfRule type="cellIs" dxfId="515" priority="670" operator="equal">
      <formula>"NÃO"</formula>
    </cfRule>
    <cfRule type="cellIs" dxfId="514" priority="671" operator="equal">
      <formula>"SIM"</formula>
    </cfRule>
  </conditionalFormatting>
  <conditionalFormatting sqref="BJ6">
    <cfRule type="iconSet" priority="669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667" operator="equal">
      <formula>"OPORTUNIDADE"</formula>
    </cfRule>
  </conditionalFormatting>
  <conditionalFormatting sqref="Z23">
    <cfRule type="cellIs" dxfId="512" priority="665" operator="equal">
      <formula>"NÃO"</formula>
    </cfRule>
    <cfRule type="cellIs" dxfId="511" priority="666" operator="equal">
      <formula>"SIM"</formula>
    </cfRule>
  </conditionalFormatting>
  <conditionalFormatting sqref="Z20:Z21">
    <cfRule type="cellIs" dxfId="510" priority="661" operator="equal">
      <formula>"OPORTUNIDADE"</formula>
    </cfRule>
  </conditionalFormatting>
  <conditionalFormatting sqref="Z20:Z21">
    <cfRule type="cellIs" dxfId="509" priority="659" operator="equal">
      <formula>"NÃO"</formula>
    </cfRule>
    <cfRule type="cellIs" dxfId="508" priority="660" operator="equal">
      <formula>"SIM"</formula>
    </cfRule>
  </conditionalFormatting>
  <conditionalFormatting sqref="Z25:Z26">
    <cfRule type="cellIs" dxfId="507" priority="655" operator="equal">
      <formula>"OPORTUNIDADE"</formula>
    </cfRule>
  </conditionalFormatting>
  <conditionalFormatting sqref="Z25:Z26">
    <cfRule type="cellIs" dxfId="506" priority="653" operator="equal">
      <formula>"NÃO"</formula>
    </cfRule>
    <cfRule type="cellIs" dxfId="505" priority="654" operator="equal">
      <formula>"SIM"</formula>
    </cfRule>
  </conditionalFormatting>
  <conditionalFormatting sqref="Z23:Z24">
    <cfRule type="cellIs" dxfId="504" priority="652" operator="equal">
      <formula>"OPORTUNIDADE"</formula>
    </cfRule>
  </conditionalFormatting>
  <conditionalFormatting sqref="Z23:Z24">
    <cfRule type="cellIs" dxfId="503" priority="650" operator="equal">
      <formula>"NÃO"</formula>
    </cfRule>
    <cfRule type="cellIs" dxfId="502" priority="651" operator="equal">
      <formula>"SIM"</formula>
    </cfRule>
  </conditionalFormatting>
  <conditionalFormatting sqref="Z19:Z21">
    <cfRule type="cellIs" dxfId="501" priority="649" operator="equal">
      <formula>"OPORTUNIDADE"</formula>
    </cfRule>
  </conditionalFormatting>
  <conditionalFormatting sqref="Z19:Z21">
    <cfRule type="cellIs" dxfId="500" priority="647" operator="equal">
      <formula>"NÃO"</formula>
    </cfRule>
    <cfRule type="cellIs" dxfId="499" priority="648" operator="equal">
      <formula>"SIM"</formula>
    </cfRule>
  </conditionalFormatting>
  <conditionalFormatting sqref="Y19:Y29">
    <cfRule type="cellIs" dxfId="498" priority="646" operator="equal">
      <formula>"OPORTUNIDADE"</formula>
    </cfRule>
  </conditionalFormatting>
  <conditionalFormatting sqref="Y19:Y29">
    <cfRule type="cellIs" dxfId="497" priority="644" operator="equal">
      <formula>"NÃO"</formula>
    </cfRule>
    <cfRule type="cellIs" dxfId="496" priority="645" operator="equal">
      <formula>"SIM"</formula>
    </cfRule>
  </conditionalFormatting>
  <conditionalFormatting sqref="Z19:Z20">
    <cfRule type="cellIs" dxfId="495" priority="643" operator="equal">
      <formula>"OPORTUNIDADE"</formula>
    </cfRule>
  </conditionalFormatting>
  <conditionalFormatting sqref="Z19:Z20">
    <cfRule type="cellIs" dxfId="494" priority="641" operator="equal">
      <formula>"NÃO"</formula>
    </cfRule>
    <cfRule type="cellIs" dxfId="493" priority="642" operator="equal">
      <formula>"SIM"</formula>
    </cfRule>
  </conditionalFormatting>
  <conditionalFormatting sqref="Y19:Y29">
    <cfRule type="cellIs" dxfId="492" priority="640" operator="equal">
      <formula>"OPORTUNIDADE"</formula>
    </cfRule>
  </conditionalFormatting>
  <conditionalFormatting sqref="Y19:Y29">
    <cfRule type="cellIs" dxfId="491" priority="638" operator="equal">
      <formula>"NÃO"</formula>
    </cfRule>
    <cfRule type="cellIs" dxfId="490" priority="639" operator="equal">
      <formula>"SIM"</formula>
    </cfRule>
  </conditionalFormatting>
  <conditionalFormatting sqref="BP13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36" operator="equal">
      <formula>"OPORTUNIDADE"</formula>
    </cfRule>
  </conditionalFormatting>
  <conditionalFormatting sqref="Z28">
    <cfRule type="cellIs" dxfId="488" priority="634" operator="equal">
      <formula>"NÃO"</formula>
    </cfRule>
    <cfRule type="cellIs" dxfId="487" priority="635" operator="equal">
      <formula>"SIM"</formula>
    </cfRule>
  </conditionalFormatting>
  <conditionalFormatting sqref="Z29">
    <cfRule type="cellIs" dxfId="486" priority="630" operator="equal">
      <formula>"OPORTUNIDADE"</formula>
    </cfRule>
  </conditionalFormatting>
  <conditionalFormatting sqref="Z29">
    <cfRule type="cellIs" dxfId="485" priority="628" operator="equal">
      <formula>"NÃO"</formula>
    </cfRule>
    <cfRule type="cellIs" dxfId="484" priority="629" operator="equal">
      <formula>"SIM"</formula>
    </cfRule>
  </conditionalFormatting>
  <conditionalFormatting sqref="Z27">
    <cfRule type="cellIs" dxfId="483" priority="627" operator="equal">
      <formula>"OPORTUNIDADE"</formula>
    </cfRule>
  </conditionalFormatting>
  <conditionalFormatting sqref="Z27">
    <cfRule type="cellIs" dxfId="482" priority="625" operator="equal">
      <formula>"NÃO"</formula>
    </cfRule>
    <cfRule type="cellIs" dxfId="481" priority="626" operator="equal">
      <formula>"SIM"</formula>
    </cfRule>
  </conditionalFormatting>
  <conditionalFormatting sqref="Z18:Z19">
    <cfRule type="cellIs" dxfId="480" priority="621" operator="equal">
      <formula>"OPORTUNIDADE"</formula>
    </cfRule>
  </conditionalFormatting>
  <conditionalFormatting sqref="Z18:Z19">
    <cfRule type="cellIs" dxfId="479" priority="619" operator="equal">
      <formula>"NÃO"</formula>
    </cfRule>
    <cfRule type="cellIs" dxfId="478" priority="620" operator="equal">
      <formula>"SIM"</formula>
    </cfRule>
  </conditionalFormatting>
  <conditionalFormatting sqref="Y18:Y29">
    <cfRule type="cellIs" dxfId="477" priority="618" operator="equal">
      <formula>"OPORTUNIDADE"</formula>
    </cfRule>
  </conditionalFormatting>
  <conditionalFormatting sqref="Y18:Y29">
    <cfRule type="cellIs" dxfId="476" priority="616" operator="equal">
      <formula>"NÃO"</formula>
    </cfRule>
    <cfRule type="cellIs" dxfId="475" priority="617" operator="equal">
      <formula>"SIM"</formula>
    </cfRule>
  </conditionalFormatting>
  <conditionalFormatting sqref="BK6">
    <cfRule type="iconSet" priority="615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14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13" operator="equal">
      <formula>"OPORTUNIDADE"</formula>
    </cfRule>
  </conditionalFormatting>
  <conditionalFormatting sqref="Z24">
    <cfRule type="cellIs" dxfId="473" priority="611" operator="equal">
      <formula>"NÃO"</formula>
    </cfRule>
    <cfRule type="cellIs" dxfId="472" priority="612" operator="equal">
      <formula>"SIM"</formula>
    </cfRule>
  </conditionalFormatting>
  <conditionalFormatting sqref="BP9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09" operator="equal">
      <formula>"OPORTUNIDADE"</formula>
    </cfRule>
  </conditionalFormatting>
  <conditionalFormatting sqref="Z25">
    <cfRule type="cellIs" dxfId="470" priority="607" operator="equal">
      <formula>"NÃO"</formula>
    </cfRule>
    <cfRule type="cellIs" dxfId="469" priority="608" operator="equal">
      <formula>"SIM"</formula>
    </cfRule>
  </conditionalFormatting>
  <conditionalFormatting sqref="Z21">
    <cfRule type="cellIs" dxfId="468" priority="603" operator="equal">
      <formula>"OPORTUNIDADE"</formula>
    </cfRule>
  </conditionalFormatting>
  <conditionalFormatting sqref="Z21">
    <cfRule type="cellIs" dxfId="467" priority="601" operator="equal">
      <formula>"NÃO"</formula>
    </cfRule>
    <cfRule type="cellIs" dxfId="466" priority="602" operator="equal">
      <formula>"SIM"</formula>
    </cfRule>
  </conditionalFormatting>
  <conditionalFormatting sqref="Z22">
    <cfRule type="cellIs" dxfId="465" priority="600" operator="equal">
      <formula>"OPORTUNIDADE"</formula>
    </cfRule>
  </conditionalFormatting>
  <conditionalFormatting sqref="Z22">
    <cfRule type="cellIs" dxfId="464" priority="598" operator="equal">
      <formula>"NÃO"</formula>
    </cfRule>
    <cfRule type="cellIs" dxfId="463" priority="599" operator="equal">
      <formula>"SIM"</formula>
    </cfRule>
  </conditionalFormatting>
  <conditionalFormatting sqref="BJ19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90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89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88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87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586" operator="equal">
      <formula>"OPORTUNIDADE"</formula>
    </cfRule>
  </conditionalFormatting>
  <conditionalFormatting sqref="Z36">
    <cfRule type="cellIs" dxfId="461" priority="584" operator="equal">
      <formula>"NÃO"</formula>
    </cfRule>
    <cfRule type="cellIs" dxfId="460" priority="585" operator="equal">
      <formula>"SIM"</formula>
    </cfRule>
  </conditionalFormatting>
  <conditionalFormatting sqref="Z36">
    <cfRule type="cellIs" dxfId="459" priority="583" operator="equal">
      <formula>"OPORTUNIDADE"</formula>
    </cfRule>
  </conditionalFormatting>
  <conditionalFormatting sqref="Z36">
    <cfRule type="cellIs" dxfId="458" priority="581" operator="equal">
      <formula>"NÃO"</formula>
    </cfRule>
    <cfRule type="cellIs" dxfId="457" priority="582" operator="equal">
      <formula>"SIM"</formula>
    </cfRule>
  </conditionalFormatting>
  <conditionalFormatting sqref="Z36">
    <cfRule type="cellIs" dxfId="456" priority="571" operator="equal">
      <formula>"OPORTUNIDADE"</formula>
    </cfRule>
  </conditionalFormatting>
  <conditionalFormatting sqref="Z36">
    <cfRule type="cellIs" dxfId="455" priority="569" operator="equal">
      <formula>"NÃO"</formula>
    </cfRule>
    <cfRule type="cellIs" dxfId="454" priority="570" operator="equal">
      <formula>"SIM"</formula>
    </cfRule>
  </conditionalFormatting>
  <conditionalFormatting sqref="Z37:Z38">
    <cfRule type="cellIs" dxfId="453" priority="568" operator="equal">
      <formula>"OPORTUNIDADE"</formula>
    </cfRule>
  </conditionalFormatting>
  <conditionalFormatting sqref="Z37:Z38">
    <cfRule type="cellIs" dxfId="452" priority="566" operator="equal">
      <formula>"NÃO"</formula>
    </cfRule>
    <cfRule type="cellIs" dxfId="451" priority="567" operator="equal">
      <formula>"SIM"</formula>
    </cfRule>
  </conditionalFormatting>
  <conditionalFormatting sqref="BJ18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57" operator="equal">
      <formula>"OPORTUNIDADE"</formula>
    </cfRule>
  </conditionalFormatting>
  <conditionalFormatting sqref="Z35:Z36">
    <cfRule type="cellIs" dxfId="449" priority="555" operator="equal">
      <formula>"NÃO"</formula>
    </cfRule>
    <cfRule type="cellIs" dxfId="448" priority="556" operator="equal">
      <formula>"SIM"</formula>
    </cfRule>
  </conditionalFormatting>
  <conditionalFormatting sqref="BK27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50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32" operator="equal">
      <formula>"OPORTUNIDADE"</formula>
    </cfRule>
  </conditionalFormatting>
  <conditionalFormatting sqref="Z34:Z35">
    <cfRule type="cellIs" dxfId="446" priority="530" operator="equal">
      <formula>"NÃO"</formula>
    </cfRule>
    <cfRule type="cellIs" dxfId="445" priority="531" operator="equal">
      <formula>"SIM"</formula>
    </cfRule>
  </conditionalFormatting>
  <conditionalFormatting sqref="Z33:Z35">
    <cfRule type="cellIs" dxfId="444" priority="529" operator="equal">
      <formula>"OPORTUNIDADE"</formula>
    </cfRule>
  </conditionalFormatting>
  <conditionalFormatting sqref="Z33:Z35">
    <cfRule type="cellIs" dxfId="443" priority="527" operator="equal">
      <formula>"NÃO"</formula>
    </cfRule>
    <cfRule type="cellIs" dxfId="442" priority="528" operator="equal">
      <formula>"SIM"</formula>
    </cfRule>
  </conditionalFormatting>
  <conditionalFormatting sqref="Z33:Z35">
    <cfRule type="cellIs" dxfId="441" priority="523" operator="equal">
      <formula>"OPORTUNIDADE"</formula>
    </cfRule>
  </conditionalFormatting>
  <conditionalFormatting sqref="Z33:Z35">
    <cfRule type="cellIs" dxfId="440" priority="521" operator="equal">
      <formula>"NÃO"</formula>
    </cfRule>
    <cfRule type="cellIs" dxfId="439" priority="522" operator="equal">
      <formula>"SIM"</formula>
    </cfRule>
  </conditionalFormatting>
  <conditionalFormatting sqref="Z33:Z34">
    <cfRule type="cellIs" dxfId="438" priority="517" operator="equal">
      <formula>"OPORTUNIDADE"</formula>
    </cfRule>
  </conditionalFormatting>
  <conditionalFormatting sqref="Z33:Z34">
    <cfRule type="cellIs" dxfId="437" priority="515" operator="equal">
      <formula>"NÃO"</formula>
    </cfRule>
    <cfRule type="cellIs" dxfId="436" priority="516" operator="equal">
      <formula>"SIM"</formula>
    </cfRule>
  </conditionalFormatting>
  <conditionalFormatting sqref="Y33:Y45">
    <cfRule type="cellIs" dxfId="435" priority="511" operator="equal">
      <formula>"OPORTUNIDADE"</formula>
    </cfRule>
  </conditionalFormatting>
  <conditionalFormatting sqref="Y33:Y45">
    <cfRule type="cellIs" dxfId="434" priority="509" operator="equal">
      <formula>"NÃO"</formula>
    </cfRule>
    <cfRule type="cellIs" dxfId="433" priority="510" operator="equal">
      <formula>"SIM"</formula>
    </cfRule>
  </conditionalFormatting>
  <conditionalFormatting sqref="Y34:Y45">
    <cfRule type="cellIs" dxfId="432" priority="508" operator="equal">
      <formula>"OPORTUNIDADE"</formula>
    </cfRule>
  </conditionalFormatting>
  <conditionalFormatting sqref="Y34:Y45">
    <cfRule type="cellIs" dxfId="431" priority="506" operator="equal">
      <formula>"NÃO"</formula>
    </cfRule>
    <cfRule type="cellIs" dxfId="430" priority="507" operator="equal">
      <formula>"SIM"</formula>
    </cfRule>
  </conditionalFormatting>
  <conditionalFormatting sqref="BK22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498" operator="equal">
      <formula>"OPORTUNIDADE"</formula>
    </cfRule>
  </conditionalFormatting>
  <conditionalFormatting sqref="Z42:Z43">
    <cfRule type="cellIs" dxfId="428" priority="496" operator="equal">
      <formula>"NÃO"</formula>
    </cfRule>
    <cfRule type="cellIs" dxfId="427" priority="497" operator="equal">
      <formula>"SIM"</formula>
    </cfRule>
  </conditionalFormatting>
  <conditionalFormatting sqref="Y46:Y50 Y52:Y60">
    <cfRule type="cellIs" dxfId="426" priority="492" operator="equal">
      <formula>"OPORTUNIDADE"</formula>
    </cfRule>
  </conditionalFormatting>
  <conditionalFormatting sqref="Y46:Y50 Y52:Y60">
    <cfRule type="cellIs" dxfId="425" priority="490" operator="equal">
      <formula>"NÃO"</formula>
    </cfRule>
    <cfRule type="cellIs" dxfId="424" priority="491" operator="equal">
      <formula>"SIM"</formula>
    </cfRule>
  </conditionalFormatting>
  <conditionalFormatting sqref="Z43:Z45">
    <cfRule type="cellIs" dxfId="423" priority="483" operator="equal">
      <formula>"OPORTUNIDADE"</formula>
    </cfRule>
  </conditionalFormatting>
  <conditionalFormatting sqref="Z43:Z45">
    <cfRule type="cellIs" dxfId="422" priority="481" operator="equal">
      <formula>"NÃO"</formula>
    </cfRule>
    <cfRule type="cellIs" dxfId="421" priority="482" operator="equal">
      <formula>"SIM"</formula>
    </cfRule>
  </conditionalFormatting>
  <conditionalFormatting sqref="Z39">
    <cfRule type="cellIs" dxfId="420" priority="477" operator="equal">
      <formula>"OPORTUNIDADE"</formula>
    </cfRule>
  </conditionalFormatting>
  <conditionalFormatting sqref="Z39">
    <cfRule type="cellIs" dxfId="419" priority="475" operator="equal">
      <formula>"NÃO"</formula>
    </cfRule>
    <cfRule type="cellIs" dxfId="418" priority="476" operator="equal">
      <formula>"SIM"</formula>
    </cfRule>
  </conditionalFormatting>
  <conditionalFormatting sqref="Z43:Z44">
    <cfRule type="cellIs" dxfId="417" priority="450" operator="equal">
      <formula>"OPORTUNIDADE"</formula>
    </cfRule>
  </conditionalFormatting>
  <conditionalFormatting sqref="Z43:Z44">
    <cfRule type="cellIs" dxfId="416" priority="448" operator="equal">
      <formula>"NÃO"</formula>
    </cfRule>
    <cfRule type="cellIs" dxfId="415" priority="449" operator="equal">
      <formula>"SIM"</formula>
    </cfRule>
  </conditionalFormatting>
  <conditionalFormatting sqref="Z44:Z46">
    <cfRule type="cellIs" dxfId="414" priority="441" operator="equal">
      <formula>"OPORTUNIDADE"</formula>
    </cfRule>
  </conditionalFormatting>
  <conditionalFormatting sqref="Z44:Z46">
    <cfRule type="cellIs" dxfId="413" priority="439" operator="equal">
      <formula>"NÃO"</formula>
    </cfRule>
    <cfRule type="cellIs" dxfId="412" priority="440" operator="equal">
      <formula>"SIM"</formula>
    </cfRule>
  </conditionalFormatting>
  <conditionalFormatting sqref="BP27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19" operator="equal">
      <formula>"OPORTUNIDADE"</formula>
    </cfRule>
  </conditionalFormatting>
  <conditionalFormatting sqref="Y47:Y60">
    <cfRule type="cellIs" dxfId="410" priority="417" operator="equal">
      <formula>"NÃO"</formula>
    </cfRule>
    <cfRule type="cellIs" dxfId="409" priority="418" operator="equal">
      <formula>"SIM"</formula>
    </cfRule>
  </conditionalFormatting>
  <conditionalFormatting sqref="Z47:Z48">
    <cfRule type="cellIs" dxfId="408" priority="416" operator="equal">
      <formula>"OPORTUNIDADE"</formula>
    </cfRule>
  </conditionalFormatting>
  <conditionalFormatting sqref="Z47:Z48">
    <cfRule type="cellIs" dxfId="407" priority="414" operator="equal">
      <formula>"NÃO"</formula>
    </cfRule>
    <cfRule type="cellIs" dxfId="406" priority="415" operator="equal">
      <formula>"SIM"</formula>
    </cfRule>
  </conditionalFormatting>
  <conditionalFormatting sqref="Z47:Z48">
    <cfRule type="cellIs" dxfId="405" priority="413" operator="equal">
      <formula>"OPORTUNIDADE"</formula>
    </cfRule>
  </conditionalFormatting>
  <conditionalFormatting sqref="Z47:Z48">
    <cfRule type="cellIs" dxfId="404" priority="411" operator="equal">
      <formula>"NÃO"</formula>
    </cfRule>
    <cfRule type="cellIs" dxfId="403" priority="412" operator="equal">
      <formula>"SIM"</formula>
    </cfRule>
  </conditionalFormatting>
  <conditionalFormatting sqref="Y47:Y50 Y52:Y60">
    <cfRule type="cellIs" dxfId="402" priority="410" operator="equal">
      <formula>"OPORTUNIDADE"</formula>
    </cfRule>
  </conditionalFormatting>
  <conditionalFormatting sqref="Y47:Y50 Y52:Y60">
    <cfRule type="cellIs" dxfId="401" priority="408" operator="equal">
      <formula>"NÃO"</formula>
    </cfRule>
    <cfRule type="cellIs" dxfId="400" priority="409" operator="equal">
      <formula>"SIM"</formula>
    </cfRule>
  </conditionalFormatting>
  <conditionalFormatting sqref="Z47">
    <cfRule type="cellIs" dxfId="399" priority="407" operator="equal">
      <formula>"OPORTUNIDADE"</formula>
    </cfRule>
  </conditionalFormatting>
  <conditionalFormatting sqref="Z47">
    <cfRule type="cellIs" dxfId="398" priority="405" operator="equal">
      <formula>"NÃO"</formula>
    </cfRule>
    <cfRule type="cellIs" dxfId="397" priority="406" operator="equal">
      <formula>"SIM"</formula>
    </cfRule>
  </conditionalFormatting>
  <conditionalFormatting sqref="Z47">
    <cfRule type="cellIs" dxfId="396" priority="404" operator="equal">
      <formula>"OPORTUNIDADE"</formula>
    </cfRule>
  </conditionalFormatting>
  <conditionalFormatting sqref="Z47">
    <cfRule type="cellIs" dxfId="395" priority="402" operator="equal">
      <formula>"NÃO"</formula>
    </cfRule>
    <cfRule type="cellIs" dxfId="394" priority="403" operator="equal">
      <formula>"SIM"</formula>
    </cfRule>
  </conditionalFormatting>
  <conditionalFormatting sqref="Z47">
    <cfRule type="cellIs" dxfId="393" priority="401" operator="equal">
      <formula>"OPORTUNIDADE"</formula>
    </cfRule>
  </conditionalFormatting>
  <conditionalFormatting sqref="Z47">
    <cfRule type="cellIs" dxfId="392" priority="399" operator="equal">
      <formula>"NÃO"</formula>
    </cfRule>
    <cfRule type="cellIs" dxfId="391" priority="400" operator="equal">
      <formula>"SIM"</formula>
    </cfRule>
  </conditionalFormatting>
  <conditionalFormatting sqref="Z41">
    <cfRule type="cellIs" dxfId="390" priority="395" operator="equal">
      <formula>"OPORTUNIDADE"</formula>
    </cfRule>
  </conditionalFormatting>
  <conditionalFormatting sqref="Z41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41">
    <cfRule type="cellIs" dxfId="387" priority="392" operator="equal">
      <formula>"OPORTUNIDADE"</formula>
    </cfRule>
  </conditionalFormatting>
  <conditionalFormatting sqref="Z41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40">
    <cfRule type="cellIs" dxfId="384" priority="386" operator="equal">
      <formula>"OPORTUNIDADE"</formula>
    </cfRule>
  </conditionalFormatting>
  <conditionalFormatting sqref="Z40">
    <cfRule type="cellIs" dxfId="383" priority="384" operator="equal">
      <formula>"NÃO"</formula>
    </cfRule>
    <cfRule type="cellIs" dxfId="382" priority="385" operator="equal">
      <formula>"SIM"</formula>
    </cfRule>
  </conditionalFormatting>
  <conditionalFormatting sqref="Z40">
    <cfRule type="cellIs" dxfId="381" priority="383" operator="equal">
      <formula>"OPORTUNIDADE"</formula>
    </cfRule>
  </conditionalFormatting>
  <conditionalFormatting sqref="Z40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0">
    <cfRule type="cellIs" dxfId="378" priority="380" operator="equal">
      <formula>"OPORTUNIDADE"</formula>
    </cfRule>
  </conditionalFormatting>
  <conditionalFormatting sqref="Z40">
    <cfRule type="cellIs" dxfId="377" priority="378" operator="equal">
      <formula>"NÃO"</formula>
    </cfRule>
    <cfRule type="cellIs" dxfId="376" priority="379" operator="equal">
      <formula>"SIM"</formula>
    </cfRule>
  </conditionalFormatting>
  <conditionalFormatting sqref="BP23">
    <cfRule type="iconSet" priority="377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76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375" operator="equal">
      <formula>"OPORTUNIDADE"</formula>
    </cfRule>
  </conditionalFormatting>
  <conditionalFormatting sqref="Z45">
    <cfRule type="cellIs" dxfId="374" priority="373" operator="equal">
      <formula>"NÃO"</formula>
    </cfRule>
    <cfRule type="cellIs" dxfId="373" priority="374" operator="equal">
      <formula>"SIM"</formula>
    </cfRule>
  </conditionalFormatting>
  <conditionalFormatting sqref="BJ35:BK35">
    <cfRule type="iconSet" priority="372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71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70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69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03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368" operator="equal">
      <formula>"OPORTUNIDADE"</formula>
    </cfRule>
  </conditionalFormatting>
  <conditionalFormatting sqref="Z47:Z49">
    <cfRule type="cellIs" dxfId="371" priority="366" operator="equal">
      <formula>"NÃO"</formula>
    </cfRule>
    <cfRule type="cellIs" dxfId="370" priority="367" operator="equal">
      <formula>"SIM"</formula>
    </cfRule>
  </conditionalFormatting>
  <conditionalFormatting sqref="Z47:Z49">
    <cfRule type="cellIs" dxfId="369" priority="365" operator="equal">
      <formula>"OPORTUNIDADE"</formula>
    </cfRule>
  </conditionalFormatting>
  <conditionalFormatting sqref="Z47:Z49">
    <cfRule type="cellIs" dxfId="368" priority="363" operator="equal">
      <formula>"NÃO"</formula>
    </cfRule>
    <cfRule type="cellIs" dxfId="367" priority="364" operator="equal">
      <formula>"SIM"</formula>
    </cfRule>
  </conditionalFormatting>
  <conditionalFormatting sqref="Z47:Z49">
    <cfRule type="cellIs" dxfId="366" priority="362" operator="equal">
      <formula>"OPORTUNIDADE"</formula>
    </cfRule>
  </conditionalFormatting>
  <conditionalFormatting sqref="Z47:Z49">
    <cfRule type="cellIs" dxfId="365" priority="360" operator="equal">
      <formula>"NÃO"</formula>
    </cfRule>
    <cfRule type="cellIs" dxfId="364" priority="361" operator="equal">
      <formula>"SIM"</formula>
    </cfRule>
  </conditionalFormatting>
  <conditionalFormatting sqref="Z47:Z49">
    <cfRule type="cellIs" dxfId="363" priority="359" operator="equal">
      <formula>"OPORTUNIDADE"</formula>
    </cfRule>
  </conditionalFormatting>
  <conditionalFormatting sqref="Z47:Z49">
    <cfRule type="cellIs" dxfId="362" priority="357" operator="equal">
      <formula>"NÃO"</formula>
    </cfRule>
    <cfRule type="cellIs" dxfId="361" priority="358" operator="equal">
      <formula>"SIM"</formula>
    </cfRule>
  </conditionalFormatting>
  <conditionalFormatting sqref="Z49">
    <cfRule type="cellIs" dxfId="360" priority="350" operator="equal">
      <formula>"OPORTUNIDADE"</formula>
    </cfRule>
  </conditionalFormatting>
  <conditionalFormatting sqref="Z49">
    <cfRule type="cellIs" dxfId="359" priority="348" operator="equal">
      <formula>"NÃO"</formula>
    </cfRule>
    <cfRule type="cellIs" dxfId="358" priority="349" operator="equal">
      <formula>"SIM"</formula>
    </cfRule>
  </conditionalFormatting>
  <conditionalFormatting sqref="Z49">
    <cfRule type="cellIs" dxfId="357" priority="347" operator="equal">
      <formula>"OPORTUNIDADE"</formula>
    </cfRule>
  </conditionalFormatting>
  <conditionalFormatting sqref="Z49">
    <cfRule type="cellIs" dxfId="356" priority="345" operator="equal">
      <formula>"NÃO"</formula>
    </cfRule>
    <cfRule type="cellIs" dxfId="355" priority="346" operator="equal">
      <formula>"SIM"</formula>
    </cfRule>
  </conditionalFormatting>
  <conditionalFormatting sqref="Z49">
    <cfRule type="cellIs" dxfId="354" priority="344" operator="equal">
      <formula>"OPORTUNIDADE"</formula>
    </cfRule>
  </conditionalFormatting>
  <conditionalFormatting sqref="Z49">
    <cfRule type="cellIs" dxfId="353" priority="342" operator="equal">
      <formula>"NÃO"</formula>
    </cfRule>
    <cfRule type="cellIs" dxfId="352" priority="343" operator="equal">
      <formula>"SIM"</formula>
    </cfRule>
  </conditionalFormatting>
  <conditionalFormatting sqref="Z49">
    <cfRule type="cellIs" dxfId="351" priority="341" operator="equal">
      <formula>"OPORTUNIDADE"</formula>
    </cfRule>
  </conditionalFormatting>
  <conditionalFormatting sqref="Z49">
    <cfRule type="cellIs" dxfId="350" priority="339" operator="equal">
      <formula>"NÃO"</formula>
    </cfRule>
    <cfRule type="cellIs" dxfId="349" priority="340" operator="equal">
      <formula>"SIM"</formula>
    </cfRule>
  </conditionalFormatting>
  <conditionalFormatting sqref="Z56">
    <cfRule type="cellIs" dxfId="348" priority="326" operator="equal">
      <formula>"OPORTUNIDADE"</formula>
    </cfRule>
  </conditionalFormatting>
  <conditionalFormatting sqref="Z56">
    <cfRule type="cellIs" dxfId="347" priority="324" operator="equal">
      <formula>"NÃO"</formula>
    </cfRule>
    <cfRule type="cellIs" dxfId="346" priority="325" operator="equal">
      <formula>"SIM"</formula>
    </cfRule>
  </conditionalFormatting>
  <conditionalFormatting sqref="Z56">
    <cfRule type="cellIs" dxfId="345" priority="323" operator="equal">
      <formula>"OPORTUNIDADE"</formula>
    </cfRule>
  </conditionalFormatting>
  <conditionalFormatting sqref="Z56">
    <cfRule type="cellIs" dxfId="344" priority="321" operator="equal">
      <formula>"NÃO"</formula>
    </cfRule>
    <cfRule type="cellIs" dxfId="343" priority="322" operator="equal">
      <formula>"SIM"</formula>
    </cfRule>
  </conditionalFormatting>
  <conditionalFormatting sqref="Z56">
    <cfRule type="cellIs" dxfId="342" priority="320" operator="equal">
      <formula>"OPORTUNIDADE"</formula>
    </cfRule>
  </conditionalFormatting>
  <conditionalFormatting sqref="Z56">
    <cfRule type="cellIs" dxfId="341" priority="318" operator="equal">
      <formula>"NÃO"</formula>
    </cfRule>
    <cfRule type="cellIs" dxfId="340" priority="319" operator="equal">
      <formula>"SIM"</formula>
    </cfRule>
  </conditionalFormatting>
  <conditionalFormatting sqref="Z58">
    <cfRule type="cellIs" dxfId="339" priority="314" operator="equal">
      <formula>"OPORTUNIDADE"</formula>
    </cfRule>
  </conditionalFormatting>
  <conditionalFormatting sqref="Z58">
    <cfRule type="cellIs" dxfId="338" priority="312" operator="equal">
      <formula>"NÃO"</formula>
    </cfRule>
    <cfRule type="cellIs" dxfId="337" priority="313" operator="equal">
      <formula>"SIM"</formula>
    </cfRule>
  </conditionalFormatting>
  <conditionalFormatting sqref="Z58">
    <cfRule type="cellIs" dxfId="336" priority="311" operator="equal">
      <formula>"OPORTUNIDADE"</formula>
    </cfRule>
  </conditionalFormatting>
  <conditionalFormatting sqref="Z58">
    <cfRule type="cellIs" dxfId="335" priority="309" operator="equal">
      <formula>"NÃO"</formula>
    </cfRule>
    <cfRule type="cellIs" dxfId="334" priority="310" operator="equal">
      <formula>"SIM"</formula>
    </cfRule>
  </conditionalFormatting>
  <conditionalFormatting sqref="Z57">
    <cfRule type="cellIs" dxfId="333" priority="296" operator="equal">
      <formula>"OPORTUNIDADE"</formula>
    </cfRule>
  </conditionalFormatting>
  <conditionalFormatting sqref="Z57">
    <cfRule type="cellIs" dxfId="332" priority="294" operator="equal">
      <formula>"NÃO"</formula>
    </cfRule>
    <cfRule type="cellIs" dxfId="331" priority="295" operator="equal">
      <formula>"SIM"</formula>
    </cfRule>
  </conditionalFormatting>
  <conditionalFormatting sqref="BP45">
    <cfRule type="iconSet" priority="292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291" operator="equal">
      <formula>"OPORTUNIDADE"</formula>
    </cfRule>
  </conditionalFormatting>
  <conditionalFormatting sqref="Y66">
    <cfRule type="cellIs" dxfId="329" priority="289" operator="equal">
      <formula>"NÃO"</formula>
    </cfRule>
    <cfRule type="cellIs" dxfId="328" priority="290" operator="equal">
      <formula>"SIM"</formula>
    </cfRule>
  </conditionalFormatting>
  <conditionalFormatting sqref="Z66">
    <cfRule type="cellIs" dxfId="327" priority="288" operator="equal">
      <formula>"OPORTUNIDADE"</formula>
    </cfRule>
  </conditionalFormatting>
  <conditionalFormatting sqref="Z66">
    <cfRule type="cellIs" dxfId="326" priority="286" operator="equal">
      <formula>"NÃO"</formula>
    </cfRule>
    <cfRule type="cellIs" dxfId="325" priority="287" operator="equal">
      <formula>"SIM"</formula>
    </cfRule>
  </conditionalFormatting>
  <conditionalFormatting sqref="Z51">
    <cfRule type="cellIs" dxfId="324" priority="285" operator="equal">
      <formula>"OPORTUNIDADE"</formula>
    </cfRule>
  </conditionalFormatting>
  <conditionalFormatting sqref="Z51">
    <cfRule type="cellIs" dxfId="323" priority="283" operator="equal">
      <formula>"NÃO"</formula>
    </cfRule>
    <cfRule type="cellIs" dxfId="322" priority="284" operator="equal">
      <formula>"SIM"</formula>
    </cfRule>
  </conditionalFormatting>
  <conditionalFormatting sqref="Z51">
    <cfRule type="cellIs" dxfId="321" priority="282" operator="equal">
      <formula>"OPORTUNIDADE"</formula>
    </cfRule>
  </conditionalFormatting>
  <conditionalFormatting sqref="Z51">
    <cfRule type="cellIs" dxfId="320" priority="280" operator="equal">
      <formula>"NÃO"</formula>
    </cfRule>
    <cfRule type="cellIs" dxfId="319" priority="281" operator="equal">
      <formula>"SIM"</formula>
    </cfRule>
  </conditionalFormatting>
  <conditionalFormatting sqref="Z51">
    <cfRule type="cellIs" dxfId="318" priority="270" operator="equal">
      <formula>"OPORTUNIDADE"</formula>
    </cfRule>
  </conditionalFormatting>
  <conditionalFormatting sqref="Z51">
    <cfRule type="cellIs" dxfId="317" priority="268" operator="equal">
      <formula>"NÃO"</formula>
    </cfRule>
    <cfRule type="cellIs" dxfId="316" priority="269" operator="equal">
      <formula>"SIM"</formula>
    </cfRule>
  </conditionalFormatting>
  <conditionalFormatting sqref="Z50">
    <cfRule type="cellIs" dxfId="315" priority="267" operator="equal">
      <formula>"OPORTUNIDADE"</formula>
    </cfRule>
  </conditionalFormatting>
  <conditionalFormatting sqref="Z50">
    <cfRule type="cellIs" dxfId="314" priority="265" operator="equal">
      <formula>"NÃO"</formula>
    </cfRule>
    <cfRule type="cellIs" dxfId="313" priority="266" operator="equal">
      <formula>"SIM"</formula>
    </cfRule>
  </conditionalFormatting>
  <conditionalFormatting sqref="Z60">
    <cfRule type="cellIs" dxfId="312" priority="252" operator="equal">
      <formula>"OPORTUNIDADE"</formula>
    </cfRule>
  </conditionalFormatting>
  <conditionalFormatting sqref="Z60">
    <cfRule type="cellIs" dxfId="311" priority="250" operator="equal">
      <formula>"NÃO"</formula>
    </cfRule>
    <cfRule type="cellIs" dxfId="310" priority="251" operator="equal">
      <formula>"SIM"</formula>
    </cfRule>
  </conditionalFormatting>
  <conditionalFormatting sqref="Z60">
    <cfRule type="cellIs" dxfId="309" priority="249" operator="equal">
      <formula>"OPORTUNIDADE"</formula>
    </cfRule>
  </conditionalFormatting>
  <conditionalFormatting sqref="Z60">
    <cfRule type="cellIs" dxfId="308" priority="247" operator="equal">
      <formula>"NÃO"</formula>
    </cfRule>
    <cfRule type="cellIs" dxfId="307" priority="248" operator="equal">
      <formula>"SIM"</formula>
    </cfRule>
  </conditionalFormatting>
  <conditionalFormatting sqref="Z60">
    <cfRule type="cellIs" dxfId="306" priority="246" operator="equal">
      <formula>"OPORTUNIDADE"</formula>
    </cfRule>
  </conditionalFormatting>
  <conditionalFormatting sqref="Z60">
    <cfRule type="cellIs" dxfId="305" priority="244" operator="equal">
      <formula>"NÃO"</formula>
    </cfRule>
    <cfRule type="cellIs" dxfId="304" priority="245" operator="equal">
      <formula>"SIM"</formula>
    </cfRule>
  </conditionalFormatting>
  <conditionalFormatting sqref="Y64">
    <cfRule type="cellIs" dxfId="303" priority="240" operator="equal">
      <formula>"OPORTUNIDADE"</formula>
    </cfRule>
  </conditionalFormatting>
  <conditionalFormatting sqref="Y64">
    <cfRule type="cellIs" dxfId="302" priority="238" operator="equal">
      <formula>"NÃO"</formula>
    </cfRule>
    <cfRule type="cellIs" dxfId="301" priority="239" operator="equal">
      <formula>"SIM"</formula>
    </cfRule>
  </conditionalFormatting>
  <conditionalFormatting sqref="Z64">
    <cfRule type="cellIs" dxfId="300" priority="237" operator="equal">
      <formula>"OPORTUNIDADE"</formula>
    </cfRule>
  </conditionalFormatting>
  <conditionalFormatting sqref="Z64">
    <cfRule type="cellIs" dxfId="299" priority="235" operator="equal">
      <formula>"NÃO"</formula>
    </cfRule>
    <cfRule type="cellIs" dxfId="298" priority="236" operator="equal">
      <formula>"SIM"</formula>
    </cfRule>
  </conditionalFormatting>
  <conditionalFormatting sqref="Y65">
    <cfRule type="cellIs" dxfId="297" priority="210" operator="equal">
      <formula>"OPORTUNIDADE"</formula>
    </cfRule>
  </conditionalFormatting>
  <conditionalFormatting sqref="Y65">
    <cfRule type="cellIs" dxfId="296" priority="208" operator="equal">
      <formula>"NÃO"</formula>
    </cfRule>
    <cfRule type="cellIs" dxfId="295" priority="209" operator="equal">
      <formula>"SIM"</formula>
    </cfRule>
  </conditionalFormatting>
  <conditionalFormatting sqref="Z65">
    <cfRule type="cellIs" dxfId="294" priority="207" operator="equal">
      <formula>"OPORTUNIDADE"</formula>
    </cfRule>
  </conditionalFormatting>
  <conditionalFormatting sqref="Z65">
    <cfRule type="cellIs" dxfId="293" priority="205" operator="equal">
      <formula>"NÃO"</formula>
    </cfRule>
    <cfRule type="cellIs" dxfId="292" priority="206" operator="equal">
      <formula>"SIM"</formula>
    </cfRule>
  </conditionalFormatting>
  <conditionalFormatting sqref="Z65">
    <cfRule type="cellIs" dxfId="291" priority="204" operator="equal">
      <formula>"OPORTUNIDADE"</formula>
    </cfRule>
  </conditionalFormatting>
  <conditionalFormatting sqref="Z65">
    <cfRule type="cellIs" dxfId="290" priority="202" operator="equal">
      <formula>"NÃO"</formula>
    </cfRule>
    <cfRule type="cellIs" dxfId="289" priority="203" operator="equal">
      <formula>"SIM"</formula>
    </cfRule>
  </conditionalFormatting>
  <conditionalFormatting sqref="Z65">
    <cfRule type="cellIs" dxfId="288" priority="201" operator="equal">
      <formula>"OPORTUNIDADE"</formula>
    </cfRule>
  </conditionalFormatting>
  <conditionalFormatting sqref="Z65">
    <cfRule type="cellIs" dxfId="287" priority="199" operator="equal">
      <formula>"NÃO"</formula>
    </cfRule>
    <cfRule type="cellIs" dxfId="286" priority="200" operator="equal">
      <formula>"SIM"</formula>
    </cfRule>
  </conditionalFormatting>
  <conditionalFormatting sqref="Y73:Y75">
    <cfRule type="cellIs" dxfId="285" priority="198" operator="equal">
      <formula>"OPORTUNIDADE"</formula>
    </cfRule>
  </conditionalFormatting>
  <conditionalFormatting sqref="Y73:Y75">
    <cfRule type="cellIs" dxfId="284" priority="196" operator="equal">
      <formula>"NÃO"</formula>
    </cfRule>
    <cfRule type="cellIs" dxfId="283" priority="197" operator="equal">
      <formula>"SIM"</formula>
    </cfRule>
  </conditionalFormatting>
  <conditionalFormatting sqref="Z73:Z74">
    <cfRule type="cellIs" dxfId="282" priority="195" operator="equal">
      <formula>"OPORTUNIDADE"</formula>
    </cfRule>
  </conditionalFormatting>
  <conditionalFormatting sqref="Z73:Z74">
    <cfRule type="cellIs" dxfId="281" priority="193" operator="equal">
      <formula>"NÃO"</formula>
    </cfRule>
    <cfRule type="cellIs" dxfId="280" priority="194" operator="equal">
      <formula>"SIM"</formula>
    </cfRule>
  </conditionalFormatting>
  <conditionalFormatting sqref="Z72">
    <cfRule type="cellIs" dxfId="279" priority="192" operator="equal">
      <formula>"OPORTUNIDADE"</formula>
    </cfRule>
  </conditionalFormatting>
  <conditionalFormatting sqref="Z72">
    <cfRule type="cellIs" dxfId="278" priority="190" operator="equal">
      <formula>"NÃO"</formula>
    </cfRule>
    <cfRule type="cellIs" dxfId="277" priority="191" operator="equal">
      <formula>"SIM"</formula>
    </cfRule>
  </conditionalFormatting>
  <conditionalFormatting sqref="Z72">
    <cfRule type="cellIs" dxfId="276" priority="189" operator="equal">
      <formula>"OPORTUNIDADE"</formula>
    </cfRule>
  </conditionalFormatting>
  <conditionalFormatting sqref="Z72">
    <cfRule type="cellIs" dxfId="275" priority="187" operator="equal">
      <formula>"NÃO"</formula>
    </cfRule>
    <cfRule type="cellIs" dxfId="274" priority="188" operator="equal">
      <formula>"SIM"</formula>
    </cfRule>
  </conditionalFormatting>
  <conditionalFormatting sqref="Z72">
    <cfRule type="cellIs" dxfId="273" priority="186" operator="equal">
      <formula>"OPORTUNIDADE"</formula>
    </cfRule>
  </conditionalFormatting>
  <conditionalFormatting sqref="Z72">
    <cfRule type="cellIs" dxfId="272" priority="184" operator="equal">
      <formula>"NÃO"</formula>
    </cfRule>
    <cfRule type="cellIs" dxfId="271" priority="185" operator="equal">
      <formula>"SIM"</formula>
    </cfRule>
  </conditionalFormatting>
  <conditionalFormatting sqref="Y72:Y73">
    <cfRule type="cellIs" dxfId="270" priority="183" operator="equal">
      <formula>"OPORTUNIDADE"</formula>
    </cfRule>
  </conditionalFormatting>
  <conditionalFormatting sqref="Y72:Y73">
    <cfRule type="cellIs" dxfId="269" priority="181" operator="equal">
      <formula>"NÃO"</formula>
    </cfRule>
    <cfRule type="cellIs" dxfId="268" priority="182" operator="equal">
      <formula>"SIM"</formula>
    </cfRule>
  </conditionalFormatting>
  <conditionalFormatting sqref="BK38">
    <cfRule type="iconSet" priority="180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179" operator="equal">
      <formula>"OPORTUNIDADE"</formula>
    </cfRule>
  </conditionalFormatting>
  <conditionalFormatting sqref="Z72:Z73">
    <cfRule type="cellIs" dxfId="266" priority="177" operator="equal">
      <formula>"NÃO"</formula>
    </cfRule>
    <cfRule type="cellIs" dxfId="265" priority="178" operator="equal">
      <formula>"SIM"</formula>
    </cfRule>
  </conditionalFormatting>
  <conditionalFormatting sqref="Y71">
    <cfRule type="cellIs" dxfId="264" priority="176" operator="equal">
      <formula>"OPORTUNIDADE"</formula>
    </cfRule>
  </conditionalFormatting>
  <conditionalFormatting sqref="Y71">
    <cfRule type="cellIs" dxfId="263" priority="174" operator="equal">
      <formula>"NÃO"</formula>
    </cfRule>
    <cfRule type="cellIs" dxfId="262" priority="175" operator="equal">
      <formula>"SIM"</formula>
    </cfRule>
  </conditionalFormatting>
  <conditionalFormatting sqref="Z71">
    <cfRule type="cellIs" dxfId="261" priority="173" operator="equal">
      <formula>"OPORTUNIDADE"</formula>
    </cfRule>
  </conditionalFormatting>
  <conditionalFormatting sqref="Z71">
    <cfRule type="cellIs" dxfId="260" priority="171" operator="equal">
      <formula>"NÃO"</formula>
    </cfRule>
    <cfRule type="cellIs" dxfId="259" priority="172" operator="equal">
      <formula>"SIM"</formula>
    </cfRule>
  </conditionalFormatting>
  <conditionalFormatting sqref="Z71">
    <cfRule type="cellIs" dxfId="258" priority="170" operator="equal">
      <formula>"OPORTUNIDADE"</formula>
    </cfRule>
  </conditionalFormatting>
  <conditionalFormatting sqref="Z71">
    <cfRule type="cellIs" dxfId="257" priority="168" operator="equal">
      <formula>"NÃO"</formula>
    </cfRule>
    <cfRule type="cellIs" dxfId="256" priority="169" operator="equal">
      <formula>"SIM"</formula>
    </cfRule>
  </conditionalFormatting>
  <conditionalFormatting sqref="Z71">
    <cfRule type="cellIs" dxfId="255" priority="167" operator="equal">
      <formula>"OPORTUNIDADE"</formula>
    </cfRule>
  </conditionalFormatting>
  <conditionalFormatting sqref="Z71">
    <cfRule type="cellIs" dxfId="254" priority="165" operator="equal">
      <formula>"NÃO"</formula>
    </cfRule>
    <cfRule type="cellIs" dxfId="253" priority="166" operator="equal">
      <formula>"SIM"</formula>
    </cfRule>
  </conditionalFormatting>
  <conditionalFormatting sqref="Z75">
    <cfRule type="cellIs" dxfId="252" priority="158" operator="equal">
      <formula>"OPORTUNIDADE"</formula>
    </cfRule>
  </conditionalFormatting>
  <conditionalFormatting sqref="Z75">
    <cfRule type="cellIs" dxfId="251" priority="156" operator="equal">
      <formula>"NÃO"</formula>
    </cfRule>
    <cfRule type="cellIs" dxfId="250" priority="157" operator="equal">
      <formula>"SIM"</formula>
    </cfRule>
  </conditionalFormatting>
  <conditionalFormatting sqref="Y75">
    <cfRule type="cellIs" dxfId="249" priority="155" operator="equal">
      <formula>"OPORTUNIDADE"</formula>
    </cfRule>
  </conditionalFormatting>
  <conditionalFormatting sqref="Y75">
    <cfRule type="cellIs" dxfId="248" priority="153" operator="equal">
      <formula>"NÃO"</formula>
    </cfRule>
    <cfRule type="cellIs" dxfId="247" priority="154" operator="equal">
      <formula>"SIM"</formula>
    </cfRule>
  </conditionalFormatting>
  <conditionalFormatting sqref="BK33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51" operator="equal">
      <formula>"OPORTUNIDADE"</formula>
    </cfRule>
  </conditionalFormatting>
  <conditionalFormatting sqref="Y68:Y69">
    <cfRule type="cellIs" dxfId="245" priority="149" operator="equal">
      <formula>"NÃO"</formula>
    </cfRule>
    <cfRule type="cellIs" dxfId="244" priority="150" operator="equal">
      <formula>"SIM"</formula>
    </cfRule>
  </conditionalFormatting>
  <conditionalFormatting sqref="Z68">
    <cfRule type="cellIs" dxfId="243" priority="148" operator="equal">
      <formula>"OPORTUNIDADE"</formula>
    </cfRule>
  </conditionalFormatting>
  <conditionalFormatting sqref="Z68">
    <cfRule type="cellIs" dxfId="242" priority="146" operator="equal">
      <formula>"NÃO"</formula>
    </cfRule>
    <cfRule type="cellIs" dxfId="241" priority="147" operator="equal">
      <formula>"SIM"</formula>
    </cfRule>
  </conditionalFormatting>
  <conditionalFormatting sqref="Z68">
    <cfRule type="cellIs" dxfId="240" priority="145" operator="equal">
      <formula>"OPORTUNIDADE"</formula>
    </cfRule>
  </conditionalFormatting>
  <conditionalFormatting sqref="Z68">
    <cfRule type="cellIs" dxfId="239" priority="143" operator="equal">
      <formula>"NÃO"</formula>
    </cfRule>
    <cfRule type="cellIs" dxfId="238" priority="144" operator="equal">
      <formula>"SIM"</formula>
    </cfRule>
  </conditionalFormatting>
  <conditionalFormatting sqref="Z68">
    <cfRule type="cellIs" dxfId="237" priority="142" operator="equal">
      <formula>"OPORTUNIDADE"</formula>
    </cfRule>
  </conditionalFormatting>
  <conditionalFormatting sqref="Z68">
    <cfRule type="cellIs" dxfId="236" priority="140" operator="equal">
      <formula>"NÃO"</formula>
    </cfRule>
    <cfRule type="cellIs" dxfId="235" priority="141" operator="equal">
      <formula>"SIM"</formula>
    </cfRule>
  </conditionalFormatting>
  <conditionalFormatting sqref="Z68">
    <cfRule type="cellIs" dxfId="234" priority="139" operator="equal">
      <formula>"OPORTUNIDADE"</formula>
    </cfRule>
  </conditionalFormatting>
  <conditionalFormatting sqref="Z68">
    <cfRule type="cellIs" dxfId="233" priority="137" operator="equal">
      <formula>"NÃO"</formula>
    </cfRule>
    <cfRule type="cellIs" dxfId="232" priority="138" operator="equal">
      <formula>"SIM"</formula>
    </cfRule>
  </conditionalFormatting>
  <conditionalFormatting sqref="Z68">
    <cfRule type="cellIs" dxfId="231" priority="136" operator="equal">
      <formula>"OPORTUNIDADE"</formula>
    </cfRule>
  </conditionalFormatting>
  <conditionalFormatting sqref="Z68">
    <cfRule type="cellIs" dxfId="230" priority="134" operator="equal">
      <formula>"NÃO"</formula>
    </cfRule>
    <cfRule type="cellIs" dxfId="229" priority="135" operator="equal">
      <formula>"SIM"</formula>
    </cfRule>
  </conditionalFormatting>
  <conditionalFormatting sqref="Z68">
    <cfRule type="cellIs" dxfId="228" priority="133" operator="equal">
      <formula>"OPORTUNIDADE"</formula>
    </cfRule>
  </conditionalFormatting>
  <conditionalFormatting sqref="Z68">
    <cfRule type="cellIs" dxfId="227" priority="131" operator="equal">
      <formula>"NÃO"</formula>
    </cfRule>
    <cfRule type="cellIs" dxfId="226" priority="132" operator="equal">
      <formula>"SIM"</formula>
    </cfRule>
  </conditionalFormatting>
  <conditionalFormatting sqref="Z68">
    <cfRule type="cellIs" dxfId="225" priority="130" operator="equal">
      <formula>"OPORTUNIDADE"</formula>
    </cfRule>
  </conditionalFormatting>
  <conditionalFormatting sqref="Z68">
    <cfRule type="cellIs" dxfId="224" priority="128" operator="equal">
      <formula>"NÃO"</formula>
    </cfRule>
    <cfRule type="cellIs" dxfId="223" priority="129" operator="equal">
      <formula>"SIM"</formula>
    </cfRule>
  </conditionalFormatting>
  <conditionalFormatting sqref="Z68">
    <cfRule type="cellIs" dxfId="222" priority="127" operator="equal">
      <formula>"OPORTUNIDADE"</formula>
    </cfRule>
  </conditionalFormatting>
  <conditionalFormatting sqref="Z68">
    <cfRule type="cellIs" dxfId="221" priority="125" operator="equal">
      <formula>"NÃO"</formula>
    </cfRule>
    <cfRule type="cellIs" dxfId="220" priority="126" operator="equal">
      <formula>"SIM"</formula>
    </cfRule>
  </conditionalFormatting>
  <conditionalFormatting sqref="Y67:Y69">
    <cfRule type="cellIs" dxfId="219" priority="124" operator="equal">
      <formula>"OPORTUNIDADE"</formula>
    </cfRule>
  </conditionalFormatting>
  <conditionalFormatting sqref="Y67:Y69">
    <cfRule type="cellIs" dxfId="218" priority="122" operator="equal">
      <formula>"NÃO"</formula>
    </cfRule>
    <cfRule type="cellIs" dxfId="217" priority="123" operator="equal">
      <formula>"SIM"</formula>
    </cfRule>
  </conditionalFormatting>
  <conditionalFormatting sqref="Z67:Z68">
    <cfRule type="cellIs" dxfId="216" priority="121" operator="equal">
      <formula>"OPORTUNIDADE"</formula>
    </cfRule>
  </conditionalFormatting>
  <conditionalFormatting sqref="Z67:Z68">
    <cfRule type="cellIs" dxfId="215" priority="119" operator="equal">
      <formula>"NÃO"</formula>
    </cfRule>
    <cfRule type="cellIs" dxfId="214" priority="120" operator="equal">
      <formula>"SIM"</formula>
    </cfRule>
  </conditionalFormatting>
  <conditionalFormatting sqref="Z69">
    <cfRule type="cellIs" dxfId="213" priority="118" operator="equal">
      <formula>"OPORTUNIDADE"</formula>
    </cfRule>
  </conditionalFormatting>
  <conditionalFormatting sqref="Z69">
    <cfRule type="cellIs" dxfId="212" priority="116" operator="equal">
      <formula>"NÃO"</formula>
    </cfRule>
    <cfRule type="cellIs" dxfId="211" priority="117" operator="equal">
      <formula>"SIM"</formula>
    </cfRule>
  </conditionalFormatting>
  <conditionalFormatting sqref="Z69">
    <cfRule type="cellIs" dxfId="210" priority="115" operator="equal">
      <formula>"OPORTUNIDADE"</formula>
    </cfRule>
  </conditionalFormatting>
  <conditionalFormatting sqref="Z69">
    <cfRule type="cellIs" dxfId="209" priority="113" operator="equal">
      <formula>"NÃO"</formula>
    </cfRule>
    <cfRule type="cellIs" dxfId="208" priority="114" operator="equal">
      <formula>"SIM"</formula>
    </cfRule>
  </conditionalFormatting>
  <conditionalFormatting sqref="Z69">
    <cfRule type="cellIs" dxfId="207" priority="112" operator="equal">
      <formula>"OPORTUNIDADE"</formula>
    </cfRule>
  </conditionalFormatting>
  <conditionalFormatting sqref="Z69">
    <cfRule type="cellIs" dxfId="206" priority="110" operator="equal">
      <formula>"NÃO"</formula>
    </cfRule>
    <cfRule type="cellIs" dxfId="205" priority="111" operator="equal">
      <formula>"SIM"</formula>
    </cfRule>
  </conditionalFormatting>
  <conditionalFormatting sqref="Z69">
    <cfRule type="cellIs" dxfId="204" priority="109" operator="equal">
      <formula>"OPORTUNIDADE"</formula>
    </cfRule>
  </conditionalFormatting>
  <conditionalFormatting sqref="Z69">
    <cfRule type="cellIs" dxfId="203" priority="107" operator="equal">
      <formula>"NÃO"</formula>
    </cfRule>
    <cfRule type="cellIs" dxfId="202" priority="108" operator="equal">
      <formula>"SIM"</formula>
    </cfRule>
  </conditionalFormatting>
  <conditionalFormatting sqref="BK37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81" operator="equal">
      <formula>"OPORTUNIDADE"</formula>
    </cfRule>
  </conditionalFormatting>
  <conditionalFormatting sqref="Z91:Z92">
    <cfRule type="cellIs" dxfId="200" priority="79" operator="equal">
      <formula>"NÃO"</formula>
    </cfRule>
    <cfRule type="cellIs" dxfId="199" priority="80" operator="equal">
      <formula>"SIM"</formula>
    </cfRule>
  </conditionalFormatting>
  <conditionalFormatting sqref="Y91:Y100">
    <cfRule type="cellIs" dxfId="198" priority="78" operator="equal">
      <formula>"OPORTUNIDADE"</formula>
    </cfRule>
  </conditionalFormatting>
  <conditionalFormatting sqref="Y91:Y100">
    <cfRule type="cellIs" dxfId="197" priority="76" operator="equal">
      <formula>"NÃO"</formula>
    </cfRule>
    <cfRule type="cellIs" dxfId="196" priority="77" operator="equal">
      <formula>"SIM"</formula>
    </cfRule>
  </conditionalFormatting>
  <conditionalFormatting sqref="BK81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72" operator="equal">
      <formula>"OPORTUNIDADE"</formula>
    </cfRule>
  </conditionalFormatting>
  <conditionalFormatting sqref="Z96">
    <cfRule type="cellIs" dxfId="194" priority="70" operator="equal">
      <formula>"NÃO"</formula>
    </cfRule>
    <cfRule type="cellIs" dxfId="193" priority="71" operator="equal">
      <formula>"SIM"</formula>
    </cfRule>
  </conditionalFormatting>
  <conditionalFormatting sqref="BP84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92" priority="45" operator="equal">
      <formula>"OPORTUNIDADE"</formula>
    </cfRule>
  </conditionalFormatting>
  <conditionalFormatting sqref="Z105">
    <cfRule type="cellIs" dxfId="191" priority="43" operator="equal">
      <formula>"NÃO"</formula>
    </cfRule>
    <cfRule type="cellIs" dxfId="190" priority="44" operator="equal">
      <formula>"SIM"</formula>
    </cfRule>
  </conditionalFormatting>
  <conditionalFormatting sqref="Y105:Y107">
    <cfRule type="cellIs" dxfId="189" priority="42" operator="equal">
      <formula>"OPORTUNIDADE"</formula>
    </cfRule>
  </conditionalFormatting>
  <conditionalFormatting sqref="Y105:Y107">
    <cfRule type="cellIs" dxfId="188" priority="40" operator="equal">
      <formula>"NÃO"</formula>
    </cfRule>
    <cfRule type="cellIs" dxfId="187" priority="41" operator="equal">
      <formula>"SIM"</formula>
    </cfRule>
  </conditionalFormatting>
  <conditionalFormatting sqref="Z104">
    <cfRule type="cellIs" dxfId="186" priority="39" operator="equal">
      <formula>"OPORTUNIDADE"</formula>
    </cfRule>
  </conditionalFormatting>
  <conditionalFormatting sqref="Z104">
    <cfRule type="cellIs" dxfId="185" priority="37" operator="equal">
      <formula>"NÃO"</formula>
    </cfRule>
    <cfRule type="cellIs" dxfId="184" priority="38" operator="equal">
      <formula>"SIM"</formula>
    </cfRule>
  </conditionalFormatting>
  <conditionalFormatting sqref="Y104">
    <cfRule type="cellIs" dxfId="183" priority="36" operator="equal">
      <formula>"OPORTUNIDADE"</formula>
    </cfRule>
  </conditionalFormatting>
  <conditionalFormatting sqref="Y104">
    <cfRule type="cellIs" dxfId="182" priority="34" operator="equal">
      <formula>"NÃO"</formula>
    </cfRule>
    <cfRule type="cellIs" dxfId="181" priority="35" operator="equal">
      <formula>"SIM"</formula>
    </cfRule>
  </conditionalFormatting>
  <conditionalFormatting sqref="Y106:Y107">
    <cfRule type="cellIs" dxfId="180" priority="33" operator="equal">
      <formula>"OPORTUNIDADE"</formula>
    </cfRule>
  </conditionalFormatting>
  <conditionalFormatting sqref="Y106:Y107">
    <cfRule type="cellIs" dxfId="179" priority="31" operator="equal">
      <formula>"NÃO"</formula>
    </cfRule>
    <cfRule type="cellIs" dxfId="178" priority="32" operator="equal">
      <formula>"SIM"</formula>
    </cfRule>
  </conditionalFormatting>
  <conditionalFormatting sqref="Z108">
    <cfRule type="cellIs" dxfId="177" priority="30" operator="equal">
      <formula>"OPORTUNIDADE"</formula>
    </cfRule>
  </conditionalFormatting>
  <conditionalFormatting sqref="Z108">
    <cfRule type="cellIs" dxfId="176" priority="28" operator="equal">
      <formula>"NÃO"</formula>
    </cfRule>
    <cfRule type="cellIs" dxfId="175" priority="29" operator="equal">
      <formula>"SIM"</formula>
    </cfRule>
  </conditionalFormatting>
  <conditionalFormatting sqref="Z108">
    <cfRule type="cellIs" dxfId="174" priority="27" operator="equal">
      <formula>"OPORTUNIDADE"</formula>
    </cfRule>
  </conditionalFormatting>
  <conditionalFormatting sqref="Z108">
    <cfRule type="cellIs" dxfId="173" priority="25" operator="equal">
      <formula>"NÃO"</formula>
    </cfRule>
    <cfRule type="cellIs" dxfId="172" priority="26" operator="equal">
      <formula>"SIM"</formula>
    </cfRule>
  </conditionalFormatting>
  <conditionalFormatting sqref="Z108">
    <cfRule type="cellIs" dxfId="171" priority="24" operator="equal">
      <formula>"OPORTUNIDADE"</formula>
    </cfRule>
  </conditionalFormatting>
  <conditionalFormatting sqref="Z108">
    <cfRule type="cellIs" dxfId="170" priority="22" operator="equal">
      <formula>"NÃO"</formula>
    </cfRule>
    <cfRule type="cellIs" dxfId="169" priority="23" operator="equal">
      <formula>"SIM"</formula>
    </cfRule>
  </conditionalFormatting>
  <conditionalFormatting sqref="Y108">
    <cfRule type="cellIs" dxfId="168" priority="21" operator="equal">
      <formula>"OPORTUNIDADE"</formula>
    </cfRule>
  </conditionalFormatting>
  <conditionalFormatting sqref="Y108">
    <cfRule type="cellIs" dxfId="167" priority="19" operator="equal">
      <formula>"NÃO"</formula>
    </cfRule>
    <cfRule type="cellIs" dxfId="166" priority="20" operator="equal">
      <formula>"SIM"</formula>
    </cfRule>
  </conditionalFormatting>
  <conditionalFormatting sqref="Z108">
    <cfRule type="cellIs" dxfId="165" priority="18" operator="equal">
      <formula>"OPORTUNIDADE"</formula>
    </cfRule>
  </conditionalFormatting>
  <conditionalFormatting sqref="Z108">
    <cfRule type="cellIs" dxfId="164" priority="16" operator="equal">
      <formula>"NÃO"</formula>
    </cfRule>
    <cfRule type="cellIs" dxfId="163" priority="17" operator="equal">
      <formula>"SIM"</formula>
    </cfRule>
  </conditionalFormatting>
  <conditionalFormatting sqref="Y108:Y109">
    <cfRule type="cellIs" dxfId="162" priority="15" operator="equal">
      <formula>"OPORTUNIDADE"</formula>
    </cfRule>
  </conditionalFormatting>
  <conditionalFormatting sqref="Y108:Y109">
    <cfRule type="cellIs" dxfId="161" priority="13" operator="equal">
      <formula>"NÃO"</formula>
    </cfRule>
    <cfRule type="cellIs" dxfId="160" priority="14" operator="equal">
      <formula>"SIM"</formula>
    </cfRule>
  </conditionalFormatting>
  <conditionalFormatting sqref="Y108:Y109">
    <cfRule type="cellIs" dxfId="159" priority="12" operator="equal">
      <formula>"OPORTUNIDADE"</formula>
    </cfRule>
  </conditionalFormatting>
  <conditionalFormatting sqref="Y108:Y109">
    <cfRule type="cellIs" dxfId="158" priority="10" operator="equal">
      <formula>"NÃO"</formula>
    </cfRule>
    <cfRule type="cellIs" dxfId="157" priority="11" operator="equal">
      <formula>"SIM"</formula>
    </cfRule>
  </conditionalFormatting>
  <conditionalFormatting sqref="Z107">
    <cfRule type="cellIs" dxfId="156" priority="9" operator="equal">
      <formula>"OPORTUNIDADE"</formula>
    </cfRule>
  </conditionalFormatting>
  <conditionalFormatting sqref="Z107">
    <cfRule type="cellIs" dxfId="155" priority="7" operator="equal">
      <formula>"NÃO"</formula>
    </cfRule>
    <cfRule type="cellIs" dxfId="154" priority="8" operator="equal">
      <formula>"SIM"</formula>
    </cfRule>
  </conditionalFormatting>
  <conditionalFormatting sqref="Y107">
    <cfRule type="cellIs" dxfId="153" priority="3" operator="equal">
      <formula>"OPORTUNIDADE"</formula>
    </cfRule>
  </conditionalFormatting>
  <conditionalFormatting sqref="Y107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W50</v>
      </c>
      <c r="F109" s="108" t="str">
        <f>IF(FN_MC!H108="","*",FN_MC!H108)</f>
        <v>TCS1</v>
      </c>
      <c r="G109" s="108" t="str">
        <f>IF(FN_MC!M108="","*",FN_MC!M108)</f>
        <v>TCE-TID</v>
      </c>
      <c r="H109" s="166">
        <f>IF(FN_MC!K108="","*",FN_MC!K108)</f>
        <v>183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TCS1</v>
      </c>
      <c r="L109" s="152" t="str">
        <f>IF(FN_MC!AM108="","*",FN_MC!AM108)</f>
        <v>TCE-TID</v>
      </c>
      <c r="M109" s="152">
        <f>IF(FN_MC!AP108="","*",FN_MC!AP108)</f>
        <v>183</v>
      </c>
      <c r="N109" s="152" t="str">
        <f>IF(FN_MC!AM108="","*",FN_MC!AM108)</f>
        <v>TCE-TID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MARCOS (TF-520)</v>
      </c>
      <c r="F110" s="108" t="str">
        <f>IF(FN_MC!H109="","*",FN_MC!H109)</f>
        <v>-</v>
      </c>
      <c r="G110" s="108" t="str">
        <f>IF(FN_MC!M109="","*",FN_MC!M109)</f>
        <v>TQI</v>
      </c>
      <c r="H110" s="166">
        <f>IF(FN_MC!K109="","*",FN_MC!K109)</f>
        <v>62.2</v>
      </c>
      <c r="I110" s="141">
        <f>IF(FN_MC!O109="","*",FN_MC!O109)</f>
        <v>0.375</v>
      </c>
      <c r="J110" s="141">
        <f>IF(FN_MC!P109="","*",FN_MC!P109)</f>
        <v>6.25E-2</v>
      </c>
      <c r="K110" s="152" t="str">
        <f>IF(FN_MC!AK109="","*",FN_MC!AK109)</f>
        <v>-</v>
      </c>
      <c r="L110" s="152" t="str">
        <f>IF(FN_MC!AM109="","*",FN_MC!AM109)</f>
        <v>TQI</v>
      </c>
      <c r="M110" s="152">
        <f>IF(FN_MC!AP109="","*",FN_MC!AP109)</f>
        <v>62.2</v>
      </c>
      <c r="N110" s="152" t="str">
        <f>IF(FN_MC!AM109="","*",FN_MC!AM109)</f>
        <v>TQI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W50</v>
      </c>
      <c r="H105" s="119" t="str">
        <f>IF(FN_MC!F108="","*",FN_MC!F108)</f>
        <v>PDM - PEDRA - CARGA</v>
      </c>
      <c r="I105" s="119" t="str">
        <f>IF(FN_MC!H108="","*",FN_MC!H108)</f>
        <v>TCS1</v>
      </c>
      <c r="J105" s="119" t="str">
        <f>IF(FN_MC!I108="","*",FN_MC!I108)</f>
        <v>TCS2</v>
      </c>
      <c r="K105" s="119" t="str">
        <f>IF(FN_MC!M108="","*",FN_MC!M108)</f>
        <v>TCE-TID</v>
      </c>
      <c r="L105" s="119" t="str">
        <f>IF(FN_MC!N108="","*",FN_MC!N108)</f>
        <v>177TID</v>
      </c>
      <c r="M105" s="120">
        <f>IF(FN_MC!J108="","*",FN_MC!J108)</f>
        <v>74</v>
      </c>
      <c r="N105" s="120">
        <f>IF(FN_MC!K108="","*",FN_MC!K108)</f>
        <v>183</v>
      </c>
      <c r="O105" s="120">
        <f>IF(FN_MC!L108="","*",FN_MC!L108)</f>
        <v>180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15 VAGÕES</v>
      </c>
      <c r="T105" s="119" t="str">
        <f>IF(FN_MC!V108="","*",FN_MC!V108)</f>
        <v>Herbert</v>
      </c>
      <c r="U105" s="119" t="str">
        <f>IF(FN_MC!W108="","*",FN_MC!W108)</f>
        <v xml:space="preserve">Carregamento de Pedra 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P2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MARCOS (TF-520)</v>
      </c>
      <c r="H106" s="119" t="str">
        <f>IF(FN_MC!F109="","*",FN_MC!F109)</f>
        <v>PDM - SOLDA</v>
      </c>
      <c r="I106" s="119" t="str">
        <f>IF(FN_MC!H109="","*",FN_MC!H109)</f>
        <v>-</v>
      </c>
      <c r="J106" s="119" t="str">
        <f>IF(FN_MC!I109="","*",FN_MC!I109)</f>
        <v>-</v>
      </c>
      <c r="K106" s="119" t="str">
        <f>IF(FN_MC!M109="","*",FN_MC!M109)</f>
        <v>TQI</v>
      </c>
      <c r="L106" s="119" t="str">
        <f>IF(FN_MC!N109="","*",FN_MC!N109)</f>
        <v>TQI2</v>
      </c>
      <c r="M106" s="120">
        <f>IF(FN_MC!J109="","*",FN_MC!J109)</f>
        <v>74</v>
      </c>
      <c r="N106" s="120">
        <f>IF(FN_MC!K109="","*",FN_MC!K109)</f>
        <v>62.2</v>
      </c>
      <c r="O106" s="120" t="str">
        <f>IF(FN_MC!L109="","*",FN_MC!L109)</f>
        <v>*</v>
      </c>
      <c r="P106" s="120"/>
      <c r="Q106" s="137">
        <f>IF(FN_MC!O109="","*",FN_MC!O109)</f>
        <v>0.375</v>
      </c>
      <c r="R106" s="137">
        <f>IF(FN_MC!P109="","*",FN_MC!P109)</f>
        <v>6.25E-2</v>
      </c>
      <c r="S106" s="119" t="str">
        <f>IF(FN_MC!Q109="","*",CONCATENATE(FN_MC!Q109," ",FN_MC!R109))</f>
        <v>1 Nº DE SOLDA</v>
      </c>
      <c r="T106" s="119" t="str">
        <f>IF(FN_MC!V109="","*",FN_MC!V109)</f>
        <v>Herbert</v>
      </c>
      <c r="U106" s="119" t="str">
        <f>IF(FN_MC!W109="","*",FN_MC!W109)</f>
        <v xml:space="preserve">Solda depende de temperatura 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W50</v>
      </c>
      <c r="E105" s="130" t="str">
        <f>IF(FN_MC!H108="","*",FN_MC!H108)</f>
        <v>TCS1</v>
      </c>
      <c r="F105" s="148" t="str">
        <f>IF(FN_MC!M108="","*",FN_MC!M108)</f>
        <v>TCE-TID</v>
      </c>
      <c r="G105" s="130" t="str">
        <f>IF(FN_MC!I108="","*",FN_MC!I108)</f>
        <v>TCS2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 t="str">
        <f>IF(FN_MC!AA108="","*",FN_MC!AA108)</f>
        <v xml:space="preserve">Eder lima + Alex Aparecido  Paula 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MARCOS (TF-520)</v>
      </c>
      <c r="E106" s="130" t="str">
        <f>IF(FN_MC!H109="","*",FN_MC!H109)</f>
        <v>-</v>
      </c>
      <c r="F106" s="148" t="str">
        <f>IF(FN_MC!M109="","*",FN_MC!M109)</f>
        <v>TQI</v>
      </c>
      <c r="G106" s="130" t="str">
        <f>IF(FN_MC!I109="","*",FN_MC!I109)</f>
        <v>-</v>
      </c>
      <c r="H106" s="130" t="str">
        <f>IF(FN_MC!AB109="","*",FN_MC!AB109)</f>
        <v>-</v>
      </c>
      <c r="I106" s="130" t="str">
        <f>IF(FN_MC!AC109="","*",FN_MC!AC109)</f>
        <v>-</v>
      </c>
      <c r="J106" s="131" t="str">
        <f>IF(FN_MC!AA109="","*",FN_MC!AA109)</f>
        <v>-</v>
      </c>
      <c r="K106" s="143" t="str">
        <f>IF(FN_MC!AD109="","*",FN_MC!AD109)</f>
        <v>-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2025-10-08T16:28:10Z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