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288" documentId="8_{B6337239-1A00-434D-AAD0-422EA1FEB5AE}" xr6:coauthVersionLast="47" xr6:coauthVersionMax="47" xr10:uidLastSave="{5256C148-77D8-47C6-9BEA-B40D6EA46AE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4" i="13" l="1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51" i="1" a="1"/>
  <c r="N251" i="1"/>
  <c r="N252" i="1" a="1"/>
  <c r="N252" i="1"/>
  <c r="N253" i="1" a="1"/>
  <c r="N253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3" i="1" a="1"/>
  <c r="M223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AN251" i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AN252" i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AN253" i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K316" i="12"/>
  <c r="K314" i="12"/>
  <c r="L312" i="12"/>
  <c r="K312" i="12"/>
  <c r="L307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296" i="11"/>
  <c r="M297" i="11"/>
  <c r="K299" i="11"/>
  <c r="M301" i="11"/>
  <c r="K302" i="11"/>
  <c r="M304" i="11"/>
  <c r="K306" i="11"/>
  <c r="K308" i="11"/>
  <c r="K309" i="11"/>
  <c r="M312" i="11"/>
  <c r="K315" i="11"/>
  <c r="K320" i="11"/>
  <c r="M321" i="11"/>
  <c r="K323" i="11"/>
  <c r="M324" i="11"/>
  <c r="K330" i="11"/>
  <c r="M340" i="11"/>
  <c r="K344" i="11"/>
  <c r="M344" i="11"/>
  <c r="M355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48" i="1" l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<sst xmlns="http://schemas.openxmlformats.org/spreadsheetml/2006/main" count="7044" uniqueCount="1380">
  <si>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</si>
  <si>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</si>
  <si>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</si>
  <si>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</si>
  <si>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</si>
  <si>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</si>
  <si>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</si>
  <si>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</si>
  <si>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</si>
  <si>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</si>
  <si>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</si>
  <si>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</si>
  <si>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</si>
  <si>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</si>
  <si>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</si>
  <si>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</si>
  <si>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</si>
  <si>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</si>
  <si>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</si>
  <si>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</si>
  <si>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</si>
  <si>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</si>
  <si>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</si>
  <si>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</si>
  <si>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</si>
  <si>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</si>
  <si>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</si>
  <si>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</si>
  <si>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</si>
  <si>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</si>
  <si>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</si>
  <si>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</si>
  <si>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</si>
  <si>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</si>
  <si>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</si>
  <si>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</si>
  <si>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</si>
  <si>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</si>
  <si>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</si>
  <si>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</si>
  <si>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</si>
  <si>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</si>
  <si>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</si>
  <si>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</si>
  <si>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</si>
  <si>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</si>
  <si>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</si>
  <si>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</si>
  <si>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</si>
  <si>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</si>
  <si>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</si>
  <si>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</si>
  <si>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</si>
  <si>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</si>
  <si>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</si>
  <si>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</si>
  <si>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</si>
  <si>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</si>
  <si>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</si>
  <si>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</si>
  <si>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</si>
  <si>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</si>
  <si>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</si>
  <si>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</si>
  <si>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</si>
  <si>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</si>
  <si>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</si>
  <si>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</si>
  <si>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</si>
  <si>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</si>
  <si>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</si>
  <si>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</si>
  <si>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</si>
  <si>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</si>
  <si>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</si>
  <si>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</si>
  <si>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</si>
  <si>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</si>
  <si>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</si>
  <si>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</si>
  <si>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</si>
  <si>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</si>
  <si>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</si>
  <si>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</si>
  <si>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</si>
  <si>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</si>
  <si>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</si>
  <si>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</si>
  <si>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</si>
  <si>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</si>
  <si>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</si>
  <si>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</si>
  <si>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</si>
  <si>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</si>
  <si>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</si>
  <si>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</si>
  <si>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</si>
  <si>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</si>
  <si>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</si>
  <si>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</si>
  <si>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</si>
  <si>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</si>
  <si>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</si>
  <si>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</si>
  <si>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</si>
  <si>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</si>
  <si>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</si>
  <si>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</si>
  <si>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</si>
  <si>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</si>
  <si>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</si>
  <si>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</si>
  <si>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</si>
  <si>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</si>
  <si>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</si>
  <si>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</si>
  <si>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</si>
  <si>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</si>
  <si>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</si>
  <si>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</si>
  <si>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</si>
  <si>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</si>
  <si>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</si>
  <si>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</si>
  <si>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</si>
  <si>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</si>
  <si>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</si>
  <si>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</si>
  <si>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</si>
  <si>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</si>
  <si>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</si>
  <si>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</si>
  <si>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</si>
  <si>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</si>
  <si>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</si>
  <si>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</si>
  <si>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</si>
  <si>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</si>
  <si>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</si>
  <si>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</si>
  <si>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</si>
  <si>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</si>
  <si>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</si>
  <si>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</si>
  <si>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</si>
  <si>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</si>
  <si>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</si>
  <si>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</si>
  <si>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</si>
  <si>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</si>
  <si>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</si>
  <si>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</si>
  <si>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</si>
  <si>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</si>
  <si>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</si>
  <si>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</si>
  <si>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</si>
  <si>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</si>
  <si>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</si>
  <si>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</si>
  <si>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</si>
  <si>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</si>
  <si>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</si>
  <si>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</si>
  <si>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</si>
  <si>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</si>
  <si>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</si>
  <si>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</si>
  <si>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</si>
  <si>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</si>
  <si>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</si>
  <si>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</si>
  <si>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</si>
  <si>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</si>
  <si>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</si>
  <si>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</si>
  <si>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</si>
  <si>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</si>
  <si>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</si>
  <si>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</si>
  <si>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</si>
  <si>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</si>
  <si>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</si>
  <si>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</si>
  <si>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</si>
  <si>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</si>
  <si>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</si>
  <si>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</si>
  <si>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</si>
  <si>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</si>
  <si>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</si>
  <si>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</si>
  <si>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</si>
  <si>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</si>
  <si>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</si>
  <si>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</si>
  <si>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</si>
  <si>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</si>
  <si>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</si>
  <si>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</si>
  <si>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</si>
  <si>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</si>
  <si>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</si>
  <si>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</si>
  <si>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</si>
  <si>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</si>
  <si>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</si>
  <si>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</si>
  <si>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</si>
  <si>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</si>
  <si>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</si>
  <si>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</si>
  <si>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</si>
  <si>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</si>
  <si>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</si>
  <si>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</si>
  <si>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</si>
  <si>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</si>
  <si>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</si>
  <si>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</si>
  <si>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</si>
  <si>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</si>
  <si>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</si>
  <si>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</si>
  <si>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</si>
  <si>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</si>
  <si>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</si>
  <si>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</si>
  <si>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</si>
  <si>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</si>
  <si>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</si>
  <si>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</si>
  <si>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</si>
  <si>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</si>
  <si>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</si>
  <si>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</si>
  <si>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</si>
  <si>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</si>
  <si>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</si>
  <si>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</si>
  <si>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</si>
  <si>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</si>
  <si>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</si>
  <si>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</si>
  <si>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</si>
  <si>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</si>
  <si>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</si>
  <si>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</si>
  <si>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</si>
  <si>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</si>
  <si>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</si>
  <si>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</si>
  <si>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</si>
  <si>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</si>
  <si>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</si>
  <si>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</si>
  <si>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</si>
  <si>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</si>
  <si>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</si>
  <si>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</si>
  <si>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</si>
  <si>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</si>
  <si>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</si>
  <si>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</si>
  <si>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</si>
  <si>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</si>
  <si>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</si>
  <si>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</si>
  <si>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</si>
  <si>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</si>
  <si>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</si>
  <si>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</si>
  <si>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</si>
  <si>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</si>
  <si>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</si>
  <si>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</si>
  <si>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</si>
  <si>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</si>
  <si>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</si>
  <si>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</si>
  <si>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</si>
  <si>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</si>
  <si>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</si>
  <si>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</si>
  <si>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</si>
  <si>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</si>
  <si>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</si>
  <si>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</si>
  <si>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</si>
  <si>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</si>
  <si>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</si>
  <si>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</si>
  <si>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</si>
  <si>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</si>
  <si>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</si>
  <si>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</si>
  <si>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</si>
  <si>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</si>
  <si>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</si>
  <si>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</si>
  <si>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</si>
  <si>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</si>
  <si>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</si>
  <si>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</si>
  <si>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</si>
  <si>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</si>
  <si>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</si>
  <si>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</si>
  <si>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</si>
  <si>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</si>
  <si>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</si>
  <si>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</si>
  <si>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</si>
  <si>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</si>
  <si>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</si>
  <si>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</si>
  <si>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</si>
  <si>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</si>
  <si>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</si>
  <si>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</si>
  <si>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</si>
  <si>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</si>
  <si>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</si>
  <si>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</si>
  <si>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</si>
  <si>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</si>
  <si>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</si>
  <si>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</si>
  <si>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</si>
  <si>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</si>
  <si>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</si>
  <si>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</si>
  <si>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</si>
  <si>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</si>
  <si>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</si>
  <si>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</si>
  <si>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</si>
  <si>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</si>
  <si>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</si>
  <si>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</si>
  <si>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</si>
  <si>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</si>
  <si>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</si>
  <si>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</si>
  <si>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</si>
  <si>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</si>
  <si>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</si>
  <si>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</si>
  <si>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</si>
  <si>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</si>
  <si>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</si>
  <si>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</si>
  <si>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</si>
  <si>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</si>
  <si>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</si>
  <si>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</si>
  <si>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</si>
  <si>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</si>
  <si>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</si>
  <si>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</si>
  <si>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</si>
  <si>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</si>
  <si>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</si>
  <si>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</si>
  <si>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</si>
  <si>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</si>
  <si>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</si>
  <si>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</si>
  <si>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</si>
  <si>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</si>
  <si>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</si>
  <si>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</si>
  <si>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</si>
  <si>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</si>
  <si>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</si>
  <si>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</si>
  <si>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</si>
  <si>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</si>
  <si>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</si>
  <si>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</si>
  <si>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</si>
  <si>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</si>
  <si>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</si>
  <si>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</si>
  <si>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</si>
  <si>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</si>
  <si>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</si>
  <si>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</si>
  <si>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</si>
  <si>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</si>
  <si>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</si>
  <si>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</si>
  <si>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</si>
  <si>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</si>
  <si>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</si>
  <si>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</si>
  <si>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</si>
  <si>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</si>
  <si>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</si>
  <si>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</si>
  <si>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</si>
  <si>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</si>
  <si>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</si>
  <si>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</si>
  <si>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</si>
  <si>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</si>
  <si>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</si>
  <si>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</si>
  <si>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</si>
  <si>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</si>
  <si>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</si>
  <si>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</si>
  <si>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</si>
  <si>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</si>
  <si>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</si>
  <si>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</si>
  <si>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</si>
  <si>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</si>
  <si>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</si>
  <si>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</si>
  <si>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</si>
  <si>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</si>
  <si>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</si>
  <si>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</si>
  <si>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</si>
  <si>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</si>
  <si>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</si>
  <si>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</si>
  <si>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</si>
  <si>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</si>
  <si>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</si>
  <si>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</si>
  <si>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</si>
  <si>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</si>
  <si>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</si>
  <si>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</si>
  <si>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</si>
  <si>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</si>
  <si>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</si>
  <si>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</si>
  <si>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</si>
  <si>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</si>
  <si>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</si>
  <si>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</si>
  <si>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</si>
  <si>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</si>
  <si>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</si>
  <si>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</si>
  <si>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</si>
  <si>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</si>
  <si>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</si>
  <si>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</si>
  <si>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</si>
  <si>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</si>
  <si>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</si>
  <si>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</si>
  <si>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</si>
  <si>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</si>
  <si>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</si>
  <si>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</si>
  <si>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</si>
  <si>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</si>
  <si>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</si>
  <si>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</si>
  <si>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</si>
  <si>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</si>
  <si>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</si>
  <si>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</si>
  <si>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</si>
  <si>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</si>
  <si>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</si>
  <si>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</si>
  <si>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</si>
  <si>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</si>
  <si>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</si>
  <si>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</si>
  <si>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</si>
  <si>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</si>
  <si>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</si>
  <si>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</si>
  <si>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</si>
  <si>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</si>
  <si>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</si>
  <si>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</si>
  <si>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</si>
  <si>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</si>
  <si>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</si>
  <si>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</si>
  <si>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</si>
  <si>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</si>
  <si>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</si>
  <si>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</si>
  <si>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</si>
  <si>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</si>
  <si>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</si>
  <si>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</si>
  <si>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</si>
  <si>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</si>
  <si>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</si>
  <si>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</si>
  <si>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</si>
  <si>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</si>
  <si>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</si>
  <si>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</si>
  <si>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</si>
  <si>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</si>
  <si>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</si>
  <si>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</si>
  <si>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</si>
  <si>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</si>
  <si>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</si>
  <si>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</si>
  <si>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</si>
  <si>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</si>
  <si>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</si>
  <si>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</si>
  <si>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</si>
  <si>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</si>
  <si>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</si>
  <si>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</si>
  <si>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</si>
  <si>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</si>
  <si>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</si>
  <si>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</si>
  <si>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</si>
  <si>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</si>
  <si>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</si>
  <si>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</si>
  <si>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</si>
  <si>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</si>
  <si>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</si>
  <si>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</si>
  <si>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</si>
  <si>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</si>
  <si>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</si>
  <si>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</si>
  <si>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</si>
  <si>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</si>
  <si>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</si>
  <si>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</si>
  <si>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</si>
  <si>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</si>
  <si>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</si>
  <si>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</si>
  <si>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</si>
  <si>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</si>
  <si>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</si>
  <si>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</si>
  <si>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</si>
  <si>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</si>
  <si>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</si>
  <si>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</si>
  <si>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</si>
  <si>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</si>
  <si>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</si>
  <si>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</si>
  <si>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</si>
  <si>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</si>
  <si>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</si>
  <si>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</si>
  <si>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</si>
  <si>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</si>
  <si>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</si>
  <si>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</si>
  <si>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</si>
  <si>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</si>
  <si>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</si>
  <si>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</si>
  <si>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</si>
  <si>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</si>
  <si>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</si>
  <si>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</si>
  <si>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</si>
  <si>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</si>
  <si>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</si>
  <si>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</si>
  <si>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</si>
  <si>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</si>
  <si>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</si>
  <si>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</si>
  <si>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</si>
  <si>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</si>
  <si>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</si>
  <si>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</si>
  <si>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</si>
  <si>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</si>
  <si>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</si>
  <si>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</si>
  <si>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</si>
  <si>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</si>
  <si>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</si>
  <si>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</si>
  <si>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</si>
  <si>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</si>
  <si>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</si>
  <si>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</si>
  <si>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</si>
  <si>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</si>
  <si>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</si>
  <si>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</si>
  <si>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</si>
  <si>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</si>
  <si>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</si>
  <si>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</si>
  <si>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</si>
  <si>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</si>
  <si>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</si>
  <si>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</si>
  <si>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</si>
  <si>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</si>
  <si>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</si>
  <si>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</si>
  <si>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</si>
  <si>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</si>
  <si>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</si>
  <si>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</si>
  <si>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</si>
  <si>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</si>
  <si>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</si>
  <si>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</si>
  <si>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</si>
  <si>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</si>
  <si>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</si>
  <si>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</si>
  <si>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</si>
  <si>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</si>
  <si>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</si>
  <si>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</si>
  <si>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</si>
  <si>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</si>
  <si>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</si>
  <si>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</si>
  <si>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</si>
  <si>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</si>
  <si>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</si>
  <si>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</si>
  <si>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</si>
  <si>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</si>
  <si>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</si>
  <si>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</si>
  <si>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</si>
  <si>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</si>
  <si>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</si>
  <si>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</si>
  <si>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</si>
  <si>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</si>
  <si>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</si>
  <si>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</si>
  <si>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</si>
  <si>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</si>
  <si>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</si>
  <si>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</si>
  <si>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</si>
  <si>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</si>
  <si>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</si>
  <si>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</si>
  <si>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</si>
  <si>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</si>
  <si>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</si>
  <si>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</si>
  <si>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</si>
  <si>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</si>
  <si>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</si>
  <si>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</si>
  <si>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</si>
  <si>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</si>
  <si>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</si>
  <si>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</si>
  <si>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</si>
  <si>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</si>
  <si>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</si>
  <si>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</si>
  <si>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</si>
  <si>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</si>
  <si>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</si>
  <si>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</si>
  <si>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</si>
  <si>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</si>
  <si>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</si>
  <si>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</si>
  <si>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</si>
  <si>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</si>
  <si>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</si>
  <si>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</si>
  <si>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</si>
  <si>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</si>
  <si>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</si>
  <si>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</si>
  <si>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</si>
  <si>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</si>
  <si>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</si>
  <si>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</si>
  <si>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</si>
  <si>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</si>
  <si>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</si>
  <si>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</si>
  <si>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</si>
  <si>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</si>
  <si>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</si>
  <si>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</si>
  <si>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</si>
  <si>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</si>
  <si>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</si>
  <si>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</si>
  <si>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</si>
  <si>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</si>
  <si>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</si>
  <si>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</si>
  <si>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</si>
  <si>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</si>
  <si>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</si>
  <si>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</si>
  <si>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</si>
  <si>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</si>
  <si>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</si>
  <si>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</si>
  <si>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</si>
  <si>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</si>
  <si>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</si>
  <si>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</si>
  <si>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</si>
  <si>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</si>
  <si>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</si>
  <si>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</si>
  <si>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</si>
  <si>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</si>
  <si>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</si>
  <si>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</si>
  <si>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</si>
  <si>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</si>
  <si>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</si>
  <si>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</si>
  <si>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</si>
  <si>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</si>
  <si>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</si>
  <si>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</si>
  <si>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</si>
  <si>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</si>
  <si>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</si>
  <si>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</si>
  <si>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</si>
  <si>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</si>
  <si>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</si>
  <si>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</si>
  <si>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</si>
  <si>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</si>
  <si>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</si>
  <si>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</si>
  <si>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</si>
  <si>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</si>
  <si>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</si>
  <si>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</si>
  <si>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</si>
  <si>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</si>
  <si>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</si>
  <si>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</si>
  <si>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</si>
  <si>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</si>
  <si>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</si>
  <si>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</si>
  <si>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</si>
  <si>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</si>
  <si>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</si>
  <si>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</si>
  <si>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</si>
  <si>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</si>
  <si>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</si>
  <si>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</si>
  <si>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</si>
  <si>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</si>
  <si>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</si>
  <si>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</si>
  <si>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</si>
  <si>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</si>
  <si>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</si>
  <si>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</si>
  <si>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</si>
  <si>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</si>
  <si>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</si>
  <si>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</si>
  <si>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</si>
  <si>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</si>
  <si>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</si>
  <si>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</si>
  <si>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</si>
  <si>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</si>
  <si>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</si>
  <si>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</si>
  <si>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</si>
  <si>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</si>
  <si>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</si>
  <si>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</si>
  <si>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</si>
  <si>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</si>
  <si>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</si>
  <si>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</si>
  <si>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</si>
  <si>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</si>
  <si>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</si>
  <si>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</si>
  <si>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</si>
  <si>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</si>
  <si>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</si>
  <si>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</si>
  <si>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</si>
  <si>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</si>
  <si>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</si>
  <si>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</si>
  <si>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</si>
  <si>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</si>
  <si>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</si>
  <si>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</si>
  <si>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</si>
  <si>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</si>
  <si>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</si>
  <si>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</si>
  <si>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</si>
  <si>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</si>
  <si>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</si>
  <si>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</si>
  <si>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</si>
  <si>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</si>
  <si>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</si>
  <si>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</si>
  <si>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</si>
  <si>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</si>
  <si>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</si>
  <si>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</si>
  <si>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</si>
  <si>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</si>
  <si>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</si>
  <si>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</si>
  <si>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</si>
  <si>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</si>
  <si>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</si>
  <si>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</si>
  <si>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</si>
  <si>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</si>
  <si>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</si>
  <si>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</si>
  <si>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</si>
  <si>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</si>
  <si>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</si>
  <si>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</si>
  <si>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</si>
  <si>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</si>
  <si>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</si>
  <si>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</si>
  <si>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</si>
  <si>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</si>
  <si>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</si>
  <si>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</si>
  <si>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</si>
  <si>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</si>
  <si>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</si>
  <si>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</si>
  <si>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</si>
  <si>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</si>
  <si>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</si>
  <si>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</si>
  <si>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</si>
  <si>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</si>
  <si>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</si>
  <si>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</si>
  <si>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</si>
  <si>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</si>
  <si>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</si>
  <si>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</si>
  <si>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</si>
  <si>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</si>
  <si>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</si>
  <si>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</si>
  <si>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</si>
  <si>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</si>
  <si>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</si>
  <si>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</si>
  <si>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</si>
  <si>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</si>
  <si>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</si>
  <si>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</si>
  <si>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</si>
  <si>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</si>
  <si>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</si>
  <si>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</si>
  <si>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</si>
  <si>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</si>
  <si>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</si>
  <si>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</si>
  <si>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</si>
  <si>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</si>
  <si>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</si>
  <si>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</si>
  <si>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</si>
  <si>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</si>
  <si>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</si>
  <si>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</si>
  <si>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</si>
  <si>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</si>
  <si>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</si>
  <si>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</si>
  <si>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</si>
  <si>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</si>
  <si>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</si>
  <si>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</si>
  <si>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</si>
  <si>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</si>
  <si>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</si>
  <si>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</si>
  <si>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</si>
  <si>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</si>
  <si>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</si>
  <si>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</si>
  <si>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</si>
  <si>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</si>
  <si>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</si>
  <si>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</si>
  <si>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</si>
  <si>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</si>
  <si>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</si>
  <si>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</si>
  <si>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</si>
  <si>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</si>
  <si>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</si>
  <si>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</si>
  <si>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</si>
  <si>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</si>
  <si>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</si>
  <si>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</si>
  <si>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</si>
  <si>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</si>
  <si>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</si>
  <si>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</si>
  <si>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</si>
  <si>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</si>
  <si>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</si>
  <si>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</si>
  <si>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</si>
  <si>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</si>
  <si>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</si>
  <si>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</si>
  <si>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</si>
  <si>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</si>
  <si>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</si>
  <si>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</si>
  <si>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</si>
  <si>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</si>
  <si>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</si>
  <si>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</si>
  <si>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</si>
  <si>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</si>
  <si>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</si>
  <si>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</si>
  <si>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</si>
  <si>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</si>
  <si>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</si>
  <si>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</si>
  <si>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</si>
  <si>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</si>
  <si>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</si>
  <si>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</si>
  <si>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</si>
  <si>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</si>
  <si>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</si>
  <si>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</si>
  <si>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</si>
  <si>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</si>
  <si>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</si>
  <si>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</si>
  <si>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</si>
  <si>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</si>
  <si>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</si>
  <si>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</si>
  <si>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</si>
  <si>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</si>
  <si>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</si>
  <si>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</si>
  <si>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</si>
  <si>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</si>
  <si>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</si>
  <si>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</si>
  <si>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</si>
  <si>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</si>
  <si>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</si>
  <si>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</si>
  <si>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</si>
  <si>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</si>
  <si>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</si>
  <si>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</si>
  <si>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</si>
  <si>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</si>
  <si>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</si>
  <si>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</si>
  <si>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</si>
  <si>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</si>
  <si>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</si>
  <si>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</si>
  <si>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</si>
  <si>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</si>
  <si>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</si>
  <si>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</si>
  <si>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</si>
  <si>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</si>
  <si>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</si>
  <si>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</si>
  <si>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</si>
  <si>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</si>
  <si>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</si>
  <si>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</si>
  <si>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</si>
  <si>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</si>
  <si>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</si>
  <si>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</si>
  <si>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</si>
  <si>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</si>
  <si>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</si>
  <si>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</si>
  <si>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</si>
  <si>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</si>
  <si>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</si>
  <si>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</si>
  <si>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</si>
  <si>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</si>
  <si>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</si>
  <si>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</si>
  <si>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</si>
  <si>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</si>
  <si>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</si>
  <si>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</si>
  <si>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</si>
  <si>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</si>
  <si>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</si>
  <si>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</si>
  <si>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</si>
  <si>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</si>
  <si>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</si>
  <si>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</si>
  <si>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</si>
  <si>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</si>
  <si>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</si>
  <si>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</si>
  <si>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</si>
  <si>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</si>
  <si>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</si>
  <si>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</si>
  <si>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</si>
  <si>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</si>
  <si>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</si>
  <si>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</si>
  <si>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</si>
  <si>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</si>
  <si>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</si>
  <si>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</si>
  <si>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</si>
  <si>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</si>
  <si>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</si>
  <si>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</si>
  <si>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</si>
  <si>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</si>
  <si>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</si>
  <si>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</si>
  <si>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</si>
  <si>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</si>
  <si>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</si>
  <si>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</si>
  <si>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</si>
  <si>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</si>
  <si>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</si>
  <si>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</si>
  <si>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</si>
  <si>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</si>
  <si>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</si>
  <si>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</si>
  <si>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</si>
  <si>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</si>
  <si>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</si>
  <si>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</si>
  <si>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</si>
  <si>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</si>
  <si>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</si>
  <si>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</si>
  <si>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</si>
  <si>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</si>
  <si>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</si>
  <si>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</si>
  <si>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</si>
  <si>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</si>
  <si>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</si>
  <si>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</si>
  <si>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</si>
  <si>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</si>
  <si>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</si>
  <si>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</si>
  <si>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</si>
  <si>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</si>
  <si>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</si>
  <si>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</si>
  <si>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</si>
  <si>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</si>
  <si>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</si>
  <si>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</si>
  <si>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</si>
  <si>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</si>
  <si>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</si>
  <si>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</si>
  <si>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</si>
  <si>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</si>
  <si>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</si>
  <si>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</si>
  <si>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</si>
  <si>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</si>
  <si>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</si>
  <si>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</si>
  <si>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</si>
  <si>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</si>
  <si>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</si>
  <si>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</si>
  <si>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</si>
  <si>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</si>
  <si>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</si>
  <si>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</si>
  <si>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</si>
  <si>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</si>
  <si>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</si>
  <si>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</si>
  <si>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</si>
  <si>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</si>
  <si>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</si>
  <si>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</si>
  <si>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</si>
  <si>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</si>
  <si>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</si>
  <si>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</si>
  <si>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</si>
  <si>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</si>
  <si>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</si>
  <si>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</si>
  <si>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</si>
  <si>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</si>
  <si>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</si>
  <si>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</si>
  <si>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</si>
  <si>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</si>
  <si>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</si>
  <si>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</si>
  <si>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</si>
  <si>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</si>
  <si>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</si>
  <si>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</si>
  <si>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</si>
  <si>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</si>
  <si>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</si>
  <si>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</si>
  <si>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</si>
  <si>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</si>
  <si>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</si>
  <si>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</si>
  <si>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</si>
  <si>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</si>
  <si>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</si>
  <si>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</si>
  <si>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</si>
  <si>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</si>
  <si>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</si>
  <si>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</si>
  <si>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</si>
  <si>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</si>
  <si>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</si>
  <si>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</si>
  <si>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</si>
  <si>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</si>
  <si>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</si>
  <si>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</si>
  <si>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</si>
  <si>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</si>
  <si>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</si>
  <si>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</si>
  <si>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</si>
  <si>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</si>
  <si>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</si>
  <si>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</si>
  <si>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</si>
  <si>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</si>
  <si>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</si>
  <si>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</si>
  <si>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</si>
  <si>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</si>
  <si>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</si>
  <si>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</si>
  <si>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</si>
  <si>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</si>
  <si>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</si>
  <si>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</si>
  <si>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</si>
  <si>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</si>
  <si>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</si>
  <si>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</si>
  <si>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</si>
  <si>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</si>
  <si>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</si>
  <si>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</si>
  <si>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</si>
  <si>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</si>
  <si>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</si>
  <si>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</si>
  <si>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</si>
  <si>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</si>
  <si>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</si>
  <si>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</si>
  <si>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</si>
  <si>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</si>
  <si>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</si>
  <si>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</si>
  <si>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</si>
  <si>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</si>
  <si>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</si>
  <si>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</si>
  <si>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</si>
  <si>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</si>
  <si>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</si>
  <si>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</si>
  <si>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</si>
  <si>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</si>
  <si>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</si>
  <si>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</si>
  <si>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</si>
  <si>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</si>
  <si>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</si>
  <si>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</si>
  <si>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</si>
  <si>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</si>
  <si>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</si>
  <si>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</si>
  <si>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</si>
  <si>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</si>
  <si>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</si>
  <si>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</si>
  <si>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</si>
  <si>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</si>
  <si>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</si>
  <si>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</si>
  <si>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</si>
  <si>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</si>
  <si>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</si>
  <si>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</si>
  <si>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</si>
  <si>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</si>
  <si>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</si>
  <si>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</si>
  <si>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</si>
  <si>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</si>
  <si>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</si>
  <si>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</si>
  <si>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</si>
  <si>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</si>
  <si>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</si>
  <si>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</si>
  <si>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</si>
  <si>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</si>
  <si>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</si>
  <si>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</si>
  <si>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</si>
  <si>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</si>
  <si>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</si>
  <si>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</si>
  <si>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</si>
  <si>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</si>
  <si>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</si>
  <si>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</si>
  <si>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</si>
  <si>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</si>
  <si>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</si>
  <si>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</si>
  <si>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</si>
  <si>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</si>
  <si>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</si>
  <si>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</si>
  <si>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</si>
  <si>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</si>
  <si>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</si>
  <si>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</si>
  <si>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</si>
  <si>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</si>
  <si>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</si>
  <si>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</si>
  <si>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</si>
  <si>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>Aguardando equipe</t>
  </si>
  <si>
    <t>Cancelado / chuva / Condições climáticas</t>
  </si>
  <si>
    <t>ZKEZGA-ZYU</t>
  </si>
  <si>
    <t>ZKEZGAZYU</t>
  </si>
  <si>
    <t>ZEM130-2</t>
  </si>
  <si>
    <t>Recolher dormente e jacaré sucata</t>
  </si>
  <si>
    <t>Previsão de solicitar MC1 11h30, devido descanso da equipe</t>
  </si>
  <si>
    <t xml:space="preserve">Deslocamento </t>
  </si>
  <si>
    <t>Cancelado / devido programação do intervalo do bloco.</t>
  </si>
  <si>
    <t xml:space="preserve">TP pronto 08h26 / 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</si>
  <si>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</si>
  <si>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</si>
  <si>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</si>
  <si>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Cancelado, devido  intervalo modernização  ZGP</t>
  </si>
  <si>
    <t>ZPT-ZPG-ZPT</t>
  </si>
  <si>
    <t xml:space="preserve">MC1 08h19 / 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</si>
  <si>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</si>
  <si>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</si>
  <si>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</si>
  <si>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</si>
  <si>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</si>
  <si>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</si>
  <si>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</si>
  <si>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</si>
  <si>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</si>
  <si>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</si>
  <si>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</si>
  <si>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</si>
  <si>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 xml:space="preserve">Prontos 08h30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</si>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</sst>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218" activePane="bottomRight" state="frozen"/>
      <selection pane="bottomRight" activeCell="BJ600" sqref="BJ60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/>
      <c r="AS218" s="39"/>
      <c r="AT218" s="39"/>
      <c r="AU218" s="39"/>
      <c r="AV218" s="39"/>
      <c r="AW218" s="39"/>
      <c r="AX218" s="39"/>
      <c r="AY218" s="293">
        <f t="shared" si="19"/>
        <v>0</v>
      </c>
      <c r="AZ218" s="14"/>
      <c r="BA218" s="72"/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1</v>
      </c>
      <c r="BI218" s="17"/>
      <c r="BJ218" s="17" t="s">
        <v>1285</v>
      </c>
      <c r="BK218" s="17"/>
      <c r="BL218" s="16"/>
      <c r="BM218" s="15"/>
      <c r="BN218" s="15"/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/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1</v>
      </c>
      <c r="BI219" s="17"/>
      <c r="BJ219" s="17" t="s">
        <v>988</v>
      </c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 t="shared" si="23"/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/>
      <c r="AS220" s="39"/>
      <c r="AT220" s="39"/>
      <c r="AU220" s="39"/>
      <c r="AV220" s="39"/>
      <c r="AW220" s="39"/>
      <c r="AX220" s="39"/>
      <c r="AY220" s="293">
        <f t="shared" si="19"/>
        <v>0</v>
      </c>
      <c r="AZ220" s="14"/>
      <c r="BA220" s="72"/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1</v>
      </c>
      <c r="BI220" s="17"/>
      <c r="BJ220" s="17" t="s">
        <v>1040</v>
      </c>
      <c r="BK220" s="17"/>
      <c r="BL220" s="16"/>
      <c r="BM220" s="15"/>
      <c r="BN220" s="15"/>
      <c r="BO220" s="165"/>
      <c r="BP220" s="17"/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 t="shared" si="23"/>
        <v/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1</v>
      </c>
      <c r="BI221" s="17"/>
      <c r="BJ221" s="17" t="s">
        <v>988</v>
      </c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 t="shared" si="23"/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1286</v>
      </c>
      <c r="BK222" s="17"/>
      <c r="BL222" s="16"/>
      <c r="BM222" s="15"/>
      <c r="BN222" s="15"/>
      <c r="BO222" s="165"/>
      <c r="BP222" s="17"/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 t="shared" si="23"/>
        <v/>
      </c>
    </row>
    <row r="223" spans="1:72" hidden="1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1287</v>
      </c>
      <c r="N224" s="204" t="s">
        <v>1288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1</v>
      </c>
      <c r="BI224" s="17"/>
      <c r="BJ224" s="17" t="s">
        <v>1040</v>
      </c>
      <c r="BK224" s="17"/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 t="shared" si="23"/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>
        <f t="shared" si="19"/>
        <v>0</v>
      </c>
      <c r="AZ225" s="14"/>
      <c r="BA225" s="72"/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1</v>
      </c>
      <c r="BI225" s="17"/>
      <c r="BJ225" s="17" t="s">
        <v>988</v>
      </c>
      <c r="BK225" s="17"/>
      <c r="BL225" s="16"/>
      <c r="BM225" s="15"/>
      <c r="BN225" s="15"/>
      <c r="BO225" s="165"/>
      <c r="BP225" s="17"/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 t="shared" si="23"/>
        <v/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1289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1290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1</v>
      </c>
      <c r="BI226" s="17"/>
      <c r="BJ226" s="17" t="s">
        <v>1291</v>
      </c>
      <c r="BK226" s="17"/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 t="shared" si="23"/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>
        <f t="shared" si="19"/>
        <v>0</v>
      </c>
      <c r="AZ227" s="14"/>
      <c r="BA227" s="72"/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1</v>
      </c>
      <c r="BI227" s="17"/>
      <c r="BJ227" s="17" t="s">
        <v>1040</v>
      </c>
      <c r="BK227" s="17"/>
      <c r="BL227" s="16"/>
      <c r="BM227" s="15"/>
      <c r="BN227" s="15"/>
      <c r="BO227" s="165"/>
      <c r="BP227" s="17"/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320"/>
      <c r="E228" s="294"/>
      <c r="F228" s="71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1292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1293</v>
      </c>
      <c r="BK232" s="17"/>
      <c r="BL232" s="16"/>
      <c r="BM232" s="15"/>
      <c r="BN232" s="15"/>
      <c r="BO232" s="165"/>
      <c r="BP232" s="17"/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/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261"/>
      <c r="W233" s="173"/>
      <c r="X233" s="218"/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>
        <f t="shared" si="25"/>
        <v>0</v>
      </c>
      <c r="AZ234" s="14"/>
      <c r="BA234" s="72"/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1</v>
      </c>
      <c r="BI234" s="17"/>
      <c r="BJ234" s="17" t="s">
        <v>988</v>
      </c>
      <c r="BK234" s="17"/>
      <c r="BL234" s="16"/>
      <c r="BM234" s="15"/>
      <c r="BN234" s="15"/>
      <c r="BO234" s="165"/>
      <c r="BP234" s="17"/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/>
      <c r="AT235" s="39"/>
      <c r="AU235" s="39"/>
      <c r="AV235" s="39"/>
      <c r="AW235" s="39"/>
      <c r="AX235" s="39"/>
      <c r="AY235" s="293">
        <f t="shared" si="25"/>
        <v>0</v>
      </c>
      <c r="AZ235" s="14"/>
      <c r="BA235" s="72"/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1</v>
      </c>
      <c r="BI235" s="17"/>
      <c r="BJ235" s="17" t="s">
        <v>1294</v>
      </c>
      <c r="BK235" s="17"/>
      <c r="BL235" s="16"/>
      <c r="BM235" s="15"/>
      <c r="BN235" s="15"/>
      <c r="BO235" s="165"/>
      <c r="BP235" s="17"/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 t="shared" si="23"/>
        <v/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1295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1296</v>
      </c>
      <c r="BK236" s="17"/>
      <c r="BL236" s="16"/>
      <c r="BM236" s="15"/>
      <c r="BN236" s="15"/>
      <c r="BO236" s="165"/>
      <c r="BP236" s="17"/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 t="shared" si="23"/>
        <v/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1297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>
        <f t="shared" si="25"/>
        <v>0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1</v>
      </c>
      <c r="BI237" s="17"/>
      <c r="BJ237" s="17" t="s">
        <v>988</v>
      </c>
      <c r="BK237" s="17"/>
      <c r="BL237" s="16"/>
      <c r="BM237" s="15"/>
      <c r="BN237" s="15"/>
      <c r="BO237" s="165"/>
      <c r="BP237" s="17"/>
      <c r="BQ237" s="13" t="str">
        <f t="shared" si="26"/>
        <v>Produção e Intervalo</v>
      </c>
      <c r="BR237" s="19">
        <f t="shared" si="27"/>
        <v>0</v>
      </c>
      <c r="BS237" s="19">
        <f t="shared" si="28"/>
        <v>0</v>
      </c>
      <c r="BT237" s="225" t="str">
        <f t="shared" si="23"/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1298</v>
      </c>
      <c r="BK238" s="17"/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 t="shared" si="23"/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1299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/>
      <c r="AT239" s="39"/>
      <c r="AU239" s="39"/>
      <c r="AV239" s="39"/>
      <c r="AW239" s="39"/>
      <c r="AX239" s="39"/>
      <c r="AY239" s="293">
        <f t="shared" si="25"/>
        <v>0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1</v>
      </c>
      <c r="BI239" s="17"/>
      <c r="BJ239" s="17" t="s">
        <v>1300</v>
      </c>
      <c r="BK239" s="17"/>
      <c r="BL239" s="16"/>
      <c r="BM239" s="15"/>
      <c r="BN239" s="15"/>
      <c r="BO239" s="165"/>
      <c r="BP239" s="17"/>
      <c r="BQ239" s="13" t="str">
        <f t="shared" si="26"/>
        <v>Produção e Intervalo</v>
      </c>
      <c r="BR239" s="19">
        <f t="shared" si="27"/>
        <v>0</v>
      </c>
      <c r="BS239" s="19">
        <f t="shared" si="28"/>
        <v>0</v>
      </c>
      <c r="BT239" s="225" t="str">
        <f t="shared" si="23"/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>
        <f t="shared" si="25"/>
        <v>0</v>
      </c>
      <c r="AZ240" s="14"/>
      <c r="BA240" s="72"/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1</v>
      </c>
      <c r="BI240" s="17"/>
      <c r="BJ240" s="17" t="s">
        <v>988</v>
      </c>
      <c r="BK240" s="17"/>
      <c r="BL240" s="16"/>
      <c r="BM240" s="15"/>
      <c r="BN240" s="15"/>
      <c r="BO240" s="165"/>
      <c r="BP240" s="17"/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 t="shared" si="23"/>
        <v/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1301</v>
      </c>
      <c r="BK241" s="17"/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 t="shared" si="23"/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1302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1303</v>
      </c>
      <c r="I242" s="173" t="s">
        <v>1304</v>
      </c>
      <c r="J242" s="217">
        <v>53</v>
      </c>
      <c r="K242" s="217">
        <v>125</v>
      </c>
      <c r="L242" s="84" t="s">
        <v>317</v>
      </c>
      <c r="M242" s="204" t="s">
        <v>1305</v>
      </c>
      <c r="N242" s="204" t="s">
        <v>1306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1307</v>
      </c>
      <c r="BK242" s="17"/>
      <c r="BL242" s="16"/>
      <c r="BM242" s="15"/>
      <c r="BN242" s="15"/>
      <c r="BO242" s="165"/>
      <c r="BP242" s="17"/>
      <c r="BQ242" s="13" t="str">
        <f t="shared" si="26"/>
        <v>Produção</v>
      </c>
      <c r="BR242" s="19">
        <f t="shared" si="27"/>
        <v>1</v>
      </c>
      <c r="BS242" s="19">
        <f t="shared" si="28"/>
        <v>0</v>
      </c>
      <c r="BT242" s="225" t="str">
        <f t="shared" si="23"/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1308</v>
      </c>
      <c r="W243" s="324" t="s">
        <v>1309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1310</v>
      </c>
      <c r="BK243" s="17"/>
      <c r="BL243" s="16"/>
      <c r="BM243" s="15"/>
      <c r="BN243" s="15"/>
      <c r="BO243" s="165"/>
      <c r="BP243" s="17"/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 t="shared" si="23"/>
        <v/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1308</v>
      </c>
      <c r="W244" s="324" t="s">
        <v>1311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1310</v>
      </c>
      <c r="BK244" s="17"/>
      <c r="BL244" s="16"/>
      <c r="BM244" s="15"/>
      <c r="BN244" s="15"/>
      <c r="BO244" s="165"/>
      <c r="BP244" s="17"/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 t="shared" si="23"/>
        <v/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1308</v>
      </c>
      <c r="W245" s="324" t="s">
        <v>1312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1310</v>
      </c>
      <c r="BK245" s="17"/>
      <c r="BL245" s="16"/>
      <c r="BM245" s="15"/>
      <c r="BN245" s="15"/>
      <c r="BO245" s="165"/>
      <c r="BP245" s="17"/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/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/>
      <c r="AT246" s="39"/>
      <c r="AU246" s="39"/>
      <c r="AV246" s="39"/>
      <c r="AW246" s="39"/>
      <c r="AX246" s="39"/>
      <c r="AY246" s="293">
        <f t="shared" si="25"/>
        <v>0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1</v>
      </c>
      <c r="BI246" s="17"/>
      <c r="BJ246" s="17" t="s">
        <v>1313</v>
      </c>
      <c r="BK246" s="17"/>
      <c r="BL246" s="16"/>
      <c r="BM246" s="15"/>
      <c r="BN246" s="15"/>
      <c r="BO246" s="165"/>
      <c r="BP246" s="17"/>
      <c r="BQ246" s="13" t="str">
        <f t="shared" si="26"/>
        <v>Produção e Intervalo</v>
      </c>
      <c r="BR246" s="19">
        <f t="shared" si="27"/>
        <v>0</v>
      </c>
      <c r="BS246" s="19">
        <f t="shared" si="28"/>
        <v>0</v>
      </c>
      <c r="BT246" s="225"/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/>
      <c r="AT247" s="39"/>
      <c r="AU247" s="39"/>
      <c r="AV247" s="39"/>
      <c r="AW247" s="39"/>
      <c r="AX247" s="39"/>
      <c r="AY247" s="293">
        <f t="shared" si="25"/>
        <v>0</v>
      </c>
      <c r="AZ247" s="14"/>
      <c r="BA247" s="72">
        <v>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1</v>
      </c>
      <c r="BI247" s="17"/>
      <c r="BJ247" s="17" t="s">
        <v>1313</v>
      </c>
      <c r="BK247" s="17"/>
      <c r="BL247" s="16"/>
      <c r="BM247" s="15"/>
      <c r="BN247" s="15"/>
      <c r="BO247" s="165"/>
      <c r="BP247" s="17"/>
      <c r="BQ247" s="13" t="str">
        <f t="shared" si="26"/>
        <v>Produção e Intervalo</v>
      </c>
      <c r="BR247" s="19">
        <f t="shared" si="27"/>
        <v>0</v>
      </c>
      <c r="BS247" s="19">
        <f t="shared" si="28"/>
        <v>0</v>
      </c>
      <c r="BT247" s="225"/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/>
      <c r="AT248" s="39"/>
      <c r="AU248" s="39"/>
      <c r="AV248" s="39"/>
      <c r="AW248" s="39"/>
      <c r="AX248" s="39"/>
      <c r="AY248" s="293">
        <f t="shared" si="25"/>
        <v>0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1</v>
      </c>
      <c r="BI248" s="17"/>
      <c r="BJ248" s="17" t="s">
        <v>1313</v>
      </c>
      <c r="BK248" s="17"/>
      <c r="BL248" s="16"/>
      <c r="BM248" s="15"/>
      <c r="BN248" s="15"/>
      <c r="BO248" s="165"/>
      <c r="BP248" s="17"/>
      <c r="BQ248" s="13" t="str">
        <f t="shared" si="26"/>
        <v>Produção e Intervalo</v>
      </c>
      <c r="BR248" s="19">
        <f t="shared" si="27"/>
        <v>0</v>
      </c>
      <c r="BS248" s="19">
        <f t="shared" si="28"/>
        <v>0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" name="Range1_14_1_1_1"/>
    <protectedRange sqref="F6:F7 F25 F14 F31:F32 F56:F57 F80:F81 F113 F107:F108 F159:F160 F169 F187:F188 F218 F220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1314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1315</v>
      </c>
      <c r="C4" s="331" t="s">
        <v>1316</v>
      </c>
      <c r="D4" s="331" t="s">
        <v>1317</v>
      </c>
      <c r="E4" s="331" t="s">
        <v>1318</v>
      </c>
      <c r="F4" s="331" t="s">
        <v>8</v>
      </c>
      <c r="G4" s="331" t="s">
        <v>1319</v>
      </c>
    </row>
    <row r="5" spans="2:8">
      <c r="B5" s="334" t="s">
        <v>1147</v>
      </c>
      <c r="C5" s="334">
        <v>314978</v>
      </c>
      <c r="D5" s="334" t="s">
        <v>1320</v>
      </c>
      <c r="E5" s="334" t="s">
        <v>537</v>
      </c>
      <c r="F5" s="334" t="s">
        <v>101</v>
      </c>
      <c r="G5" s="335">
        <v>46143</v>
      </c>
    </row>
    <row r="6" spans="2:8">
      <c r="B6" s="334" t="s">
        <v>1321</v>
      </c>
      <c r="C6" s="334">
        <v>256790</v>
      </c>
      <c r="D6" s="334" t="s">
        <v>1322</v>
      </c>
      <c r="E6" s="334" t="s">
        <v>537</v>
      </c>
      <c r="F6" s="334" t="s">
        <v>1323</v>
      </c>
      <c r="G6" s="335">
        <v>45992</v>
      </c>
    </row>
    <row r="7" spans="2:8">
      <c r="B7" s="334" t="s">
        <v>1324</v>
      </c>
      <c r="C7" s="334">
        <v>265193</v>
      </c>
      <c r="D7" s="334" t="s">
        <v>1325</v>
      </c>
      <c r="E7" s="334" t="s">
        <v>538</v>
      </c>
      <c r="F7" s="334" t="s">
        <v>1326</v>
      </c>
      <c r="G7" s="334" t="s">
        <v>1327</v>
      </c>
    </row>
    <row r="8" spans="2:8">
      <c r="B8" s="334" t="s">
        <v>1328</v>
      </c>
      <c r="C8" s="334">
        <v>293716</v>
      </c>
      <c r="D8" s="334" t="s">
        <v>1329</v>
      </c>
      <c r="E8" s="334" t="s">
        <v>538</v>
      </c>
      <c r="F8" s="334" t="s">
        <v>1326</v>
      </c>
      <c r="G8" s="335">
        <v>46204</v>
      </c>
    </row>
    <row r="9" spans="2:8">
      <c r="B9" s="334" t="s">
        <v>1330</v>
      </c>
      <c r="C9" s="334">
        <v>257258</v>
      </c>
      <c r="D9" s="334" t="s">
        <v>1331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1332</v>
      </c>
      <c r="C10" s="334">
        <v>371147</v>
      </c>
      <c r="D10" s="334" t="s">
        <v>1333</v>
      </c>
      <c r="E10" s="334" t="s">
        <v>539</v>
      </c>
      <c r="F10" s="334" t="s">
        <v>144</v>
      </c>
      <c r="G10" s="334" t="s">
        <v>1327</v>
      </c>
    </row>
    <row r="11" spans="2:8">
      <c r="B11" s="334" t="s">
        <v>1334</v>
      </c>
      <c r="C11" s="334">
        <v>259230</v>
      </c>
      <c r="D11" s="334" t="s">
        <v>1335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1336</v>
      </c>
      <c r="C12" s="334">
        <v>370705</v>
      </c>
      <c r="D12" s="334"/>
      <c r="E12" s="334" t="s">
        <v>539</v>
      </c>
      <c r="F12" s="334" t="s">
        <v>144</v>
      </c>
      <c r="G12" s="334" t="s">
        <v>1327</v>
      </c>
    </row>
    <row r="13" spans="2:8">
      <c r="B13" s="334" t="s">
        <v>1337</v>
      </c>
      <c r="C13" s="334">
        <v>258542</v>
      </c>
      <c r="D13" s="334" t="s">
        <v>1338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1339</v>
      </c>
      <c r="C14" s="334">
        <v>257050</v>
      </c>
      <c r="D14" s="334" t="s">
        <v>1340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1341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1342</v>
      </c>
      <c r="E3" s="326" t="s">
        <v>1343</v>
      </c>
      <c r="F3" s="326" t="s">
        <v>1344</v>
      </c>
      <c r="G3" s="331" t="s">
        <v>1345</v>
      </c>
      <c r="H3" s="326" t="s">
        <v>1346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1347</v>
      </c>
      <c r="H4" s="329"/>
    </row>
    <row r="5" spans="3:8" ht="29.25">
      <c r="C5" s="327" t="s">
        <v>537</v>
      </c>
      <c r="D5" s="327" t="s">
        <v>1348</v>
      </c>
      <c r="E5" s="328">
        <v>46000</v>
      </c>
      <c r="F5" s="327">
        <v>9000</v>
      </c>
      <c r="G5" s="332" t="s">
        <v>1349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1350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1351</v>
      </c>
      <c r="G7" s="333" t="s">
        <v>1352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1353</v>
      </c>
      <c r="H8" s="327"/>
    </row>
    <row r="9" spans="3:8">
      <c r="C9" s="327" t="s">
        <v>464</v>
      </c>
      <c r="D9" s="327" t="s">
        <v>1354</v>
      </c>
      <c r="E9" s="328">
        <v>45993</v>
      </c>
      <c r="F9" s="327">
        <v>12000</v>
      </c>
      <c r="G9" s="332" t="s">
        <v>1355</v>
      </c>
      <c r="H9" s="327"/>
    </row>
    <row r="10" spans="3:8" ht="29.25">
      <c r="C10" s="327" t="s">
        <v>464</v>
      </c>
      <c r="D10" s="327" t="s">
        <v>1356</v>
      </c>
      <c r="E10" s="328">
        <v>45993</v>
      </c>
      <c r="F10" s="327">
        <v>9000</v>
      </c>
      <c r="G10" s="332" t="s">
        <v>1357</v>
      </c>
      <c r="H10" s="327"/>
    </row>
    <row r="11" spans="3:8" ht="29.25">
      <c r="C11" s="327" t="s">
        <v>464</v>
      </c>
      <c r="D11" s="327" t="s">
        <v>1358</v>
      </c>
      <c r="E11" s="328">
        <v>45993</v>
      </c>
      <c r="F11" s="327">
        <v>10000</v>
      </c>
      <c r="G11" s="332" t="s">
        <v>1357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1359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1360</v>
      </c>
      <c r="W1" s="396"/>
      <c r="X1" s="396"/>
      <c r="Y1" s="104"/>
    </row>
    <row r="2" spans="1:25" s="101" customFormat="1" ht="11.25" customHeight="1">
      <c r="A2" s="105" t="s">
        <v>1361</v>
      </c>
      <c r="B2" s="105" t="s">
        <v>1362</v>
      </c>
      <c r="C2" s="105" t="s">
        <v>313</v>
      </c>
      <c r="D2" s="106" t="s">
        <v>869</v>
      </c>
      <c r="E2" s="106" t="s">
        <v>870</v>
      </c>
      <c r="F2" s="106" t="s">
        <v>1363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1364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1365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1366</v>
      </c>
      <c r="D5" s="398"/>
      <c r="E5" s="398"/>
      <c r="F5" s="398"/>
      <c r="G5" s="398"/>
      <c r="H5" s="398"/>
      <c r="I5" s="398"/>
      <c r="J5" s="399"/>
      <c r="K5" s="400" t="s">
        <v>1367</v>
      </c>
      <c r="L5" s="401"/>
      <c r="M5" s="401"/>
      <c r="N5" s="401"/>
      <c r="O5" s="402" t="s">
        <v>1368</v>
      </c>
      <c r="P5" s="403"/>
      <c r="Q5" s="404"/>
    </row>
    <row r="6" spans="1:17" s="94" customFormat="1" ht="15.75" customHeight="1">
      <c r="A6" s="88" t="s">
        <v>1363</v>
      </c>
      <c r="B6" s="95" t="s">
        <v>1362</v>
      </c>
      <c r="C6" s="96" t="s">
        <v>869</v>
      </c>
      <c r="D6" s="97" t="s">
        <v>870</v>
      </c>
      <c r="E6" s="96" t="s">
        <v>1369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1370</v>
      </c>
      <c r="M6" s="139" t="s">
        <v>335</v>
      </c>
      <c r="N6" s="140" t="s">
        <v>864</v>
      </c>
      <c r="O6" s="246" t="s">
        <v>907</v>
      </c>
      <c r="P6" s="157"/>
      <c r="Q6" s="193" t="s">
        <v>1371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1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1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1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1</v>
      </c>
      <c r="P225" s="91"/>
      <c r="Q225" s="145" t="str">
        <f>IF($A$2=1,IF(SP_SUL!BJ225="","*",SP_SUL!BJ225),IF(SP_SUL!BK224="","*",SP_SUL!BK224))</f>
        <v>TP em preparação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1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1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1</v>
      </c>
      <c r="P228" s="91"/>
      <c r="Q228" s="145" t="str">
        <f>IF($A$2=1,IF(SP_SUL!BJ227="","*",SP_SUL!BJ227),IF(SP_SUL!BK227="","*",SP_SUL!BK227))</f>
        <v>Aguardando solicitar MC1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1</v>
      </c>
      <c r="P234" s="91"/>
      <c r="Q234" s="145" t="str">
        <f>IF($A$2=1,IF(SP_SUL!BJ234="","*",SP_SUL!BJ234),IF(SP_SUL!BK234="","*",SP_SUL!BK234))</f>
        <v>TP em preparação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1</v>
      </c>
      <c r="P235" s="91"/>
      <c r="Q235" s="145" t="str">
        <f>IF($A$2=1,IF(SP_SUL!BJ235="","*",SP_SUL!BJ235),IF(SP_SUL!BK235="","*",SP_SUL!BK235))</f>
        <v xml:space="preserve">TP pronto 08h26 / 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1</v>
      </c>
      <c r="P237" s="91"/>
      <c r="Q237" s="145" t="str">
        <f>IF($A$2=1,IF(SP_SUL!BJ237="","*",SP_SUL!BJ237),IF(SP_SUL!BK237="","*",SP_SUL!BK237))</f>
        <v>TP em preparação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1</v>
      </c>
      <c r="P239" s="91"/>
      <c r="Q239" s="145" t="str">
        <f>IF($A$2=1,IF(SP_SUL!BJ239="","*",SP_SUL!BJ239),IF(SP_SUL!BK239="","*",SP_SUL!BK239))</f>
        <v xml:space="preserve">MC1 08h19 / 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1</v>
      </c>
      <c r="P240" s="91"/>
      <c r="Q240" s="145" t="str">
        <f>IF($A$2=1,IF(SP_SUL!BJ240="","*",SP_SUL!BJ240),IF(SP_SUL!BK240="","*",SP_SUL!BK240))</f>
        <v>TP em preparação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1372</v>
      </c>
      <c r="C2" s="96" t="s">
        <v>854</v>
      </c>
      <c r="D2" s="96" t="s">
        <v>856</v>
      </c>
      <c r="E2" s="96" t="s">
        <v>1373</v>
      </c>
      <c r="F2" s="96" t="s">
        <v>1374</v>
      </c>
      <c r="G2" s="96" t="s">
        <v>1375</v>
      </c>
      <c r="H2" s="96" t="s">
        <v>1376</v>
      </c>
      <c r="I2" s="96" t="s">
        <v>1377</v>
      </c>
      <c r="J2" s="96" t="s">
        <v>1378</v>
      </c>
      <c r="K2" s="131" t="s">
        <v>1379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 t="str">
        <f>IF(SP_SUL!B223="","*",SP_SUL!B223)</f>
        <v>*</v>
      </c>
      <c r="D208" s="121" t="str">
        <f>IF(SP_SUL!D223="","*",SP_SUL!D223)</f>
        <v>*</v>
      </c>
      <c r="E208" s="121" t="str">
        <f>IF(SP_SUL!H223="","*",SP_SUL!H223)</f>
        <v>*</v>
      </c>
      <c r="F208" s="137" t="str">
        <f>IF(SP_SUL!M223="","*",SP_SUL!M223)</f>
        <v>-</v>
      </c>
      <c r="G208" s="121" t="str">
        <f>IF(SP_SUL!I223="","*",SP_SUL!I223)</f>
        <v>*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 t="str">
        <f>IF(SP_SUL!B233="","*",SP_SUL!B233)</f>
        <v>*</v>
      </c>
      <c r="D217" s="121" t="str">
        <f>IF(SP_SUL!D233="","*",SP_SUL!D233)</f>
        <v>*</v>
      </c>
      <c r="E217" s="121" t="str">
        <f>IF(SP_SUL!H233="","*",SP_SUL!H233)</f>
        <v>*</v>
      </c>
      <c r="F217" s="137" t="str">
        <f>IF(SP_SUL!M233="","*",SP_SUL!M233)</f>
        <v>-</v>
      </c>
      <c r="G217" s="121" t="str">
        <f>IF(SP_SUL!I233="","*",SP_SUL!I233)</f>
        <v>*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 t="str">
        <f>IF(SP_SUL!B251="","*",SP_SUL!B251)</f>
        <v>*</v>
      </c>
      <c r="D230" s="121" t="str">
        <f>IF(SP_SUL!D251="","*",SP_SUL!D251)</f>
        <v>*</v>
      </c>
      <c r="E230" s="121" t="str">
        <f>IF(SP_SUL!H251="","*",SP_SUL!H251)</f>
        <v>*</v>
      </c>
      <c r="F230" s="137" t="str">
        <f>IF(SP_SUL!M251="","*",SP_SUL!M251)</f>
        <v>-</v>
      </c>
      <c r="G230" s="121" t="str">
        <f>IF(SP_SUL!I251="","*",SP_SUL!I251)</f>
        <v>*</v>
      </c>
      <c r="H230" s="121" t="str">
        <f>IF(SP_SUL!AB251="","*",SP_SUL!AB251)</f>
        <v>*</v>
      </c>
      <c r="I230" s="121" t="str">
        <f>IF(SP_SUL!AC251="","*",SP_SUL!AC251)</f>
        <v>*</v>
      </c>
      <c r="J230" s="122" t="str">
        <f>IF(SP_SUL!AA251="","*",SP_SUL!AA251)</f>
        <v>*</v>
      </c>
      <c r="K230" s="134" t="str">
        <f>IF(SP_SUL!AD251="","*",SP_SUL!AD251)</f>
        <v>*</v>
      </c>
    </row>
    <row r="231" spans="2:11" s="123" customFormat="1" hidden="1">
      <c r="B231" s="120" t="str">
        <f>IF(SP_SUL!Y252="","*",SP_SUL!Y252)</f>
        <v>*</v>
      </c>
      <c r="C231" s="121" t="str">
        <f>IF(SP_SUL!B252="","*",SP_SUL!B252)</f>
        <v>*</v>
      </c>
      <c r="D231" s="121" t="str">
        <f>IF(SP_SUL!D252="","*",SP_SUL!D252)</f>
        <v>*</v>
      </c>
      <c r="E231" s="121" t="str">
        <f>IF(SP_SUL!H252="","*",SP_SUL!H252)</f>
        <v>*</v>
      </c>
      <c r="F231" s="137" t="str">
        <f>IF(SP_SUL!M252="","*",SP_SUL!M252)</f>
        <v>-</v>
      </c>
      <c r="G231" s="121" t="str">
        <f>IF(SP_SUL!I252="","*",SP_SUL!I252)</f>
        <v>*</v>
      </c>
      <c r="H231" s="121" t="str">
        <f>IF(SP_SUL!AB252="","*",SP_SUL!AB252)</f>
        <v>*</v>
      </c>
      <c r="I231" s="121" t="str">
        <f>IF(SP_SUL!AC252="","*",SP_SUL!AC252)</f>
        <v>*</v>
      </c>
      <c r="J231" s="122" t="str">
        <f>IF(SP_SUL!AA252="","*",SP_SUL!AA252)</f>
        <v>*</v>
      </c>
      <c r="K231" s="134" t="str">
        <f>IF(SP_SUL!AD252="","*",SP_SUL!AD252)</f>
        <v>*</v>
      </c>
    </row>
    <row r="232" spans="2:11" s="123" customFormat="1" hidden="1">
      <c r="B232" s="120" t="str">
        <f>IF(SP_SUL!Y253="","*",SP_SUL!Y253)</f>
        <v>*</v>
      </c>
      <c r="C232" s="121" t="str">
        <f>IF(SP_SUL!B253="","*",SP_SUL!B253)</f>
        <v>*</v>
      </c>
      <c r="D232" s="121" t="str">
        <f>IF(SP_SUL!D253="","*",SP_SUL!D253)</f>
        <v>*</v>
      </c>
      <c r="E232" s="121" t="str">
        <f>IF(SP_SUL!H253="","*",SP_SUL!H253)</f>
        <v>*</v>
      </c>
      <c r="F232" s="137" t="str">
        <f>IF(SP_SUL!M253="","*",SP_SUL!M253)</f>
        <v>-</v>
      </c>
      <c r="G232" s="121" t="str">
        <f>IF(SP_SUL!I253="","*",SP_SUL!I253)</f>
        <v>*</v>
      </c>
      <c r="H232" s="121" t="str">
        <f>IF(SP_SUL!AB253="","*",SP_SUL!AB253)</f>
        <v>*</v>
      </c>
      <c r="I232" s="121" t="str">
        <f>IF(SP_SUL!AC253="","*",SP_SUL!AC253)</f>
        <v>*</v>
      </c>
      <c r="J232" s="122" t="str">
        <f>IF(SP_SUL!AA253="","*",SP_SUL!AA253)</f>
        <v>*</v>
      </c>
      <c r="K232" s="134" t="str">
        <f>IF(SP_SUL!AD253="","*",SP_SUL!AD253)</f>
        <v>*</v>
      </c>
    </row>
    <row r="233" spans="2:11" s="123" customFormat="1" hidden="1">
      <c r="B233" s="120" t="str">
        <f>IF(SP_SUL!Y254="","*",SP_SUL!Y254)</f>
        <v>*</v>
      </c>
      <c r="C233" s="121" t="str">
        <f>IF(SP_SUL!B254="","*",SP_SUL!B254)</f>
        <v>*</v>
      </c>
      <c r="D233" s="121" t="str">
        <f>IF(SP_SUL!D254="","*",SP_SUL!D254)</f>
        <v>*</v>
      </c>
      <c r="E233" s="121" t="str">
        <f>IF(SP_SUL!H254="","*",SP_SUL!H254)</f>
        <v>*</v>
      </c>
      <c r="F233" s="137" t="str">
        <f>IF(SP_SUL!M254="","*",SP_SUL!M254)</f>
        <v>-</v>
      </c>
      <c r="G233" s="121" t="str">
        <f>IF(SP_SUL!I254="","*",SP_SUL!I254)</f>
        <v>*</v>
      </c>
      <c r="H233" s="121" t="str">
        <f>IF(SP_SUL!AB254="","*",SP_SUL!AB254)</f>
        <v>*</v>
      </c>
      <c r="I233" s="121" t="str">
        <f>IF(SP_SUL!AC254="","*",SP_SUL!AC254)</f>
        <v>*</v>
      </c>
      <c r="J233" s="122" t="str">
        <f>IF(SP_SUL!AA254="","*",SP_SUL!AA254)</f>
        <v>*</v>
      </c>
      <c r="K233" s="134" t="str">
        <f>IF(SP_SUL!AD254="","*",SP_SUL!AD254)</f>
        <v>*</v>
      </c>
    </row>
    <row r="234" spans="2:11" s="123" customFormat="1" hidden="1">
      <c r="B234" s="120" t="str">
        <f>IF(SP_SUL!Y255="","*",SP_SUL!Y255)</f>
        <v>*</v>
      </c>
      <c r="C234" s="121" t="str">
        <f>IF(SP_SUL!B255="","*",SP_SUL!B255)</f>
        <v>*</v>
      </c>
      <c r="D234" s="121" t="str">
        <f>IF(SP_SUL!D255="","*",SP_SUL!D255)</f>
        <v>*</v>
      </c>
      <c r="E234" s="121" t="str">
        <f>IF(SP_SUL!H255="","*",SP_SUL!H255)</f>
        <v>*</v>
      </c>
      <c r="F234" s="137" t="str">
        <f>IF(SP_SUL!M255="","*",SP_SUL!M255)</f>
        <v>-</v>
      </c>
      <c r="G234" s="121" t="str">
        <f>IF(SP_SUL!I255="","*",SP_SUL!I255)</f>
        <v>*</v>
      </c>
      <c r="H234" s="121" t="str">
        <f>IF(SP_SUL!AB255="","*",SP_SUL!AB255)</f>
        <v>*</v>
      </c>
      <c r="I234" s="121" t="str">
        <f>IF(SP_SUL!AC255="","*",SP_SUL!AC255)</f>
        <v>*</v>
      </c>
      <c r="J234" s="122" t="str">
        <f>IF(SP_SUL!AA255="","*",SP_SUL!AA255)</f>
        <v>*</v>
      </c>
      <c r="K234" s="134" t="str">
        <f>IF(SP_SUL!AD255="","*",SP_SUL!AD255)</f>
        <v>*</v>
      </c>
    </row>
    <row r="235" spans="2:11" s="123" customFormat="1" hidden="1">
      <c r="B235" s="120" t="str">
        <f>IF(SP_SUL!Y256="","*",SP_SUL!Y256)</f>
        <v>*</v>
      </c>
      <c r="C235" s="121" t="str">
        <f>IF(SP_SUL!B256="","*",SP_SUL!B256)</f>
        <v>*</v>
      </c>
      <c r="D235" s="121" t="str">
        <f>IF(SP_SUL!D256="","*",SP_SUL!D256)</f>
        <v>*</v>
      </c>
      <c r="E235" s="121" t="str">
        <f>IF(SP_SUL!H256="","*",SP_SUL!H256)</f>
        <v>*</v>
      </c>
      <c r="F235" s="137" t="str">
        <f>IF(SP_SUL!M256="","*",SP_SUL!M256)</f>
        <v>-</v>
      </c>
      <c r="G235" s="121" t="str">
        <f>IF(SP_SUL!I256="","*",SP_SUL!I256)</f>
        <v>*</v>
      </c>
      <c r="H235" s="121" t="str">
        <f>IF(SP_SUL!AB256="","*",SP_SUL!AB256)</f>
        <v>*</v>
      </c>
      <c r="I235" s="121" t="str">
        <f>IF(SP_SUL!AC256="","*",SP_SUL!AC256)</f>
        <v>*</v>
      </c>
      <c r="J235" s="122" t="str">
        <f>IF(SP_SUL!AA256="","*",SP_SUL!AA256)</f>
        <v>*</v>
      </c>
      <c r="K235" s="134" t="str">
        <f>IF(SP_SUL!AD256="","*",SP_SUL!AD256)</f>
        <v>*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*</v>
      </c>
      <c r="E236" s="121" t="str">
        <f>IF(SP_SUL!H257="","*",SP_SUL!H257)</f>
        <v>*</v>
      </c>
      <c r="F236" s="137" t="str">
        <f>IF(SP_SUL!M257="","*",SP_SUL!M257)</f>
        <v>-</v>
      </c>
      <c r="G236" s="121" t="str">
        <f>IF(SP_SUL!I257="","*",SP_SUL!I257)</f>
        <v>*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2025-12-10T11:34:10Z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