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99" documentId="120_S{118792C3-22EF-5104-A093-F22BFE3913F3}" xr6:coauthVersionLast="47" xr6:coauthVersionMax="47" xr10:uidLastSave="{ACB26BD9-8B28-46B5-B6CF-BF4A3DE216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AY100" i="1"/>
  <c r="AY101" i="1"/>
  <c r="AY102" i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24" i="1" l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<sst xmlns="http://schemas.openxmlformats.org/spreadsheetml/2006/main" count="8727" uniqueCount="1777">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</sst>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zoomScaleNormal="100" workbookViewId="0">
      <pane xSplit="4" ySplit="5" topLeftCell="F390" activePane="bottomRight" state="frozen"/>
      <selection pane="bottomRight" activeCell="H406" sqref="H40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596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1710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1711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1712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1713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1714</v>
      </c>
      <c r="W415" s="105" t="s">
        <v>1715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1716</v>
      </c>
      <c r="W416" s="105" t="s">
        <v>1717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1718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1719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1713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1720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1721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1722</v>
      </c>
      <c r="W432" s="151" t="s">
        <v>1723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1724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1713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1725</v>
      </c>
      <c r="N439" s="127" t="s">
        <v>1726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1727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06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2" operator="equal">
      <formula>"NÃO"</formula>
    </cfRule>
    <cfRule type="cellIs" dxfId="189" priority="12293" operator="equal">
      <formula>"SIM"</formula>
    </cfRule>
  </conditionalFormatting>
  <conditionalFormatting sqref="AZ6:AZ1093">
    <cfRule type="expression" dxfId="188" priority="54748">
      <formula>#REF!=1</formula>
    </cfRule>
  </conditionalFormatting>
  <conditionalFormatting sqref="BE6:BE1093 AY6:AY1093 U6:U1093">
    <cfRule type="cellIs" dxfId="187" priority="54732" operator="equal">
      <formula>"ERRO"</formula>
    </cfRule>
  </conditionalFormatting>
  <conditionalFormatting sqref="BQ6:BQ1093">
    <cfRule type="cellIs" dxfId="186" priority="54727" operator="equal">
      <formula>"Produção e Intervalo"</formula>
    </cfRule>
    <cfRule type="cellIs" dxfId="185" priority="54728" operator="equal">
      <formula>"Aderente"</formula>
    </cfRule>
    <cfRule type="cellIs" dxfId="184" priority="54729" operator="equal">
      <formula>"Intervalo"</formula>
    </cfRule>
    <cfRule type="cellIs" dxfId="183" priority="54730" operator="equal">
      <formula>"Produção"</formula>
    </cfRule>
    <cfRule type="cellIs" dxfId="182" priority="54731" operator="equal">
      <formula>"ERRO"</formula>
    </cfRule>
  </conditionalFormatting>
  <conditionalFormatting sqref="BR6:BS1093">
    <cfRule type="cellIs" dxfId="181" priority="54709" operator="equal">
      <formula>"*"</formula>
    </cfRule>
    <cfRule type="cellIs" dxfId="180" priority="54710" operator="greaterThanOrEqual">
      <formula>1</formula>
    </cfRule>
    <cfRule type="cellIs" dxfId="179" priority="54711" operator="lessThan">
      <formula>1</formula>
    </cfRule>
  </conditionalFormatting>
  <conditionalFormatting sqref="BK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9" operator="equal">
      <formula>"OPORTUNIDADE"</formula>
    </cfRule>
  </conditionalFormatting>
  <conditionalFormatting sqref="Y28:Z29">
    <cfRule type="cellIs" dxfId="177" priority="607" operator="equal">
      <formula>"NÃO"</formula>
    </cfRule>
    <cfRule type="cellIs" dxfId="176" priority="608" operator="equal">
      <formula>"SIM"</formula>
    </cfRule>
  </conditionalFormatting>
  <conditionalFormatting sqref="BK1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5" operator="equal">
      <formula>"OPORTUNIDADE"</formula>
    </cfRule>
  </conditionalFormatting>
  <conditionalFormatting sqref="Z39">
    <cfRule type="cellIs" dxfId="174" priority="583" operator="equal">
      <formula>"NÃO"</formula>
    </cfRule>
    <cfRule type="cellIs" dxfId="173" priority="584" operator="equal">
      <formula>"SIM"</formula>
    </cfRule>
  </conditionalFormatting>
  <conditionalFormatting sqref="Y42:Y43">
    <cfRule type="cellIs" dxfId="172" priority="582" operator="equal">
      <formula>"OPORTUNIDADE"</formula>
    </cfRule>
  </conditionalFormatting>
  <conditionalFormatting sqref="Y42:Y43">
    <cfRule type="cellIs" dxfId="171" priority="580" operator="equal">
      <formula>"NÃO"</formula>
    </cfRule>
    <cfRule type="cellIs" dxfId="170" priority="581" operator="equal">
      <formula>"SIM"</formula>
    </cfRule>
  </conditionalFormatting>
  <conditionalFormatting sqref="BK4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3" operator="equal">
      <formula>"OPORTUNIDADE"</formula>
    </cfRule>
  </conditionalFormatting>
  <conditionalFormatting sqref="Y46:Z46 Z47:Z48 Y47:Y50">
    <cfRule type="cellIs" dxfId="168" priority="551" operator="equal">
      <formula>"NÃO"</formula>
    </cfRule>
    <cfRule type="cellIs" dxfId="167" priority="552" operator="equal">
      <formula>"SIM"</formula>
    </cfRule>
  </conditionalFormatting>
  <conditionalFormatting sqref="BK3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5" operator="equal">
      <formula>"OPORTUNIDADE"</formula>
    </cfRule>
  </conditionalFormatting>
  <conditionalFormatting sqref="Z57">
    <cfRule type="cellIs" dxfId="165" priority="523" operator="equal">
      <formula>"NÃO"</formula>
    </cfRule>
    <cfRule type="cellIs" dxfId="164" priority="524" operator="equal">
      <formula>"SIM"</formula>
    </cfRule>
  </conditionalFormatting>
  <conditionalFormatting sqref="BK3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2" operator="equal">
      <formula>"OPORTUNIDADE"</formula>
    </cfRule>
  </conditionalFormatting>
  <conditionalFormatting sqref="Y52:Y61">
    <cfRule type="cellIs" dxfId="162" priority="510" operator="equal">
      <formula>"NÃO"</formula>
    </cfRule>
    <cfRule type="cellIs" dxfId="161" priority="511" operator="equal">
      <formula>"SIM"</formula>
    </cfRule>
  </conditionalFormatting>
  <conditionalFormatting sqref="BK5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6" operator="equal">
      <formula>"OPORTUNIDADE"</formula>
    </cfRule>
  </conditionalFormatting>
  <conditionalFormatting sqref="Z73">
    <cfRule type="cellIs" dxfId="159" priority="474" operator="equal">
      <formula>"NÃO"</formula>
    </cfRule>
    <cfRule type="cellIs" dxfId="158" priority="475" operator="equal">
      <formula>"SIM"</formula>
    </cfRule>
  </conditionalFormatting>
  <conditionalFormatting sqref="Y75">
    <cfRule type="cellIs" dxfId="157" priority="470" operator="equal">
      <formula>"OPORTUNIDADE"</formula>
    </cfRule>
  </conditionalFormatting>
  <conditionalFormatting sqref="Y75">
    <cfRule type="cellIs" dxfId="156" priority="468" operator="equal">
      <formula>"NÃO"</formula>
    </cfRule>
    <cfRule type="cellIs" dxfId="155" priority="469" operator="equal">
      <formula>"SIM"</formula>
    </cfRule>
  </conditionalFormatting>
  <conditionalFormatting sqref="BK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3" operator="equal">
      <formula>"OPORTUNIDADE"</formula>
    </cfRule>
  </conditionalFormatting>
  <conditionalFormatting sqref="Y76:Y77">
    <cfRule type="cellIs" dxfId="153" priority="461" operator="equal">
      <formula>"NÃO"</formula>
    </cfRule>
    <cfRule type="cellIs" dxfId="152" priority="462" operator="equal">
      <formula>"SIM"</formula>
    </cfRule>
  </conditionalFormatting>
  <conditionalFormatting sqref="BP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8">
      <iconSet showValue="0">
        <cfvo type="percent" val="0"/>
        <cfvo type="num" val="1"/>
        <cfvo type="num" val="1" gte="0"/>
      </iconSet>
    </cfRule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3">
    <cfRule type="iconSet" priority="6716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3 BP396 BP391 BP398:BP399 BP401">
    <cfRule type="iconSet" priority="67215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3">
      <iconSet showValue="0">
        <cfvo type="percent" val="0"/>
        <cfvo type="num" val="1"/>
        <cfvo type="num" val="1" gte="0"/>
      </iconSet>
    </cfRule>
    <cfRule type="iconSet" priority="67264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69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1729</v>
      </c>
      <c r="C4" s="159" t="s">
        <v>1730</v>
      </c>
      <c r="D4" s="159" t="s">
        <v>1731</v>
      </c>
      <c r="E4" s="159" t="s">
        <v>1732</v>
      </c>
      <c r="F4" s="159" t="s">
        <v>4</v>
      </c>
      <c r="G4" s="159" t="s">
        <v>1733</v>
      </c>
    </row>
    <row r="5" spans="2:7">
      <c r="B5" s="160" t="s">
        <v>1734</v>
      </c>
      <c r="C5" s="160">
        <v>257068</v>
      </c>
      <c r="D5" s="160" t="s">
        <v>1735</v>
      </c>
      <c r="E5" s="160" t="s">
        <v>1736</v>
      </c>
      <c r="F5" s="160" t="s">
        <v>1736</v>
      </c>
      <c r="G5" s="161">
        <v>46296</v>
      </c>
    </row>
    <row r="6" spans="2:7">
      <c r="B6" s="160" t="s">
        <v>1737</v>
      </c>
      <c r="C6" s="160" t="s">
        <v>447</v>
      </c>
      <c r="D6" s="160" t="s">
        <v>447</v>
      </c>
      <c r="E6" s="160" t="s">
        <v>447</v>
      </c>
      <c r="F6" s="160" t="s">
        <v>1738</v>
      </c>
      <c r="G6" s="161" t="s">
        <v>447</v>
      </c>
    </row>
    <row r="7" spans="2:7">
      <c r="B7" s="160" t="s">
        <v>1739</v>
      </c>
      <c r="C7" s="160">
        <v>257472</v>
      </c>
      <c r="D7" s="160" t="s">
        <v>1740</v>
      </c>
      <c r="E7" s="160" t="s">
        <v>1741</v>
      </c>
      <c r="F7" s="160" t="s">
        <v>1741</v>
      </c>
      <c r="G7" s="161">
        <v>45992</v>
      </c>
    </row>
    <row r="8" spans="2:7">
      <c r="B8" s="160" t="s">
        <v>1742</v>
      </c>
      <c r="C8" s="160">
        <v>260307</v>
      </c>
      <c r="D8" s="160" t="s">
        <v>1743</v>
      </c>
      <c r="E8" s="160" t="s">
        <v>1744</v>
      </c>
      <c r="F8" s="160" t="s">
        <v>1741</v>
      </c>
      <c r="G8" s="161">
        <v>46082</v>
      </c>
    </row>
    <row r="9" spans="2:7">
      <c r="B9" s="160" t="s">
        <v>1745</v>
      </c>
      <c r="C9" s="160">
        <v>333033</v>
      </c>
      <c r="D9" s="160" t="s">
        <v>1746</v>
      </c>
      <c r="E9" s="160" t="s">
        <v>1738</v>
      </c>
      <c r="F9" s="160" t="s">
        <v>1747</v>
      </c>
      <c r="G9" s="160" t="s">
        <v>447</v>
      </c>
    </row>
    <row r="10" spans="2:7">
      <c r="B10" s="160" t="s">
        <v>1748</v>
      </c>
      <c r="C10" s="160">
        <v>263576</v>
      </c>
      <c r="D10" s="160" t="s">
        <v>1749</v>
      </c>
      <c r="E10" s="160" t="s">
        <v>1738</v>
      </c>
      <c r="F10" s="160" t="s">
        <v>1738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1751</v>
      </c>
      <c r="E3" s="193" t="s">
        <v>1752</v>
      </c>
      <c r="F3" s="193" t="s">
        <v>1753</v>
      </c>
      <c r="G3" s="193" t="s">
        <v>1754</v>
      </c>
      <c r="H3" s="193" t="s">
        <v>1755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1757</v>
      </c>
      <c r="V1" s="277"/>
      <c r="W1" s="277"/>
    </row>
    <row r="2" spans="1:23" ht="15" customHeight="1">
      <c r="A2" s="87" t="s">
        <v>1758</v>
      </c>
      <c r="B2" s="87" t="s">
        <v>1759</v>
      </c>
      <c r="C2" s="87" t="s">
        <v>443</v>
      </c>
      <c r="D2" s="88" t="s">
        <v>1012</v>
      </c>
      <c r="E2" s="88" t="s">
        <v>4</v>
      </c>
      <c r="F2" s="88" t="s">
        <v>1760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1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0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 t="str">
        <f ca="1">_xlfn.XLOOKUP(G395&amp;$V$2,BS_CONTROLE[CHAVE],BS_CONTROLE[Quantidade_11],"-")</f>
        <v>-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380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360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1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>
        <f ca="1">_xlfn.XLOOKUP(G411&amp;$W$2,BS_CONTROLE[CHAVE],BS_CONTROLE[Quantidade_11],"-")</f>
        <v>0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380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0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360</v>
      </c>
      <c r="W418" s="136">
        <f ca="1">_xlfn.XLOOKUP(G418&amp;$W$2,BS_CONTROLE[CHAVE],BS_CONTROLE[Quantidade_11],"-")</f>
        <v>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380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380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1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>
        <f ca="1">_xlfn.XLOOKUP(G430&amp;$W$2,BS_CONTROLE[CHAVE],BS_CONTROLE[Quantidade_11],"-")</f>
        <v>0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0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1762</v>
      </c>
      <c r="C2" s="121" t="s">
        <v>997</v>
      </c>
      <c r="D2" s="76" t="s">
        <v>999</v>
      </c>
      <c r="E2" s="76" t="s">
        <v>1763</v>
      </c>
      <c r="F2" s="99" t="s">
        <v>1764</v>
      </c>
      <c r="G2" s="76" t="s">
        <v>1765</v>
      </c>
      <c r="H2" s="76" t="s">
        <v>1766</v>
      </c>
      <c r="I2" s="76" t="s">
        <v>1767</v>
      </c>
      <c r="J2" s="76" t="s">
        <v>1768</v>
      </c>
      <c r="K2" s="78" t="s">
        <v>1769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1770</v>
      </c>
      <c r="D5" s="279"/>
      <c r="E5" s="279"/>
      <c r="F5" s="279"/>
      <c r="G5" s="279"/>
      <c r="H5" s="279"/>
      <c r="I5" s="279"/>
      <c r="J5" s="280"/>
      <c r="K5" s="281" t="s">
        <v>1771</v>
      </c>
      <c r="L5" s="282"/>
      <c r="M5" s="282"/>
      <c r="N5" s="282"/>
      <c r="O5" s="283" t="s">
        <v>1772</v>
      </c>
      <c r="P5" s="284"/>
    </row>
    <row r="6" spans="1:16" s="74" customFormat="1" ht="15" customHeight="1">
      <c r="A6" s="66" t="s">
        <v>1760</v>
      </c>
      <c r="B6" s="75" t="s">
        <v>1759</v>
      </c>
      <c r="C6" s="76" t="s">
        <v>1012</v>
      </c>
      <c r="D6" s="77" t="s">
        <v>1013</v>
      </c>
      <c r="E6" s="76" t="s">
        <v>1773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1774</v>
      </c>
      <c r="M6" s="80" t="s">
        <v>465</v>
      </c>
      <c r="N6" s="81" t="s">
        <v>1007</v>
      </c>
      <c r="O6" s="156" t="s">
        <v>1050</v>
      </c>
      <c r="P6" s="132" t="s">
        <v>1775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2026-02-27T20:52:51Z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