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007" documentId="120_S{118792C3-22EF-5104-A093-F22BFE3913F3}" xr6:coauthVersionLast="47" xr6:coauthVersionMax="47" xr10:uidLastSave="{E3F18080-A4F5-46AD-B13E-37807E67EDB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" i="1" l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M48" i="1" a="1"/>
  <c r="M48" i="1"/>
  <c r="AM48" i="1" s="1"/>
  <c r="N48" i="1" a="1"/>
  <c r="N48" i="1" s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M49" i="1" a="1"/>
  <c r="M49" i="1"/>
  <c r="AM49" i="1" s="1"/>
  <c r="N49" i="1" a="1"/>
  <c r="N49" i="1"/>
  <c r="L46" i="15" s="1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 s="1"/>
  <c r="AM50" i="1" s="1"/>
  <c r="N50" i="1" a="1"/>
  <c r="N50" i="1"/>
  <c r="L47" i="15" s="1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M51" i="1" a="1"/>
  <c r="M51" i="1"/>
  <c r="AM51" i="1" s="1"/>
  <c r="N51" i="1" a="1"/>
  <c r="N51" i="1" s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M52" i="1" a="1"/>
  <c r="M52" i="1"/>
  <c r="AM52" i="1" s="1"/>
  <c r="N52" i="1" a="1"/>
  <c r="N52" i="1"/>
  <c r="L49" i="15" s="1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/>
  <c r="AI89" i="1"/>
  <c r="BB89" i="1" s="1"/>
  <c r="AJ89" i="1"/>
  <c r="AK89" i="1"/>
  <c r="K90" i="10" s="1"/>
  <c r="AL89" i="1"/>
  <c r="AO89" i="1"/>
  <c r="AP89" i="1"/>
  <c r="M90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C90" i="1" a="1"/>
  <c r="BC90" i="1" s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BC87" i="1" l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<sst xmlns="http://schemas.openxmlformats.org/spreadsheetml/2006/main" count="3254" uniqueCount="1145">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</sst>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87" headerRowBorderDxfId="185" tableBorderDxfId="186" totalsRowBorderDxfId="184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3"/>
    <tableColumn id="4" xr3:uid="{062C67FE-0D06-4582-BA9C-B087681F34EC}" name="SUB" dataDxfId="182"/>
    <tableColumn id="5" xr3:uid="{1DF130D1-4D15-4DFF-8266-F1B81CAA897E}" name="KM Inicio" dataDxfId="181"/>
    <tableColumn id="6" xr3:uid="{A344A0E9-F964-4FE5-9EB0-2661309404E9}" name="KM Fim" dataDxfId="180"/>
    <tableColumn id="7" xr3:uid="{B0ED4DF3-274E-46B6-A2D1-0985F47224C1}" name="Trecho" dataDxfId="179"/>
    <tableColumn id="8" xr3:uid="{1DE44FFC-B2F5-4DE5-A7E5-915DA69A16F8}" name="SB" dataDxfId="178"/>
    <tableColumn id="9" xr3:uid="{7841069B-E29E-4A5E-B561-931B24D14782}" name="NOME SUB" dataDxfId="177"/>
    <tableColumn id="10" xr3:uid="{01B251F8-5EA1-4C87-81E3-9BD14100B544}" name="Trecho Coordenação" dataDxfId="17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5"/>
    <tableColumn id="8" xr3:uid="{98E82858-1ECA-4DB3-8AE4-BBB972FC487D}" name="CORRELATO" dataDxfId="174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3" dataDxfId="172" headerRowBorderDxfId="170" tableBorderDxfId="171">
  <autoFilter ref="A1:A215" xr:uid="{0436727B-5FB8-4B0E-A1C6-DFB9231E4B16}"/>
  <tableColumns count="1">
    <tableColumn id="1" xr3:uid="{D0196BA9-8675-415E-BBE0-E5D0002285D2}" name="BLOCO" dataDxfId="16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J1" activePane="topRight" state="frozen"/>
      <selection pane="topRight" activeCell="B13" sqref="B1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4" t="s">
        <v>915</v>
      </c>
      <c r="C1" s="175"/>
      <c r="D1" s="175"/>
      <c r="E1" s="3"/>
      <c r="F1" s="174" t="s">
        <v>916</v>
      </c>
      <c r="G1" s="175"/>
      <c r="H1" s="176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  <c r="AA1" s="175"/>
      <c r="AB1" s="175"/>
      <c r="AC1" s="175"/>
      <c r="AD1" s="175"/>
      <c r="AE1" s="175"/>
      <c r="AF1" s="175"/>
      <c r="AG1" s="177"/>
      <c r="AH1" s="5"/>
      <c r="AI1" s="184" t="s">
        <v>917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918</v>
      </c>
      <c r="BI1" s="190"/>
      <c r="BJ1" s="190"/>
      <c r="BK1" s="191"/>
      <c r="BL1" s="5"/>
      <c r="BM1" s="181" t="s">
        <v>919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4" t="s">
        <v>920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923</v>
      </c>
      <c r="AT2" s="185"/>
      <c r="AU2" s="185"/>
      <c r="AV2" s="185"/>
      <c r="AW2" s="185"/>
      <c r="AX2" s="185"/>
      <c r="AY2" s="188"/>
      <c r="AZ2" s="6"/>
      <c r="BA2" s="178" t="s">
        <v>924</v>
      </c>
      <c r="BB2" s="180"/>
      <c r="BC2" s="184" t="s">
        <v>921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8" t="s">
        <v>925</v>
      </c>
      <c r="AJ3" s="180"/>
      <c r="AK3" s="178" t="s">
        <v>926</v>
      </c>
      <c r="AL3" s="179"/>
      <c r="AM3" s="200"/>
      <c r="AN3" s="201"/>
      <c r="AO3" s="179"/>
      <c r="AP3" s="179"/>
      <c r="AQ3" s="180"/>
      <c r="AR3" s="63"/>
      <c r="AS3" s="172" t="s">
        <v>932</v>
      </c>
      <c r="AT3" s="173"/>
      <c r="AU3" s="172" t="s">
        <v>933</v>
      </c>
      <c r="AV3" s="173"/>
      <c r="AW3" s="172" t="s">
        <v>934</v>
      </c>
      <c r="AX3" s="173"/>
      <c r="AY3" s="63" t="s">
        <v>935</v>
      </c>
      <c r="AZ3" s="63"/>
      <c r="BA3" s="198"/>
      <c r="BB3" s="199"/>
      <c r="BC3" s="178" t="s">
        <v>928</v>
      </c>
      <c r="BD3" s="179"/>
      <c r="BE3" s="179"/>
      <c r="BF3" s="180"/>
      <c r="BG3" s="62"/>
      <c r="BH3" s="192"/>
      <c r="BI3" s="193"/>
      <c r="BJ3" s="193"/>
      <c r="BK3" s="194"/>
      <c r="BL3" s="62"/>
      <c r="BM3" s="181" t="s">
        <v>936</v>
      </c>
      <c r="BN3" s="182"/>
      <c r="BO3" s="182"/>
      <c r="BP3" s="183"/>
      <c r="BQ3" s="181" t="s">
        <v>707</v>
      </c>
      <c r="BR3" s="182"/>
      <c r="BS3" s="183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36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37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/>
      </c>
      <c r="B44" s="102"/>
      <c r="C44" s="135" t="str">
        <f>IF(BS_CONTROLE[[#This Row],[DATA]]="","",WEEKNUM(BS_CONTROLE[[#This Row],[DATA]]))</f>
        <v/>
      </c>
      <c r="D44" s="104"/>
      <c r="E44" s="159">
        <v>39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 t="shared" si="3"/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/>
      </c>
      <c r="B46" s="102"/>
      <c r="C46" s="135" t="str">
        <f>IF(BS_CONTROLE[[#This Row],[DATA]]="","",WEEKNUM(BS_CONTROLE[[#This Row],[DATA]]))</f>
        <v/>
      </c>
      <c r="D46" s="104"/>
      <c r="E46" s="159">
        <v>41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 t="shared" si="3"/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/>
      </c>
      <c r="B48" s="102"/>
      <c r="C48" s="135" t="str">
        <f>IF(BS_CONTROLE[[#This Row],[DATA]]="","",WEEKNUM(BS_CONTROLE[[#This Row],[DATA]]))</f>
        <v/>
      </c>
      <c r="D48" s="104"/>
      <c r="E48" s="159">
        <v>43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 t="shared" si="3"/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8" t="str">
        <f t="shared" si="7"/>
        <v/>
      </c>
    </row>
    <row r="49" spans="1:72">
      <c r="A49" s="47" t="str">
        <f t="shared" si="2"/>
        <v/>
      </c>
      <c r="B49" s="102"/>
      <c r="C49" s="135" t="str">
        <f>IF(BS_CONTROLE[[#This Row],[DATA]]="","",WEEKNUM(BS_CONTROLE[[#This Row],[DATA]]))</f>
        <v/>
      </c>
      <c r="D49" s="104"/>
      <c r="E49" s="159">
        <v>44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 t="shared" si="3"/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8" t="str">
        <f t="shared" si="7"/>
        <v/>
      </c>
    </row>
    <row r="50" spans="1:72">
      <c r="A50" s="47" t="str">
        <f t="shared" si="2"/>
        <v/>
      </c>
      <c r="B50" s="102"/>
      <c r="C50" s="135" t="str">
        <f>IF(BS_CONTROLE[[#This Row],[DATA]]="","",WEEKNUM(BS_CONTROLE[[#This Row],[DATA]]))</f>
        <v/>
      </c>
      <c r="D50" s="104"/>
      <c r="E50" s="159">
        <v>45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 t="shared" si="3"/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46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3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8" t="str">
        <f t="shared" si="7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47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49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3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8" t="str">
        <f t="shared" si="7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50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3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52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3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8" t="str">
        <f t="shared" si="7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53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3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56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3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1000">
    <cfRule type="cellIs" dxfId="168" priority="53903" operator="equal">
      <formula>"OPORTUNIDADE"</formula>
    </cfRule>
  </conditionalFormatting>
  <conditionalFormatting sqref="Y40:Z1000">
    <cfRule type="cellIs" dxfId="167" priority="11489" operator="equal">
      <formula>"NÃO"</formula>
    </cfRule>
    <cfRule type="cellIs" dxfId="166" priority="11490" operator="equal">
      <formula>"SIM"</formula>
    </cfRule>
  </conditionalFormatting>
  <conditionalFormatting sqref="AZ6:AZ1000">
    <cfRule type="expression" dxfId="165" priority="53945">
      <formula>#REF!=1</formula>
    </cfRule>
  </conditionalFormatting>
  <conditionalFormatting sqref="U6:U1000 AY6:AY1000 BE6:BE1000">
    <cfRule type="cellIs" dxfId="164" priority="53929" operator="equal">
      <formula>"ERRO"</formula>
    </cfRule>
  </conditionalFormatting>
  <conditionalFormatting sqref="BQ6:BQ1000">
    <cfRule type="cellIs" dxfId="163" priority="53924" operator="equal">
      <formula>"Produção e Intervalo"</formula>
    </cfRule>
    <cfRule type="cellIs" dxfId="162" priority="53925" operator="equal">
      <formula>"Aderente"</formula>
    </cfRule>
    <cfRule type="cellIs" dxfId="161" priority="53926" operator="equal">
      <formula>"Intervalo"</formula>
    </cfRule>
    <cfRule type="cellIs" dxfId="160" priority="53927" operator="equal">
      <formula>"Produção"</formula>
    </cfRule>
    <cfRule type="cellIs" dxfId="159" priority="53928" operator="equal">
      <formula>"ERRO"</formula>
    </cfRule>
  </conditionalFormatting>
  <conditionalFormatting sqref="BR6:BS1000">
    <cfRule type="cellIs" dxfId="158" priority="53906" operator="equal">
      <formula>"*"</formula>
    </cfRule>
    <cfRule type="cellIs" dxfId="157" priority="53907" operator="greaterThanOrEqual">
      <formula>1</formula>
    </cfRule>
    <cfRule type="cellIs" dxfId="156" priority="53908" operator="lessThan">
      <formula>1</formula>
    </cfRule>
  </conditionalFormatting>
  <conditionalFormatting sqref="BH9:BH1000">
    <cfRule type="iconSet" priority="60690">
      <iconSet showValue="0">
        <cfvo type="percent" val="0"/>
        <cfvo type="num" val="1"/>
        <cfvo type="num" val="1" gte="0"/>
      </iconSet>
    </cfRule>
    <cfRule type="iconSet" priority="60691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2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3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694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55" priority="32" operator="equal">
      <formula>"OPORTUNIDADE"</formula>
    </cfRule>
  </conditionalFormatting>
  <conditionalFormatting sqref="Y6:Z39">
    <cfRule type="cellIs" dxfId="154" priority="30" operator="equal">
      <formula>"NÃO"</formula>
    </cfRule>
    <cfRule type="cellIs" dxfId="153" priority="31" operator="equal">
      <formula>"SIM"</formula>
    </cfRule>
  </conditionalFormatting>
  <conditionalFormatting sqref="BH6:BH8">
    <cfRule type="iconSet" priority="28">
      <iconSet showValue="0">
        <cfvo type="percent" val="0"/>
        <cfvo type="num" val="1"/>
        <cfvo type="num" val="1" gte="0"/>
      </iconSet>
    </cfRule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2" t="s">
        <v>1084</v>
      </c>
      <c r="C2" s="202"/>
      <c r="D2" s="202"/>
      <c r="E2" s="202"/>
      <c r="F2" s="202"/>
      <c r="G2" s="202"/>
    </row>
    <row r="3" spans="2:7" ht="15" customHeight="1">
      <c r="B3" s="203"/>
      <c r="C3" s="203"/>
      <c r="D3" s="203"/>
      <c r="E3" s="203"/>
      <c r="F3" s="203"/>
      <c r="G3" s="203"/>
    </row>
    <row r="4" spans="2:7">
      <c r="B4" s="160" t="s">
        <v>1085</v>
      </c>
      <c r="C4" s="160" t="s">
        <v>1086</v>
      </c>
      <c r="D4" s="160" t="s">
        <v>1087</v>
      </c>
      <c r="E4" s="160" t="s">
        <v>1088</v>
      </c>
      <c r="F4" s="160" t="s">
        <v>4</v>
      </c>
      <c r="G4" s="160" t="s">
        <v>1089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1090</v>
      </c>
      <c r="C6" s="161">
        <v>407867</v>
      </c>
      <c r="D6" s="161" t="s">
        <v>1091</v>
      </c>
      <c r="E6" s="161" t="s">
        <v>789</v>
      </c>
      <c r="F6" s="161" t="s">
        <v>1092</v>
      </c>
      <c r="G6" s="162"/>
    </row>
    <row r="7" spans="2:7">
      <c r="B7" s="161" t="s">
        <v>1093</v>
      </c>
      <c r="C7" s="161">
        <v>293644</v>
      </c>
      <c r="D7" s="161" t="s">
        <v>1094</v>
      </c>
      <c r="E7" s="161" t="s">
        <v>789</v>
      </c>
      <c r="F7" s="161" t="s">
        <v>1092</v>
      </c>
      <c r="G7" s="162"/>
    </row>
    <row r="8" spans="2:7">
      <c r="B8" s="161" t="s">
        <v>1095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1096</v>
      </c>
      <c r="C9" s="161">
        <v>256790</v>
      </c>
      <c r="D9" s="161" t="s">
        <v>1097</v>
      </c>
      <c r="E9" s="161" t="s">
        <v>790</v>
      </c>
      <c r="F9" s="161" t="s">
        <v>1098</v>
      </c>
      <c r="G9" s="162">
        <v>46357</v>
      </c>
    </row>
    <row r="10" spans="2:7">
      <c r="B10" s="161" t="s">
        <v>1099</v>
      </c>
      <c r="C10" s="161">
        <v>265193</v>
      </c>
      <c r="D10" s="161" t="s">
        <v>1100</v>
      </c>
      <c r="E10" s="161" t="s">
        <v>791</v>
      </c>
      <c r="F10" s="161" t="s">
        <v>1054</v>
      </c>
      <c r="G10" s="161" t="s">
        <v>1101</v>
      </c>
    </row>
    <row r="11" spans="2:7">
      <c r="B11" s="161" t="s">
        <v>1102</v>
      </c>
      <c r="C11" s="161">
        <v>293716</v>
      </c>
      <c r="D11" s="161" t="s">
        <v>1103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1104</v>
      </c>
      <c r="C12" s="161">
        <v>257258</v>
      </c>
      <c r="D12" s="161" t="s">
        <v>1105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1106</v>
      </c>
      <c r="C13" s="161">
        <v>371147</v>
      </c>
      <c r="D13" s="161" t="s">
        <v>1107</v>
      </c>
      <c r="E13" s="161" t="s">
        <v>792</v>
      </c>
      <c r="F13" s="161" t="s">
        <v>128</v>
      </c>
      <c r="G13" s="161" t="s">
        <v>1101</v>
      </c>
    </row>
    <row r="14" spans="2:7">
      <c r="B14" s="161" t="s">
        <v>1108</v>
      </c>
      <c r="C14" s="161">
        <v>259230</v>
      </c>
      <c r="D14" s="161" t="s">
        <v>1109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1110</v>
      </c>
      <c r="C15" s="161">
        <v>370705</v>
      </c>
      <c r="D15" s="161"/>
      <c r="E15" s="161" t="s">
        <v>792</v>
      </c>
      <c r="F15" s="161" t="s">
        <v>128</v>
      </c>
      <c r="G15" s="161" t="s">
        <v>1101</v>
      </c>
    </row>
    <row r="16" spans="2:7">
      <c r="B16" s="161" t="s">
        <v>1111</v>
      </c>
      <c r="C16" s="161">
        <v>258542</v>
      </c>
      <c r="D16" s="161" t="s">
        <v>1112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1113</v>
      </c>
      <c r="C17" s="161">
        <v>257050</v>
      </c>
      <c r="D17" s="161" t="s">
        <v>1114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4" t="s">
        <v>1115</v>
      </c>
      <c r="C2" s="204"/>
      <c r="D2" s="204"/>
      <c r="E2" s="204"/>
      <c r="F2" s="204"/>
      <c r="G2" s="204"/>
    </row>
    <row r="3" spans="2:7" ht="15" customHeight="1">
      <c r="B3" s="204"/>
      <c r="C3" s="204"/>
      <c r="D3" s="204"/>
      <c r="E3" s="204"/>
      <c r="F3" s="204"/>
      <c r="G3" s="204"/>
    </row>
    <row r="4" spans="2:7" ht="15" customHeight="1">
      <c r="B4" s="163" t="s">
        <v>651</v>
      </c>
      <c r="C4" s="163" t="s">
        <v>1116</v>
      </c>
      <c r="D4" s="163" t="s">
        <v>1117</v>
      </c>
      <c r="E4" s="163" t="s">
        <v>1118</v>
      </c>
      <c r="F4" s="160" t="s">
        <v>1119</v>
      </c>
      <c r="G4" s="163" t="s">
        <v>1120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1121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1122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1123</v>
      </c>
      <c r="D11" s="168"/>
      <c r="E11" s="167"/>
      <c r="F11" s="169"/>
      <c r="G11" s="167"/>
    </row>
    <row r="12" spans="2:7">
      <c r="B12" s="167" t="s">
        <v>709</v>
      </c>
      <c r="C12" s="167" t="s">
        <v>1124</v>
      </c>
      <c r="D12" s="168"/>
      <c r="E12" s="167"/>
      <c r="F12" s="169"/>
      <c r="G12" s="167"/>
    </row>
    <row r="13" spans="2:7">
      <c r="B13" s="167" t="s">
        <v>709</v>
      </c>
      <c r="C13" s="167" t="s">
        <v>1125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5"/>
      <c r="B1" s="206"/>
      <c r="C1" s="20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8" t="s">
        <v>1005</v>
      </c>
      <c r="Q1" s="209"/>
      <c r="R1" s="111"/>
      <c r="S1" s="84"/>
      <c r="T1" s="86"/>
      <c r="U1" s="210" t="s">
        <v>1126</v>
      </c>
      <c r="V1" s="210"/>
      <c r="W1" s="210"/>
    </row>
    <row r="2" spans="1:23" ht="15" customHeight="1">
      <c r="A2" s="87" t="s">
        <v>1127</v>
      </c>
      <c r="B2" s="87" t="s">
        <v>1128</v>
      </c>
      <c r="C2" s="87" t="s">
        <v>376</v>
      </c>
      <c r="D2" s="88" t="s">
        <v>957</v>
      </c>
      <c r="E2" s="88" t="s">
        <v>4</v>
      </c>
      <c r="F2" s="88" t="s">
        <v>1129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1130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1131</v>
      </c>
      <c r="D5" s="212"/>
      <c r="E5" s="212"/>
      <c r="F5" s="212"/>
      <c r="G5" s="212"/>
      <c r="H5" s="212"/>
      <c r="I5" s="212"/>
      <c r="J5" s="213"/>
      <c r="K5" s="214" t="s">
        <v>1132</v>
      </c>
      <c r="L5" s="215"/>
      <c r="M5" s="215"/>
      <c r="N5" s="215"/>
      <c r="O5" s="216" t="s">
        <v>1133</v>
      </c>
      <c r="P5" s="217"/>
    </row>
    <row r="6" spans="1:16" s="74" customFormat="1" ht="15" customHeight="1">
      <c r="A6" s="66" t="s">
        <v>1129</v>
      </c>
      <c r="B6" s="75" t="s">
        <v>1128</v>
      </c>
      <c r="C6" s="76" t="s">
        <v>957</v>
      </c>
      <c r="D6" s="77" t="s">
        <v>958</v>
      </c>
      <c r="E6" s="76" t="s">
        <v>1134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1135</v>
      </c>
      <c r="M6" s="80" t="s">
        <v>576</v>
      </c>
      <c r="N6" s="81" t="s">
        <v>952</v>
      </c>
      <c r="O6" s="158" t="s">
        <v>995</v>
      </c>
      <c r="P6" s="133" t="s">
        <v>1136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1137</v>
      </c>
      <c r="C2" s="121" t="s">
        <v>942</v>
      </c>
      <c r="D2" s="76" t="s">
        <v>944</v>
      </c>
      <c r="E2" s="76" t="s">
        <v>1138</v>
      </c>
      <c r="F2" s="99" t="s">
        <v>1139</v>
      </c>
      <c r="G2" s="76" t="s">
        <v>1140</v>
      </c>
      <c r="H2" s="76" t="s">
        <v>1141</v>
      </c>
      <c r="I2" s="76" t="s">
        <v>1142</v>
      </c>
      <c r="J2" s="76" t="s">
        <v>1143</v>
      </c>
      <c r="K2" s="78" t="s">
        <v>1144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2026-03-02T14:37:07Z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