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80" documentId="8_{B6337239-1A00-434D-AAD0-422EA1FEB5AE}" xr6:coauthVersionLast="47" xr6:coauthVersionMax="47" xr10:uidLastSave="{AB5A774C-60DD-4CE7-B638-F8BA311DC261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3" i="1" l="1" a="1"/>
  <c r="N333" i="1"/>
  <c r="M333" i="1" a="1"/>
  <c r="M333" i="1"/>
  <c r="AY313" i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S319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BR319" i="1" s="1"/>
  <c r="C320" i="1"/>
  <c r="G320" i="1"/>
  <c r="R320" i="1"/>
  <c r="S312" i="12" s="1"/>
  <c r="AY320" i="1"/>
  <c r="BR320" i="1" s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<sst xmlns="http://schemas.openxmlformats.org/spreadsheetml/2006/main" count="9955" uniqueCount="1922">
  <si>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</si>
  <si>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</si>
  <si>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</si>
  <si>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</si>
  <si>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</si>
  <si>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</si>
  <si>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</si>
  <si>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</si>
  <si>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</si>
  <si>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</si>
  <si>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</si>
  <si>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</si>
  <si>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</si>
  <si>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</si>
  <si>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</si>
  <si>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</si>
  <si>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</si>
  <si>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</si>
  <si>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</si>
  <si>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</si>
  <si>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</si>
  <si>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</si>
  <si>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</si>
  <si>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</si>
  <si>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</si>
  <si>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</si>
  <si>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</si>
  <si>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</si>
  <si>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</si>
  <si>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</si>
  <si>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</si>
  <si>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</si>
  <si>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</si>
  <si>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</si>
  <si>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</si>
  <si>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</si>
  <si>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</si>
  <si>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</si>
  <si>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</si>
  <si>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</si>
  <si>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</si>
  <si>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</si>
  <si>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</si>
  <si>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</si>
  <si>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</si>
  <si>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</si>
  <si>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</si>
  <si>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</si>
  <si>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</si>
  <si>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</si>
  <si>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</si>
  <si>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</si>
  <si>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</si>
  <si>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</si>
  <si>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</si>
  <si>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</si>
  <si>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</si>
  <si>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</si>
  <si>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</si>
  <si>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</si>
  <si>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</si>
  <si>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</si>
  <si>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</si>
  <si>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</si>
  <si>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</si>
  <si>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</si>
  <si>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</si>
  <si>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</si>
  <si>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</si>
  <si>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</si>
  <si>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</si>
  <si>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</si>
  <si>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</si>
  <si>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</si>
  <si>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</si>
  <si>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</si>
  <si>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</si>
  <si>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</si>
  <si>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</si>
  <si>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</si>
  <si>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</si>
  <si>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</si>
  <si>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</si>
  <si>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</si>
  <si>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</si>
  <si>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</si>
  <si>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</si>
  <si>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</si>
  <si>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</si>
  <si>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</si>
  <si>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</si>
  <si>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</si>
  <si>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</si>
  <si>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</si>
  <si>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</si>
  <si>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</si>
  <si>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</si>
  <si>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</si>
  <si>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</si>
  <si>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</si>
  <si>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</si>
  <si>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</si>
  <si>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</si>
  <si>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</si>
  <si>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</si>
  <si>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</si>
  <si>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</si>
  <si>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</si>
  <si>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</si>
  <si>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</si>
  <si>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</si>
  <si>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</si>
  <si>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</si>
  <si>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</si>
  <si>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</si>
  <si>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</si>
  <si>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</si>
  <si>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</si>
  <si>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</si>
  <si>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</si>
  <si>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</si>
  <si>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</si>
  <si>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</si>
  <si>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</si>
  <si>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</si>
  <si>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</si>
  <si>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</si>
  <si>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</si>
  <si>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</si>
  <si>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</si>
  <si>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</si>
  <si>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</si>
  <si>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</si>
  <si>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</si>
  <si>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</si>
  <si>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</si>
  <si>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</si>
  <si>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</si>
  <si>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</si>
  <si>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</si>
  <si>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</si>
  <si>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</si>
  <si>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</si>
  <si>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</si>
  <si>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</si>
  <si>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</si>
  <si>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</si>
  <si>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</si>
  <si>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</si>
  <si>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</si>
  <si>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</si>
  <si>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</si>
  <si>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</si>
  <si>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</si>
  <si>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</si>
  <si>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</si>
  <si>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</si>
  <si>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</si>
  <si>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</si>
  <si>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</si>
  <si>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</si>
  <si>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</si>
  <si>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</si>
  <si>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</si>
  <si>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</si>
  <si>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</si>
  <si>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</si>
  <si>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</si>
  <si>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</si>
  <si>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</si>
  <si>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</si>
  <si>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</si>
  <si>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</si>
  <si>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</si>
  <si>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</si>
  <si>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</si>
  <si>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</si>
  <si>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</si>
  <si>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</si>
  <si>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</si>
  <si>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</si>
  <si>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</si>
  <si>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</si>
  <si>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</si>
  <si>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</si>
  <si>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</si>
  <si>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</si>
  <si>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</si>
  <si>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</si>
  <si>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</si>
  <si>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</si>
  <si>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</si>
  <si>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</si>
  <si>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</si>
  <si>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</si>
  <si>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</si>
  <si>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</si>
  <si>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</si>
  <si>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</si>
  <si>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</si>
  <si>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</si>
  <si>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</si>
  <si>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</si>
  <si>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</si>
  <si>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</si>
  <si>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</si>
  <si>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</si>
  <si>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</si>
  <si>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</si>
  <si>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</si>
  <si>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</si>
  <si>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</si>
  <si>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</si>
  <si>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</si>
  <si>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</si>
  <si>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</si>
  <si>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</si>
  <si>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</si>
  <si>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</si>
  <si>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</si>
  <si>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</si>
  <si>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</si>
  <si>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</si>
  <si>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</si>
  <si>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</si>
  <si>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</si>
  <si>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</si>
  <si>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</si>
  <si>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</si>
  <si>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</si>
  <si>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</si>
  <si>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</si>
  <si>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</si>
  <si>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</si>
  <si>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</si>
  <si>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</si>
  <si>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</si>
  <si>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</si>
  <si>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</si>
  <si>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</si>
  <si>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</si>
  <si>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</si>
  <si>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</si>
  <si>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</si>
  <si>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</si>
  <si>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</si>
  <si>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</si>
  <si>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</si>
  <si>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</si>
  <si>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</si>
  <si>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</si>
  <si>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</si>
  <si>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</si>
  <si>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</si>
  <si>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</si>
  <si>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</si>
  <si>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</si>
  <si>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</si>
  <si>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</si>
  <si>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</si>
  <si>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</si>
  <si>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</si>
  <si>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</si>
  <si>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</si>
  <si>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</si>
  <si>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</si>
  <si>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</si>
  <si>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</si>
  <si>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</si>
  <si>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</si>
  <si>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</si>
  <si>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</si>
  <si>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</si>
  <si>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</si>
  <si>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</si>
  <si>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</si>
  <si>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</si>
  <si>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</si>
  <si>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</si>
  <si>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</si>
  <si>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</si>
  <si>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</si>
  <si>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</si>
  <si>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</si>
  <si>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</si>
  <si>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</si>
  <si>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</si>
  <si>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</si>
  <si>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</si>
  <si>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</si>
  <si>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</si>
  <si>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</si>
  <si>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</si>
  <si>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</si>
  <si>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</si>
  <si>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</si>
  <si>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</si>
  <si>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</si>
  <si>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</si>
  <si>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</si>
  <si>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</si>
  <si>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</si>
  <si>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</si>
  <si>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</si>
  <si>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</si>
  <si>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</si>
  <si>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</si>
  <si>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</si>
  <si>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</si>
  <si>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</si>
  <si>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</si>
  <si>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</si>
  <si>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</si>
  <si>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</si>
  <si>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</si>
  <si>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</si>
  <si>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</si>
  <si>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</si>
  <si>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</si>
  <si>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</si>
  <si>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</si>
  <si>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</si>
  <si>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</si>
  <si>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</si>
  <si>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</si>
  <si>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</si>
  <si>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</si>
  <si>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</si>
  <si>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</si>
  <si>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</si>
  <si>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</si>
  <si>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</si>
  <si>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</si>
  <si>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</si>
  <si>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</si>
  <si>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</si>
  <si>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</si>
  <si>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</si>
  <si>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</si>
  <si>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</si>
  <si>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</si>
  <si>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</si>
  <si>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</si>
  <si>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</si>
  <si>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</si>
  <si>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</si>
  <si>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</si>
  <si>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</si>
  <si>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</si>
  <si>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</si>
  <si>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</si>
  <si>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</si>
  <si>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</si>
  <si>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</si>
  <si>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</si>
  <si>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</si>
  <si>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</si>
  <si>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</si>
  <si>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</si>
  <si>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</si>
  <si>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</si>
  <si>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</si>
  <si>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</si>
  <si>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</si>
  <si>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</si>
  <si>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</si>
  <si>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</si>
  <si>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</si>
  <si>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</si>
  <si>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</si>
  <si>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</si>
  <si>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</si>
  <si>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</si>
  <si>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</si>
  <si>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</si>
  <si>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</si>
  <si>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</si>
  <si>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</si>
  <si>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</si>
  <si>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</si>
  <si>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</si>
  <si>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</si>
  <si>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</si>
  <si>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</si>
  <si>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</si>
  <si>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</si>
  <si>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</si>
  <si>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</si>
  <si>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</si>
  <si>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</si>
  <si>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</si>
  <si>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</si>
  <si>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</si>
  <si>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</si>
  <si>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</si>
  <si>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</si>
  <si>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</si>
  <si>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</si>
  <si>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</si>
  <si>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</si>
  <si>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</si>
  <si>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</si>
  <si>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</si>
  <si>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</si>
  <si>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</si>
  <si>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</si>
  <si>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</si>
  <si>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</si>
  <si>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</si>
  <si>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</si>
  <si>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</si>
  <si>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</si>
  <si>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</si>
  <si>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</si>
  <si>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</si>
  <si>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</si>
  <si>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</si>
  <si>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</si>
  <si>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</si>
  <si>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</si>
  <si>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</si>
  <si>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</si>
  <si>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</si>
  <si>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</si>
  <si>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</si>
  <si>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</si>
  <si>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</si>
  <si>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</si>
  <si>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</si>
  <si>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</si>
  <si>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</si>
  <si>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</si>
  <si>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</si>
  <si>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</si>
  <si>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</si>
  <si>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</si>
  <si>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</si>
  <si>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</si>
  <si>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</si>
  <si>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</si>
  <si>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</si>
  <si>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</si>
  <si>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</si>
  <si>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</si>
  <si>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</si>
  <si>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</si>
  <si>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</si>
  <si>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</si>
  <si>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</si>
  <si>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</si>
  <si>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</si>
  <si>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</si>
  <si>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</si>
  <si>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</si>
  <si>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</si>
  <si>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</si>
  <si>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</si>
  <si>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</si>
  <si>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</si>
  <si>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</si>
  <si>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</si>
  <si>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</si>
  <si>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</si>
  <si>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</si>
  <si>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</si>
  <si>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</si>
  <si>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</si>
  <si>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</si>
  <si>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</si>
  <si>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</si>
  <si>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</si>
  <si>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</si>
  <si>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</si>
  <si>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</si>
  <si>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</si>
  <si>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</si>
  <si>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</si>
  <si>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</si>
  <si>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</si>
  <si>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</si>
  <si>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</si>
  <si>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</si>
  <si>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</si>
  <si>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</si>
  <si>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</si>
  <si>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</si>
  <si>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</si>
  <si>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</si>
  <si>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</si>
  <si>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</si>
  <si>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</si>
  <si>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</si>
  <si>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</si>
  <si>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</si>
  <si>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</si>
  <si>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</si>
  <si>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</si>
  <si>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</si>
  <si>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</si>
  <si>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</si>
  <si>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</si>
  <si>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</si>
  <si>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</si>
  <si>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</si>
  <si>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</si>
  <si>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</si>
  <si>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</si>
  <si>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</si>
  <si>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</si>
  <si>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</si>
  <si>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</si>
  <si>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</si>
  <si>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</si>
  <si>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</si>
  <si>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</si>
  <si>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</si>
  <si>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</si>
  <si>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</si>
  <si>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</si>
  <si>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</si>
  <si>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</si>
  <si>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</si>
  <si>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</si>
  <si>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</si>
  <si>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</si>
  <si>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</si>
  <si>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</si>
  <si>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</si>
  <si>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</si>
  <si>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</si>
  <si>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</si>
  <si>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</si>
  <si>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</si>
  <si>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</si>
  <si>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</si>
  <si>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</si>
  <si>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</si>
  <si>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</si>
  <si>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</si>
  <si>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</si>
  <si>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</si>
  <si>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</si>
  <si>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</si>
  <si>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</si>
  <si>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</si>
  <si>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</si>
  <si>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</si>
  <si>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</si>
  <si>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</si>
  <si>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</si>
  <si>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</si>
  <si>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</si>
  <si>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</si>
  <si>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</si>
  <si>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</si>
  <si>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</si>
  <si>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</si>
  <si>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</si>
  <si>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</si>
  <si>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</si>
  <si>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</si>
  <si>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</si>
  <si>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</si>
  <si>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</si>
  <si>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</si>
  <si>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</si>
  <si>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</si>
  <si>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</si>
  <si>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</si>
  <si>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</si>
  <si>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</si>
  <si>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</si>
  <si>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</si>
  <si>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</si>
  <si>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</si>
  <si>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</si>
  <si>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</si>
  <si>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</si>
  <si>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</si>
  <si>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</si>
  <si>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</si>
  <si>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</si>
  <si>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</si>
  <si>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</si>
  <si>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</si>
  <si>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</si>
  <si>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</si>
  <si>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</si>
  <si>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</si>
  <si>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</si>
  <si>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</si>
  <si>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</si>
  <si>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</si>
  <si>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</si>
  <si>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</si>
  <si>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</si>
  <si>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</si>
  <si>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</si>
  <si>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</si>
  <si>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</si>
  <si>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</si>
  <si>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</si>
  <si>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</si>
  <si>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</si>
  <si>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</si>
  <si>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</si>
  <si>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</si>
  <si>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</si>
  <si>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</si>
  <si>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</si>
  <si>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</si>
  <si>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</si>
  <si>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</si>
  <si>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</si>
  <si>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</si>
  <si>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</si>
  <si>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</si>
  <si>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</si>
  <si>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</si>
  <si>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</si>
  <si>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</si>
  <si>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</si>
  <si>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</si>
  <si>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</si>
  <si>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</si>
  <si>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</si>
  <si>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</si>
  <si>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</si>
  <si>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</si>
  <si>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</si>
  <si>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</si>
  <si>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</si>
  <si>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</si>
  <si>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</si>
  <si>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</si>
  <si>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</si>
  <si>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</si>
  <si>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</si>
  <si>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</si>
  <si>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</si>
  <si>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</si>
  <si>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</si>
  <si>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</si>
  <si>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</si>
  <si>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</si>
  <si>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</si>
  <si>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</si>
  <si>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</si>
  <si>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</si>
  <si>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</si>
  <si>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</si>
  <si>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</si>
  <si>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</si>
  <si>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</si>
  <si>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</si>
  <si>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</si>
  <si>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</si>
  <si>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</si>
  <si>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</si>
  <si>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</si>
  <si>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</si>
  <si>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</si>
  <si>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</si>
  <si>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</si>
  <si>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</si>
  <si>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</si>
  <si>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</si>
  <si>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</si>
  <si>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</si>
  <si>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</si>
  <si>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</si>
  <si>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</si>
  <si>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</si>
  <si>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</si>
  <si>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</si>
  <si>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</si>
  <si>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</si>
  <si>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</si>
  <si>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</si>
  <si>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</si>
  <si>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</si>
  <si>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</si>
  <si>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</si>
  <si>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</si>
  <si>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</si>
  <si>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</si>
  <si>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</si>
  <si>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</si>
  <si>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</si>
  <si>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</si>
  <si>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</si>
  <si>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</si>
  <si>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</si>
  <si>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</si>
  <si>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</si>
  <si>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</si>
  <si>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</si>
  <si>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</si>
  <si>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</si>
  <si>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</si>
  <si>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</si>
  <si>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</si>
  <si>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</si>
  <si>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</si>
  <si>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</si>
  <si>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</si>
  <si>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</si>
  <si>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</si>
  <si>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</si>
  <si>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</si>
  <si>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</si>
  <si>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</si>
  <si>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</si>
  <si>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</si>
  <si>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</si>
  <si>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</si>
  <si>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</si>
  <si>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</si>
  <si>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</si>
  <si>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</si>
  <si>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</si>
  <si>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</si>
  <si>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</si>
  <si>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</si>
  <si>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</si>
  <si>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</si>
  <si>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</si>
  <si>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</si>
  <si>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</si>
  <si>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</si>
  <si>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</si>
  <si>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</si>
  <si>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</si>
  <si>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</si>
  <si>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</si>
  <si>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</si>
  <si>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</si>
  <si>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</si>
  <si>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</si>
  <si>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</si>
  <si>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</si>
  <si>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</si>
  <si>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</si>
  <si>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</si>
  <si>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</si>
  <si>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</si>
  <si>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</si>
  <si>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</si>
  <si>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</si>
  <si>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</si>
  <si>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</si>
  <si>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</si>
  <si>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</si>
  <si>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</si>
  <si>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</si>
  <si>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</si>
  <si>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</si>
  <si>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</si>
  <si>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</si>
  <si>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</si>
  <si>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</si>
  <si>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</si>
  <si>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</si>
  <si>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</si>
  <si>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</si>
  <si>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</si>
  <si>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</si>
  <si>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</si>
  <si>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</si>
  <si>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</si>
  <si>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</si>
  <si>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</si>
  <si>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</si>
  <si>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</si>
  <si>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</si>
  <si>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</si>
  <si>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</si>
  <si>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</si>
  <si>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</si>
  <si>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</si>
  <si>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</si>
  <si>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</si>
  <si>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</si>
  <si>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</si>
  <si>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</si>
  <si>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</si>
  <si>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</si>
  <si>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</si>
  <si>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</si>
  <si>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</si>
  <si>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</si>
  <si>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</si>
  <si>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</si>
  <si>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</si>
  <si>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</si>
  <si>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</si>
  <si>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</si>
  <si>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</si>
  <si>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</si>
  <si>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</si>
  <si>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</si>
  <si>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</si>
  <si>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</si>
  <si>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</si>
  <si>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</si>
  <si>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</si>
  <si>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</si>
  <si>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</si>
  <si>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</si>
  <si>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</si>
  <si>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</si>
  <si>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</si>
  <si>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</si>
  <si>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</si>
  <si>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</si>
  <si>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</si>
  <si>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</si>
  <si>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</si>
  <si>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</si>
  <si>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</si>
  <si>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</si>
  <si>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</si>
  <si>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</si>
  <si>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</si>
  <si>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</si>
  <si>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</si>
  <si>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</si>
  <si>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</si>
  <si>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</si>
  <si>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</si>
  <si>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</si>
  <si>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</si>
  <si>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</si>
  <si>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</si>
  <si>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</si>
  <si>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</si>
  <si>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</si>
  <si>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</si>
  <si>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</si>
  <si>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</si>
  <si>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</si>
  <si>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</si>
  <si>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</si>
  <si>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</si>
  <si>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</si>
  <si>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</si>
  <si>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</si>
  <si>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</si>
  <si>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</si>
  <si>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</si>
  <si>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</si>
  <si>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</si>
  <si>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</si>
  <si>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</si>
  <si>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</si>
  <si>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</si>
  <si>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</si>
  <si>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</si>
  <si>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</si>
  <si>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</si>
  <si>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</si>
  <si>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</si>
  <si>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</si>
  <si>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</si>
  <si>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</si>
  <si>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</si>
  <si>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</si>
  <si>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</si>
  <si>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</si>
  <si>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</si>
  <si>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</si>
  <si>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</si>
  <si>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</si>
  <si>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</si>
  <si>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</si>
  <si>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</si>
  <si>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</si>
  <si>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</si>
  <si>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</si>
  <si>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</si>
  <si>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</si>
  <si>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</si>
  <si>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</si>
  <si>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</si>
  <si>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</si>
  <si>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</si>
  <si>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</si>
  <si>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</si>
  <si>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</si>
  <si>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</si>
  <si>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</si>
  <si>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</si>
  <si>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</si>
  <si>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</si>
  <si>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</si>
  <si>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</si>
  <si>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</si>
  <si>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</si>
  <si>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</si>
  <si>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</si>
  <si>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</si>
  <si>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</si>
  <si>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</si>
  <si>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</si>
  <si>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</si>
  <si>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</si>
  <si>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</si>
  <si>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</si>
  <si>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</si>
  <si>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</si>
  <si>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</si>
  <si>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</si>
  <si>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</si>
  <si>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</si>
  <si>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</si>
  <si>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</si>
  <si>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</si>
  <si>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</si>
  <si>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</si>
  <si>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</si>
  <si>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</si>
  <si>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</si>
  <si>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</si>
  <si>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</si>
  <si>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</si>
  <si>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</si>
  <si>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</si>
  <si>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</si>
  <si>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</si>
  <si>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</si>
  <si>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</si>
  <si>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</si>
  <si>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</si>
  <si>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</si>
  <si>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</si>
  <si>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</si>
  <si>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</si>
  <si>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</si>
  <si>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</si>
  <si>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</si>
  <si>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</si>
  <si>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</si>
  <si>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</si>
  <si>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</si>
  <si>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</si>
  <si>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</si>
  <si>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</si>
  <si>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</si>
  <si>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</si>
  <si>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</si>
  <si>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</si>
  <si>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</si>
  <si>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</si>
  <si>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</si>
  <si>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</si>
  <si>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</si>
  <si>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</si>
  <si>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</si>
  <si>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</si>
  <si>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</si>
  <si>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</si>
  <si>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</si>
  <si>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</si>
  <si>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</si>
  <si>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</si>
  <si>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</si>
  <si>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</si>
  <si>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</si>
  <si>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</si>
  <si>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</si>
  <si>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</si>
  <si>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</si>
  <si>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</si>
  <si>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</si>
  <si>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</si>
  <si>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</si>
  <si>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</si>
  <si>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</si>
  <si>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</si>
  <si>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</si>
  <si>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</si>
  <si>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</si>
  <si>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</si>
  <si>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</si>
  <si>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</si>
  <si>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</si>
  <si>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</si>
  <si>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</si>
  <si>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</si>
  <si>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</si>
  <si>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</si>
  <si>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</si>
  <si>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</si>
  <si>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</si>
  <si>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</si>
  <si>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</si>
  <si>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</si>
  <si>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</si>
  <si>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</si>
  <si>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</si>
  <si>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</si>
  <si>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</si>
  <si>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</si>
  <si>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</si>
  <si>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</si>
  <si>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</si>
  <si>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</si>
  <si>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</si>
  <si>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</si>
  <si>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</si>
  <si>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</si>
  <si>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</si>
  <si>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</si>
  <si>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</si>
  <si>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</si>
  <si>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</si>
  <si>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</si>
  <si>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</si>
  <si>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</si>
  <si>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</si>
  <si>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</si>
  <si>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</si>
  <si>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</si>
  <si>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</si>
  <si>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</si>
  <si>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</si>
  <si>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</si>
  <si>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</si>
  <si>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</si>
  <si>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</si>
  <si>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</si>
  <si>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</si>
  <si>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</si>
  <si>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</si>
  <si>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</si>
  <si>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</si>
  <si>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</si>
  <si>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</si>
  <si>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</si>
  <si>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</si>
  <si>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</si>
  <si>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</si>
  <si>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</si>
  <si>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</si>
  <si>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</si>
  <si>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</si>
  <si>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</si>
  <si>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</si>
  <si>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</si>
  <si>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</si>
  <si>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</si>
  <si>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</si>
  <si>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</si>
  <si>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</si>
  <si>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</si>
  <si>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</si>
  <si>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</si>
  <si>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</si>
  <si>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</si>
  <si>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</si>
  <si>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</si>
  <si>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</si>
  <si>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</si>
  <si>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</si>
  <si>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</si>
  <si>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</si>
  <si>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</si>
  <si>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</si>
  <si>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</si>
  <si>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</si>
  <si>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</si>
  <si>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</si>
  <si>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</si>
  <si>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</si>
  <si>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</si>
  <si>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</si>
  <si>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</si>
  <si>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</si>
  <si>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</si>
  <si>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</si>
  <si>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</si>
  <si>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</si>
  <si>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</si>
  <si>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</si>
  <si>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</si>
  <si>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</si>
  <si>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</si>
  <si>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</si>
  <si>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</si>
  <si>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</si>
  <si>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</si>
  <si>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</si>
  <si>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</si>
  <si>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</si>
  <si>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</si>
  <si>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</si>
  <si>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</si>
  <si>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</si>
  <si>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</si>
  <si>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</si>
  <si>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</si>
  <si>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</si>
  <si>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</si>
  <si>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</si>
  <si>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</si>
  <si>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</si>
  <si>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</si>
  <si>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</si>
  <si>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</si>
  <si>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</si>
  <si>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</si>
  <si>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</si>
  <si>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</si>
  <si>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</si>
  <si>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</si>
  <si>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</si>
  <si>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</si>
  <si>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</si>
  <si>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</si>
  <si>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</si>
  <si>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</si>
  <si>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</si>
  <si>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</si>
  <si>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</si>
  <si>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</si>
  <si>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</si>
  <si>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</si>
  <si>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</si>
  <si>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</si>
  <si>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</si>
  <si>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</si>
  <si>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</si>
  <si>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</si>
  <si>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</si>
  <si>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</si>
  <si>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</si>
  <si>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</si>
  <si>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</si>
  <si>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</si>
  <si>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</si>
  <si>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</si>
  <si>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</si>
  <si>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</si>
  <si>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</si>
  <si>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</si>
  <si>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</si>
  <si>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</si>
  <si>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</si>
  <si>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</si>
  <si>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</si>
  <si>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</si>
  <si>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</si>
  <si>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</si>
  <si>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</si>
  <si>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</si>
  <si>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</si>
  <si>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</si>
  <si>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</si>
  <si>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</si>
  <si>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</si>
  <si>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</si>
  <si>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</si>
  <si>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</si>
  <si>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</si>
  <si>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</si>
  <si>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</si>
  <si>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</si>
  <si>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</si>
  <si>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</si>
  <si>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</si>
  <si>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</si>
  <si>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</si>
  <si>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</si>
  <si>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</si>
  <si>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</si>
  <si>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</si>
  <si>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</si>
  <si>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</si>
  <si>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</si>
  <si>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</si>
  <si>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</si>
  <si>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</si>
  <si>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</si>
  <si>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</si>
  <si>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</si>
  <si>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</si>
  <si>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</si>
  <si>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</si>
  <si>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</si>
  <si>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</si>
  <si>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</si>
  <si>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</si>
  <si>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</si>
  <si>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</si>
  <si>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</si>
  <si>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</si>
  <si>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</si>
  <si>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</si>
  <si>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</si>
  <si>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</si>
  <si>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</si>
  <si>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</si>
  <si>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</si>
  <si>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</si>
  <si>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</si>
  <si>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</si>
  <si>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</si>
  <si>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</si>
  <si>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</si>
  <si>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</si>
  <si>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</si>
  <si>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</si>
  <si>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</si>
  <si>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</si>
  <si>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</si>
  <si>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</si>
  <si>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</si>
  <si>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</si>
  <si>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</si>
  <si>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</si>
  <si>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</si>
  <si>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</si>
  <si>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</si>
  <si>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</si>
  <si>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</si>
  <si>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</si>
  <si>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</si>
  <si>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</si>
  <si>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</si>
  <si>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</si>
  <si>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</si>
  <si>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</si>
  <si>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</si>
  <si>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</si>
  <si>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</si>
  <si>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</si>
  <si>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</si>
  <si>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</si>
  <si>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</si>
  <si>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</si>
  <si>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</si>
  <si>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</si>
  <si>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</si>
  <si>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</si>
  <si>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</si>
  <si>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</si>
  <si>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</si>
  <si>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</si>
  <si>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</si>
  <si>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</si>
  <si>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</si>
  <si>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</si>
  <si>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</si>
  <si>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</si>
  <si>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</si>
  <si>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</si>
  <si>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</si>
  <si>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</si>
  <si>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</si>
  <si>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</si>
  <si>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</si>
  <si>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</si>
  <si>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</si>
  <si>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</si>
  <si>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</si>
  <si>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</si>
  <si>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</si>
  <si>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</si>
  <si>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</si>
  <si>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</si>
  <si>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</si>
  <si>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</si>
  <si>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</si>
  <si>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</si>
  <si>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</si>
  <si>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</si>
  <si>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</si>
  <si>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</si>
  <si>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</si>
  <si>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</si>
  <si>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</si>
  <si>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</si>
  <si>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</si>
  <si>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</si>
  <si>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</si>
  <si>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</si>
  <si>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</si>
  <si>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</si>
  <si>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</si>
  <si>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</si>
  <si>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</si>
  <si>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</si>
  <si>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</si>
  <si>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</si>
  <si>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</si>
  <si>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</si>
  <si>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</si>
  <si>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</si>
  <si>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</si>
  <si>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</si>
  <si>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</si>
  <si>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</si>
  <si>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</si>
  <si>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</si>
  <si>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</si>
  <si>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</si>
  <si>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</si>
  <si>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</si>
  <si>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</si>
  <si>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</si>
  <si>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</si>
  <si>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</si>
  <si>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</si>
  <si>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</si>
  <si>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</si>
  <si>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</si>
  <si>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</si>
  <si>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</si>
  <si>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</si>
  <si>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</si>
  <si>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</si>
  <si>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</si>
  <si>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</si>
  <si>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</si>
  <si>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</si>
  <si>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</si>
  <si>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</si>
  <si>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</si>
  <si>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</si>
  <si>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</si>
  <si>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</si>
  <si>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</si>
  <si>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</si>
  <si>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</si>
  <si>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</si>
  <si>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</si>
  <si>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</si>
  <si>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</si>
  <si>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</si>
  <si>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</si>
  <si>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</si>
  <si>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</si>
  <si>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</si>
  <si>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</si>
  <si>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</si>
  <si>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</si>
  <si>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</si>
  <si>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</si>
  <si>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</si>
  <si>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</si>
  <si>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</si>
  <si>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</si>
  <si>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</si>
  <si>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</si>
  <si>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</si>
  <si>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</si>
  <si>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</si>
  <si>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</si>
  <si>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</si>
  <si>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</si>
  <si>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</si>
  <si>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</si>
  <si>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</si>
  <si>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</si>
  <si>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</si>
  <si>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</si>
  <si>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</si>
  <si>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</si>
  <si>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</si>
  <si>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</si>
  <si>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</si>
  <si>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</si>
  <si>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</si>
  <si>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</si>
  <si>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</si>
  <si>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</si>
  <si>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</si>
  <si>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</si>
  <si>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</si>
  <si>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</si>
  <si>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</si>
  <si>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</si>
  <si>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</si>
  <si>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</si>
  <si>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</si>
  <si>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</si>
  <si>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</si>
  <si>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</si>
  <si>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</si>
  <si>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</si>
  <si>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</si>
  <si>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</si>
  <si>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</si>
  <si>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</si>
  <si>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</si>
  <si>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</si>
  <si>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</si>
  <si>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</si>
  <si>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</si>
  <si>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</si>
  <si>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</si>
  <si>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</si>
  <si>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</si>
  <si>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</si>
  <si>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</si>
  <si>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</si>
  <si>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</si>
  <si>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</si>
  <si>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</si>
  <si>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</si>
  <si>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</si>
  <si>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</si>
  <si>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</si>
  <si>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</si>
  <si>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</si>
  <si>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</si>
  <si>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</si>
  <si>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</si>
  <si>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</si>
  <si>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</si>
  <si>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</si>
  <si>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</si>
  <si>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</si>
  <si>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</si>
  <si>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</si>
  <si>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</si>
  <si>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</si>
  <si>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</si>
  <si>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</si>
  <si>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</si>
  <si>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</si>
  <si>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</si>
  <si>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</si>
  <si>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</si>
  <si>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</si>
  <si>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</si>
  <si>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</si>
  <si>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</si>
  <si>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</si>
  <si>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</si>
  <si>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</si>
  <si>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</si>
  <si>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</si>
  <si>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</si>
  <si>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</si>
  <si>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</si>
  <si>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</si>
  <si>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</si>
  <si>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</si>
  <si>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</si>
  <si>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</si>
  <si>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</si>
  <si>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</si>
  <si>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</si>
  <si>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</si>
  <si>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</si>
  <si>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</si>
  <si>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</si>
  <si>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</si>
  <si>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</si>
  <si>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</si>
  <si>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</si>
  <si>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</si>
  <si>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</si>
  <si>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</si>
  <si>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</si>
  <si>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</si>
  <si>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</si>
  <si>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</si>
  <si>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</si>
  <si>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</si>
  <si>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</si>
  <si>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</si>
  <si>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</si>
  <si>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</si>
  <si>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</si>
  <si>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</si>
  <si>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</si>
  <si>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</si>
  <si>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</si>
  <si>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</si>
  <si>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</si>
  <si>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</si>
  <si>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</si>
  <si>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</si>
  <si>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</si>
  <si>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</si>
  <si>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</si>
  <si>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</si>
  <si>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</si>
  <si>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</si>
  <si>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</si>
  <si>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</si>
  <si>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</si>
  <si>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</si>
  <si>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</si>
  <si>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</si>
  <si>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</si>
  <si>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</si>
  <si>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</si>
  <si>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</si>
  <si>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</si>
  <si>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</si>
  <si>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</si>
  <si>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</si>
  <si>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</si>
  <si>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</si>
  <si>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</si>
  <si>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</si>
  <si>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</si>
  <si>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</si>
  <si>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</si>
  <si>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</si>
  <si>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</si>
  <si>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</si>
  <si>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</si>
  <si>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</si>
  <si>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</si>
  <si>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</si>
  <si>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</si>
  <si>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</si>
  <si>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</si>
  <si>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</si>
  <si>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</si>
  <si>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</si>
  <si>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</si>
  <si>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</si>
  <si>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</si>
  <si>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</si>
  <si>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</si>
  <si>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</si>
  <si>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</si>
  <si>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</si>
  <si>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</si>
  <si>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</si>
  <si>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</si>
  <si>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</si>
  <si>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</si>
  <si>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</si>
  <si>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</si>
  <si>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</si>
  <si>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</si>
  <si>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</si>
  <si>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</si>
  <si>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</si>
  <si>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</si>
  <si>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</si>
  <si>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</si>
  <si>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</si>
  <si>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</si>
  <si>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</si>
  <si>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</si>
  <si>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</si>
  <si>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</si>
  <si>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</si>
  <si>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</si>
  <si>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</si>
  <si>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</si>
  <si>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</si>
  <si>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</si>
  <si>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</si>
  <si>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</si>
  <si>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</si>
  <si>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</si>
  <si>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</si>
  <si>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</si>
  <si>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</si>
  <si>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</si>
  <si>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</si>
  <si>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</si>
  <si>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</si>
  <si>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</si>
  <si>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</si>
  <si>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</si>
  <si>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</si>
  <si>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</si>
  <si>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</si>
  <si>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</si>
  <si>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</si>
  <si>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</si>
  <si>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</si>
  <si>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</si>
  <si>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</si>
  <si>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</si>
  <si>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</si>
  <si>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</si>
  <si>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</si>
  <si>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</si>
  <si>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</si>
  <si>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</si>
  <si>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</si>
  <si>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</si>
  <si>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</si>
  <si>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</si>
  <si>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</si>
  <si>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</si>
  <si>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</si>
  <si>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</si>
  <si>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</si>
  <si>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</si>
  <si>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</si>
  <si>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</si>
  <si>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</si>
  <si>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</si>
  <si>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</si>
  <si>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</si>
  <si>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</si>
  <si>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</si>
  <si>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</si>
  <si>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</si>
  <si>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</si>
  <si>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</si>
  <si>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</si>
  <si>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</si>
  <si>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</si>
  <si>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</si>
  <si>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</si>
  <si>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</si>
  <si>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</si>
  <si>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</si>
  <si>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</si>
  <si>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</si>
  <si>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</si>
  <si>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</si>
  <si>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</si>
  <si>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</si>
  <si>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</si>
  <si>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</si>
  <si>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</si>
  <si>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</si>
  <si>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</si>
  <si>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</si>
  <si>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</si>
  <si>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</si>
  <si>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</si>
  <si>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</si>
  <si>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</si>
  <si>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</si>
  <si>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</si>
  <si>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</si>
  <si>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</si>
  <si>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</si>
  <si>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</si>
  <si>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</si>
  <si>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</si>
  <si>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</si>
  <si>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</si>
  <si>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</si>
  <si>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</si>
  <si>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</si>
  <si>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</si>
  <si>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</si>
  <si>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</si>
  <si>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</si>
  <si>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</si>
  <si>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</si>
  <si>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</si>
  <si>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</si>
  <si>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</si>
  <si>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</si>
  <si>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</si>
  <si>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</si>
  <si>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</si>
  <si>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</si>
  <si>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</si>
  <si>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</si>
  <si>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</si>
  <si>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</si>
  <si>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</si>
  <si>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</si>
  <si>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</si>
  <si>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</si>
  <si>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</si>
  <si>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</si>
  <si>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</si>
  <si>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</si>
  <si>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</si>
  <si>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</si>
  <si>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</si>
  <si>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</si>
  <si>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</si>
  <si>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</si>
  <si>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</si>
  <si>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</si>
  <si>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</si>
  <si>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</si>
  <si>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</si>
  <si>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</si>
  <si>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</si>
  <si>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</si>
  <si>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</si>
  <si>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</si>
  <si>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</si>
  <si>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</si>
  <si>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</si>
  <si>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</si>
  <si>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</si>
  <si>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</si>
  <si>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</si>
  <si>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</si>
  <si>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</si>
  <si>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</si>
  <si>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</si>
  <si>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</si>
  <si>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</si>
  <si>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</si>
  <si>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</si>
  <si>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</si>
  <si>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</si>
  <si>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</si>
  <si>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</si>
  <si>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</si>
  <si>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</si>
  <si>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</si>
  <si>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</si>
  <si>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</si>
  <si>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</si>
  <si>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</si>
  <si>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</si>
  <si>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</si>
  <si>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</si>
  <si>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</si>
  <si>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</si>
  <si>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</si>
  <si>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</si>
  <si>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</si>
  <si>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</si>
  <si>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</si>
  <si>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</si>
  <si>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</si>
  <si>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</si>
  <si>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</si>
  <si>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</si>
  <si>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</si>
  <si>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</si>
  <si>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</si>
  <si>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</si>
  <si>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</si>
  <si>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</si>
  <si>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</si>
  <si>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</si>
  <si>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</si>
  <si>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</si>
  <si>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</si>
  <si>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</si>
  <si>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</si>
  <si>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</si>
  <si>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</si>
  <si>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</si>
  <si>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</si>
  <si>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</si>
  <si>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</si>
  <si>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</si>
  <si>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</si>
  <si>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</si>
  <si>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</si>
  <si>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</si>
  <si>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</si>
  <si>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</si>
  <si>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</si>
  <si>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</si>
  <si>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</si>
  <si>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</si>
  <si>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</si>
  <si>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</si>
  <si>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</si>
  <si>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</si>
  <si>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</si>
  <si>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</si>
  <si>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</si>
  <si>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</si>
  <si>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</si>
  <si>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</si>
  <si>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</si>
  <si>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</si>
  <si>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</si>
  <si>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</si>
  <si>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</si>
  <si>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</si>
  <si>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</si>
  <si>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</si>
  <si>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</si>
  <si>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</si>
  <si>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</si>
  <si>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</si>
  <si>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</si>
  <si>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</si>
  <si>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</si>
  <si>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</si>
  <si>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</si>
  <si>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</si>
  <si>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</si>
  <si>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</si>
  <si>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</si>
  <si>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</si>
  <si>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</si>
  <si>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</si>
  <si>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</si>
  <si>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</si>
  <si>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</si>
  <si>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</si>
  <si>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</si>
  <si>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</si>
  <si>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</si>
  <si>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</si>
  <si>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</si>
  <si>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</si>
  <si>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</si>
  <si>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</si>
  <si>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</si>
  <si>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</si>
  <si>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</si>
  <si>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</si>
  <si>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</si>
  <si>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</si>
  <si>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</si>
  <si>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</si>
  <si>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</si>
  <si>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</si>
  <si>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</si>
  <si>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</si>
  <si>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</si>
  <si>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</si>
  <si>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</si>
  <si>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</si>
  <si>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</si>
  <si>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</si>
  <si>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</si>
  <si>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</si>
  <si>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</si>
  <si>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</si>
  <si>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</si>
  <si>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</si>
  <si>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</si>
  <si>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</si>
  <si>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</si>
  <si>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</si>
  <si>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</si>
  <si>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</si>
  <si>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</si>
  <si>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</si>
  <si>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</si>
  <si>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</si>
  <si>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</si>
  <si>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</si>
  <si>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</si>
  <si>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</si>
  <si>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</si>
  <si>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</si>
  <si>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</si>
  <si>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</si>
  <si>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</si>
  <si>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</si>
  <si>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</si>
  <si>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</si>
  <si>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</si>
  <si>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</si>
  <si>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</si>
  <si>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</si>
  <si>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</si>
  <si>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</si>
  <si>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</si>
  <si>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</si>
  <si>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</si>
  <si>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</si>
  <si>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</si>
  <si>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</si>
  <si>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</si>
  <si>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</si>
  <si>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</si>
  <si>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</si>
  <si>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</si>
  <si>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</si>
  <si>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</si>
  <si>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</si>
  <si>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</si>
  <si>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 conf</t>
  </si>
  <si>
    <t>Oportuniadade de faixa após 10h30</t>
  </si>
  <si>
    <t>Em intervalo das 11h06 até 13h06.</t>
  </si>
  <si>
    <t>Atividades com reguladora</t>
  </si>
  <si>
    <t>MC1 08h26/ autorizado entrada na via08h30/ Em deslocamento para km de trabalho</t>
  </si>
  <si>
    <t>Em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</si>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</sst>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U318" activePane="bottomRight" state="frozen"/>
      <selection pane="bottomRight" activeCell="AU320" sqref="AU3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 t="s">
        <v>1876</v>
      </c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1877</v>
      </c>
      <c r="BK319" s="21" t="s">
        <v>1878</v>
      </c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1879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</v>
      </c>
      <c r="BR320" s="23">
        <f>IF(OR(B320="",F320=""),"*",AY320/P320)</f>
        <v>1.6500000000000001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Em intervalo das 11h06 até 13h06.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Em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58010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7.6388888888888895E-2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0.125</v>
      </c>
      <c r="S313" s="116" t="str">
        <f>IF(FN_MC!Q321="","*",CONCATENATE(FN_MC!Q321," ",FN_MC!R321))</f>
        <v>2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-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TMO155</v>
      </c>
      <c r="M325" s="117">
        <f>IF(FN_MC!J333="","*",FN_MC!J333)</f>
        <v>74</v>
      </c>
      <c r="N325" s="117">
        <f>IF(FN_MC!K333="","*",FN_MC!K333)</f>
        <v>147.75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 xml:space="preserve">Solda - Condicionada à temperatura 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2025-10-26T14:46:14Z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