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751" documentId="8_{B6337239-1A00-434D-AAD0-422EA1FEB5AE}" xr6:coauthVersionLast="47" xr6:coauthVersionMax="47" xr10:uidLastSave="{572CE9A5-B818-47CF-9987-FF02C0FB2FE3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5" i="1" l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J96" i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6" i="16" s="1"/>
  <c r="R107" i="1"/>
  <c r="S107" i="1" a="1"/>
  <c r="S107" i="1" s="1"/>
  <c r="D106" i="16" s="1"/>
  <c r="T107" i="1" a="1"/>
  <c r="T107" i="1" s="1"/>
  <c r="E106" i="16" s="1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1" i="16" s="1"/>
  <c r="R112" i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8" i="16" s="1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9" i="1" l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AM135" i="1"/>
  <c r="K134" i="16"/>
  <c r="AM134" i="1"/>
  <c r="K133" i="16"/>
  <c r="AM133" i="1"/>
  <c r="K132" i="16"/>
  <c r="AM132" i="1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2" i="1"/>
  <c r="AN131" i="1"/>
  <c r="BD131" i="1" a="1"/>
  <c r="BD131" i="1" s="1"/>
  <c r="AN130" i="1"/>
  <c r="AN135" i="1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<sst xmlns="http://schemas.openxmlformats.org/spreadsheetml/2006/main" count="5004" uniqueCount="1470">
  <si>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</si>
  <si>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</si>
  <si>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</si>
  <si>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</si>
  <si>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</si>
  <si>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</si>
  <si>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</si>
  <si>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</si>
  <si>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</si>
  <si>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</si>
  <si>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</si>
  <si>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</si>
  <si>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</si>
  <si>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</si>
  <si>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</si>
  <si>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</si>
  <si>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</si>
  <si>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</si>
  <si>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</si>
  <si>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</si>
  <si>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</si>
  <si>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</si>
  <si>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</si>
  <si>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</si>
  <si>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</si>
  <si>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</si>
  <si>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</si>
  <si>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</si>
  <si>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</si>
  <si>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</si>
  <si>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</si>
  <si>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</si>
  <si>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</si>
  <si>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</si>
  <si>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</si>
  <si>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</si>
  <si>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</si>
  <si>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</si>
  <si>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</si>
  <si>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</si>
  <si>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</si>
  <si>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</si>
  <si>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</si>
  <si>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</si>
  <si>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</si>
  <si>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</si>
  <si>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</si>
  <si>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</si>
  <si>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</si>
  <si>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</si>
  <si>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</si>
  <si>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</si>
  <si>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</si>
  <si>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</si>
  <si>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</si>
  <si>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</si>
  <si>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</si>
  <si>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</si>
  <si>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</si>
  <si>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</si>
  <si>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</si>
  <si>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</si>
  <si>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</si>
  <si>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</si>
  <si>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</si>
  <si>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</si>
  <si>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</si>
  <si>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</si>
  <si>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</si>
  <si>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</si>
  <si>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</si>
  <si>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</si>
  <si>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</si>
  <si>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</si>
  <si>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</si>
  <si>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</si>
  <si>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</si>
  <si>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</si>
  <si>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</si>
  <si>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</si>
  <si>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</si>
  <si>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</si>
  <si>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</si>
  <si>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</si>
  <si>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</si>
  <si>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</si>
  <si>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</si>
  <si>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</si>
  <si>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</si>
  <si>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</si>
  <si>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</si>
  <si>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</si>
  <si>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</si>
  <si>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</si>
  <si>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</si>
  <si>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</si>
  <si>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</si>
  <si>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</si>
  <si>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</si>
  <si>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</si>
  <si>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</si>
  <si>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</si>
  <si>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</si>
  <si>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</si>
  <si>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</si>
  <si>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</si>
  <si>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</si>
  <si>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</si>
  <si>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</si>
  <si>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</si>
  <si>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</si>
  <si>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</si>
  <si>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</si>
  <si>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</si>
  <si>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</si>
  <si>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</si>
  <si>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</si>
  <si>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</si>
  <si>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</si>
  <si>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</si>
  <si>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</si>
  <si>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</si>
  <si>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</si>
  <si>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</si>
  <si>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</si>
  <si>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</si>
  <si>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</si>
  <si>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</si>
  <si>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</si>
  <si>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</si>
  <si>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</si>
  <si>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</si>
  <si>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</si>
  <si>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</si>
  <si>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</si>
  <si>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</si>
  <si>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</si>
  <si>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</si>
  <si>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</si>
  <si>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</si>
  <si>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</si>
  <si>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</si>
  <si>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</si>
  <si>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</si>
  <si>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</si>
  <si>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</si>
  <si>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</si>
  <si>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</si>
  <si>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</si>
  <si>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</si>
  <si>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</si>
  <si>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</si>
  <si>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</si>
  <si>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</si>
  <si>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</si>
  <si>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</si>
  <si>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</si>
  <si>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</si>
  <si>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</si>
  <si>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</si>
  <si>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</si>
  <si>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</si>
  <si>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</si>
  <si>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</si>
  <si>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</si>
  <si>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</si>
  <si>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</si>
  <si>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</si>
  <si>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</si>
  <si>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</si>
  <si>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</si>
  <si>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</si>
  <si>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</si>
  <si>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</si>
  <si>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</si>
  <si>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</si>
  <si>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</si>
  <si>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</si>
  <si>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</si>
  <si>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</si>
  <si>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</si>
  <si>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</si>
  <si>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</si>
  <si>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</si>
  <si>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</si>
  <si>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</si>
  <si>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</si>
  <si>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</si>
  <si>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</si>
  <si>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</si>
  <si>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</si>
  <si>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</si>
  <si>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</si>
  <si>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</si>
  <si>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</si>
  <si>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</si>
  <si>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</si>
  <si>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</si>
  <si>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</si>
  <si>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</si>
  <si>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</si>
  <si>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</si>
  <si>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</si>
  <si>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</si>
  <si>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</si>
  <si>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</si>
  <si>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</si>
  <si>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</si>
  <si>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</si>
  <si>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</si>
  <si>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</si>
  <si>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</si>
  <si>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</si>
  <si>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</si>
  <si>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</si>
  <si>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</si>
  <si>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</si>
  <si>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</si>
  <si>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</si>
  <si>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</si>
  <si>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</si>
  <si>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</si>
  <si>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</si>
  <si>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</si>
  <si>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</si>
  <si>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</si>
  <si>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</si>
  <si>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</si>
  <si>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</si>
  <si>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</si>
  <si>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</si>
  <si>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</si>
  <si>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</si>
  <si>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</si>
  <si>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</si>
  <si>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</si>
  <si>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</si>
  <si>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</si>
  <si>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</si>
  <si>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</si>
  <si>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</si>
  <si>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</si>
  <si>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</si>
  <si>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</si>
  <si>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</si>
  <si>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</si>
  <si>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</si>
  <si>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</si>
  <si>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</si>
  <si>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</si>
  <si>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</si>
  <si>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</si>
  <si>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</si>
  <si>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</si>
  <si>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</si>
  <si>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</si>
  <si>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</si>
  <si>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</si>
  <si>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</si>
  <si>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</si>
  <si>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</si>
  <si>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</si>
  <si>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</si>
  <si>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</si>
  <si>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</si>
  <si>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</si>
  <si>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</si>
  <si>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</si>
  <si>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</si>
  <si>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</si>
  <si>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</si>
  <si>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</si>
  <si>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</si>
  <si>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</si>
  <si>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</si>
  <si>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</si>
  <si>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</si>
  <si>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</si>
  <si>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</si>
  <si>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</si>
  <si>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</si>
  <si>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</si>
  <si>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</si>
  <si>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</si>
  <si>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</si>
  <si>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</si>
  <si>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</si>
  <si>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</si>
  <si>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</si>
  <si>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</si>
  <si>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</si>
  <si>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</si>
  <si>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</si>
  <si>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</si>
  <si>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</si>
  <si>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</si>
  <si>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</si>
  <si>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</si>
  <si>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</si>
  <si>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</si>
  <si>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</si>
  <si>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</si>
  <si>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</si>
  <si>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</si>
  <si>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</si>
  <si>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</si>
  <si>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</si>
  <si>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</si>
  <si>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</si>
  <si>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</si>
  <si>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</si>
  <si>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</si>
  <si>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</si>
  <si>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</si>
  <si>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</si>
  <si>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</si>
  <si>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</si>
  <si>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</si>
  <si>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</si>
  <si>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</si>
  <si>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</si>
  <si>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</si>
  <si>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</si>
  <si>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</si>
  <si>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</si>
  <si>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</si>
  <si>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</si>
  <si>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</si>
  <si>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</si>
  <si>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</si>
  <si>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</si>
  <si>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</si>
  <si>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</si>
  <si>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</si>
  <si>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</si>
  <si>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</si>
  <si>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</si>
  <si>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</si>
  <si>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</si>
  <si>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</si>
  <si>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</si>
  <si>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</si>
  <si>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</si>
  <si>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</si>
  <si>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</si>
  <si>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</si>
  <si>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</si>
  <si>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</si>
  <si>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</si>
  <si>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</si>
  <si>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</si>
  <si>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</si>
  <si>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</si>
  <si>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</si>
  <si>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</si>
  <si>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</si>
  <si>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</si>
  <si>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</si>
  <si>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</si>
  <si>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</si>
  <si>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</si>
  <si>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</si>
  <si>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</si>
  <si>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</si>
  <si>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</si>
  <si>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</si>
  <si>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</si>
  <si>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</si>
  <si>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</si>
  <si>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</si>
  <si>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</si>
  <si>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</si>
  <si>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</si>
  <si>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</si>
  <si>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</si>
  <si>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</si>
  <si>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</si>
  <si>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</si>
  <si>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</si>
  <si>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</si>
  <si>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</si>
  <si>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</si>
  <si>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</si>
  <si>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</si>
  <si>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</si>
  <si>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</si>
  <si>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</si>
  <si>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</si>
  <si>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</si>
  <si>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</si>
  <si>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</si>
  <si>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</si>
  <si>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</si>
  <si>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</si>
  <si>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</si>
  <si>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</si>
  <si>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</si>
  <si>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</si>
  <si>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</si>
  <si>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</si>
  <si>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</si>
  <si>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</si>
  <si>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</si>
  <si>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</si>
  <si>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</si>
  <si>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</si>
  <si>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</si>
  <si>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</si>
  <si>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</si>
  <si>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</si>
  <si>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</si>
  <si>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</si>
  <si>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</si>
  <si>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</si>
  <si>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</si>
  <si>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</si>
  <si>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</si>
  <si>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</si>
  <si>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</si>
  <si>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</si>
  <si>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</si>
  <si>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</si>
  <si>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</si>
  <si>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</si>
  <si>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</si>
  <si>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</si>
  <si>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</si>
  <si>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</si>
  <si>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</si>
  <si>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</si>
  <si>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</si>
  <si>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</si>
  <si>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</si>
  <si>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</si>
  <si>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</si>
  <si>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</si>
  <si>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</si>
  <si>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</si>
  <si>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</si>
  <si>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</si>
  <si>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</si>
  <si>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</si>
  <si>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</si>
  <si>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</si>
  <si>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</si>
  <si>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</si>
  <si>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</si>
  <si>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</si>
  <si>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</si>
  <si>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</si>
  <si>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</si>
  <si>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</si>
  <si>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</si>
  <si>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</si>
  <si>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</si>
  <si>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</si>
  <si>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</si>
  <si>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</si>
  <si>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</si>
  <si>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</si>
  <si>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</si>
  <si>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</si>
  <si>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</si>
  <si>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</si>
  <si>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</si>
  <si>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</si>
  <si>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</si>
  <si>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</si>
  <si>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</si>
  <si>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</si>
  <si>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</si>
  <si>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</si>
  <si>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</si>
  <si>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</si>
  <si>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</si>
  <si>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</si>
  <si>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</si>
  <si>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</si>
  <si>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</si>
  <si>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</si>
  <si>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</si>
  <si>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</si>
  <si>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</si>
  <si>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</si>
  <si>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</si>
  <si>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</si>
  <si>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</si>
  <si>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</si>
  <si>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</si>
  <si>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</si>
  <si>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</si>
  <si>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</si>
  <si>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</si>
  <si>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</si>
  <si>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</si>
  <si>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</si>
  <si>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</si>
  <si>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</si>
  <si>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</si>
  <si>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</si>
  <si>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</si>
  <si>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</si>
  <si>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</si>
  <si>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</si>
  <si>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</si>
  <si>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</si>
  <si>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</si>
  <si>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</si>
  <si>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</si>
  <si>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</si>
  <si>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</si>
  <si>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</si>
  <si>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</si>
  <si>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</si>
  <si>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</si>
  <si>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</si>
  <si>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</si>
  <si>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</si>
  <si>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</si>
  <si>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</si>
  <si>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</si>
  <si>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</si>
  <si>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</si>
  <si>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</si>
  <si>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</si>
  <si>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</si>
  <si>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</si>
  <si>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</si>
  <si>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</si>
  <si>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</si>
  <si>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</si>
  <si>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</si>
  <si>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</si>
  <si>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</si>
  <si>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</si>
  <si>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</si>
  <si>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</si>
  <si>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</si>
  <si>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</si>
  <si>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</si>
  <si>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</si>
  <si>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</si>
  <si>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</si>
  <si>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</si>
  <si>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</si>
  <si>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</si>
  <si>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</si>
  <si>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</si>
  <si>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</si>
  <si>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</si>
  <si>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</si>
  <si>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</si>
  <si>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</si>
  <si>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</si>
  <si>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</si>
  <si>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</si>
  <si>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</si>
  <si>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</si>
  <si>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</si>
  <si>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</si>
  <si>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</si>
  <si>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</si>
  <si>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</si>
  <si>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</si>
  <si>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</si>
  <si>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</si>
  <si>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</si>
  <si>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</si>
  <si>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</si>
  <si>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</si>
  <si>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</si>
  <si>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</si>
  <si>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</si>
  <si>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</si>
  <si>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</si>
  <si>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</si>
  <si>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</si>
  <si>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</si>
  <si>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</si>
  <si>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</si>
  <si>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</si>
  <si>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</si>
  <si>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</si>
  <si>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</si>
  <si>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</si>
  <si>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</si>
  <si>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</si>
  <si>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</si>
  <si>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</si>
  <si>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</si>
  <si>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</si>
  <si>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</si>
  <si>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</si>
  <si>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</si>
  <si>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</si>
  <si>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</si>
  <si>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</si>
  <si>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</si>
  <si>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</si>
  <si>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</si>
  <si>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</si>
  <si>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</si>
  <si>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</si>
  <si>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</si>
  <si>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</si>
  <si>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</si>
  <si>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</si>
  <si>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</si>
  <si>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</si>
  <si>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</si>
  <si>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</si>
  <si>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</si>
  <si>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</si>
  <si>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</si>
  <si>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</si>
  <si>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</si>
  <si>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</si>
  <si>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</si>
  <si>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</si>
  <si>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</si>
  <si>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</si>
  <si>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</si>
  <si>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</si>
  <si>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</si>
  <si>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</si>
  <si>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</si>
  <si>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</si>
  <si>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</si>
  <si>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</si>
  <si>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</si>
  <si>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</si>
  <si>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</si>
  <si>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</si>
  <si>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</si>
  <si>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</si>
  <si>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</si>
  <si>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</si>
  <si>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</si>
  <si>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</si>
  <si>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</si>
  <si>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</si>
  <si>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</si>
  <si>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</si>
  <si>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</si>
  <si>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</si>
  <si>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</si>
  <si>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</si>
  <si>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</si>
  <si>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</si>
  <si>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</si>
  <si>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</si>
  <si>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</si>
  <si>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</si>
  <si>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</si>
  <si>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</si>
  <si>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</si>
  <si>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</si>
  <si>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</si>
  <si>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</si>
  <si>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</si>
  <si>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</si>
  <si>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</si>
  <si>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</si>
  <si>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</si>
  <si>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</si>
  <si>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</si>
  <si>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</si>
  <si>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</si>
  <si>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</si>
  <si>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</si>
  <si>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</si>
  <si>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</si>
  <si>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</si>
  <si>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</si>
  <si>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</si>
  <si>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</si>
  <si>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</si>
  <si>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</si>
  <si>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</si>
  <si>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</si>
  <si>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</si>
  <si>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</si>
  <si>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</si>
  <si>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</si>
  <si>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</si>
  <si>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</si>
  <si>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</si>
  <si>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</si>
  <si>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</si>
  <si>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</si>
  <si>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</si>
  <si>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</si>
  <si>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</si>
  <si>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</si>
  <si>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</si>
  <si>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</si>
  <si>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</si>
  <si>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</si>
  <si>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</si>
  <si>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</si>
  <si>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</si>
  <si>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</si>
  <si>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</si>
  <si>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</si>
  <si>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</si>
  <si>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</si>
  <si>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</si>
  <si>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</si>
  <si>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</si>
  <si>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</si>
  <si>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</si>
  <si>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</si>
  <si>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</si>
  <si>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</si>
  <si>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</si>
  <si>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</si>
  <si>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</si>
  <si>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</si>
  <si>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</si>
  <si>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</si>
  <si>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</si>
  <si>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</si>
  <si>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</si>
  <si>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</si>
  <si>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</si>
  <si>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</si>
  <si>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</si>
  <si>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</si>
  <si>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</si>
  <si>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</si>
  <si>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</si>
  <si>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</si>
  <si>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</si>
  <si>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</si>
  <si>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</si>
  <si>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</si>
  <si>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</si>
  <si>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</si>
  <si>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</si>
  <si>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</si>
  <si>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</si>
  <si>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</si>
  <si>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</si>
  <si>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</si>
  <si>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</si>
  <si>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</si>
  <si>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</si>
  <si>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</si>
  <si>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</si>
  <si>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</si>
  <si>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</si>
  <si>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</si>
  <si>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</si>
  <si>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</si>
  <si>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</si>
  <si>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</si>
  <si>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</si>
  <si>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</si>
  <si>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</si>
  <si>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</si>
  <si>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</si>
  <si>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</si>
  <si>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</si>
  <si>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</si>
  <si>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</si>
  <si>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</si>
  <si>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</si>
  <si>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</si>
  <si>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</si>
  <si>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</si>
  <si>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</si>
  <si>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</si>
  <si>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</si>
  <si>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</si>
  <si>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</si>
  <si>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</si>
  <si>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</si>
  <si>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</si>
  <si>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</si>
  <si>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</si>
  <si>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</si>
  <si>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</si>
  <si>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</si>
  <si>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</si>
  <si>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</si>
  <si>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</si>
  <si>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</si>
  <si>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</si>
  <si>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</si>
  <si>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</si>
  <si>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</si>
  <si>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</si>
  <si>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</si>
  <si>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</si>
  <si>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</si>
  <si>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</si>
  <si>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</si>
  <si>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</si>
  <si>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</si>
  <si>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</si>
  <si>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</si>
  <si>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</si>
  <si>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</si>
  <si>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</si>
  <si>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</si>
  <si>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</si>
  <si>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</si>
  <si>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</si>
  <si>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</si>
  <si>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</si>
  <si>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</si>
  <si>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</si>
  <si>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</si>
  <si>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</si>
  <si>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</si>
  <si>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</si>
  <si>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</si>
  <si>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</si>
  <si>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</si>
  <si>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</si>
  <si>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</si>
  <si>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</si>
  <si>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</si>
  <si>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</si>
  <si>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</si>
  <si>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</si>
  <si>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</si>
  <si>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</si>
  <si>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</si>
  <si>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</si>
  <si>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</si>
  <si>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</si>
  <si>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</si>
  <si>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</si>
  <si>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</si>
  <si>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</si>
  <si>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</si>
  <si>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</si>
  <si>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</si>
  <si>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</si>
  <si>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</si>
  <si>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</si>
  <si>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</si>
  <si>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</si>
  <si>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</si>
  <si>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</si>
  <si>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</si>
  <si>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</si>
  <si>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</si>
  <si>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</si>
  <si>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</si>
  <si>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</si>
  <si>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</si>
  <si>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</si>
  <si>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</si>
  <si>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</si>
  <si>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</si>
  <si>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</si>
  <si>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</si>
  <si>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</si>
  <si>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</si>
  <si>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</si>
  <si>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</si>
  <si>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</si>
  <si>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</si>
  <si>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</si>
  <si>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</si>
  <si>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</si>
  <si>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</si>
  <si>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</si>
  <si>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</si>
  <si>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</si>
  <si>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</si>
  <si>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</si>
  <si>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</si>
  <si>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</si>
  <si>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</si>
  <si>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</si>
  <si>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</si>
  <si>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</si>
  <si>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</si>
  <si>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</si>
  <si>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</si>
  <si>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</si>
  <si>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</si>
  <si>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</si>
  <si>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</si>
  <si>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</si>
  <si>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</si>
  <si>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</si>
  <si>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</si>
  <si>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</si>
  <si>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</si>
  <si>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</si>
  <si>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</si>
  <si>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</si>
  <si>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</si>
  <si>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</si>
  <si>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</si>
  <si>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</si>
  <si>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</si>
  <si>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</si>
  <si>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</si>
  <si>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</si>
  <si>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</si>
  <si>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</si>
  <si>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</si>
  <si>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</si>
  <si>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</si>
  <si>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</si>
  <si>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</si>
  <si>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</si>
  <si>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</si>
  <si>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</si>
  <si>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</si>
  <si>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</si>
  <si>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</si>
  <si>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</si>
  <si>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</si>
  <si>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</si>
  <si>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</si>
  <si>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</si>
  <si>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</si>
  <si>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</si>
  <si>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</si>
  <si>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</si>
  <si>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</si>
  <si>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</si>
  <si>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</si>
  <si>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</si>
  <si>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</si>
  <si>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</si>
  <si>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</si>
  <si>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</si>
  <si>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</si>
  <si>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</si>
  <si>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</si>
  <si>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</si>
  <si>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</si>
  <si>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</si>
  <si>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</si>
  <si>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</si>
  <si>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</si>
  <si>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</si>
  <si>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</si>
  <si>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</si>
  <si>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</si>
  <si>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</si>
  <si>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</si>
  <si>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</si>
  <si>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</si>
  <si>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</si>
  <si>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</si>
  <si>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</si>
  <si>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</si>
  <si>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</si>
  <si>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</si>
  <si>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</si>
  <si>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</si>
  <si>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</si>
  <si>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</si>
  <si>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</si>
  <si>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</si>
  <si>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</si>
  <si>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</si>
  <si>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</si>
  <si>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</si>
  <si>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</si>
  <si>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</si>
  <si>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</si>
  <si>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</si>
  <si>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</si>
  <si>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</si>
  <si>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</si>
  <si>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</si>
  <si>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</si>
  <si>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</si>
  <si>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</si>
  <si>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</si>
  <si>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</si>
  <si>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</si>
  <si>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</si>
  <si>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</si>
  <si>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</si>
  <si>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</si>
  <si>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</si>
  <si>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</si>
  <si>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</si>
  <si>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</si>
  <si>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</si>
  <si>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</si>
  <si>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</si>
  <si>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</si>
  <si>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</si>
  <si>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</si>
  <si>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</si>
  <si>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</si>
  <si>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</si>
  <si>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</si>
  <si>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</si>
  <si>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</si>
  <si>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</si>
  <si>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</si>
  <si>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</si>
  <si>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</si>
  <si>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</si>
  <si>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</si>
  <si>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</si>
  <si>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</si>
  <si>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</si>
  <si>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</si>
  <si>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</si>
  <si>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</si>
  <si>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</si>
  <si>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</si>
  <si>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</si>
  <si>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</si>
  <si>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</si>
  <si>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</si>
  <si>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</si>
  <si>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</si>
  <si>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</si>
  <si>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</si>
  <si>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</si>
  <si>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</si>
  <si>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</si>
  <si>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</si>
  <si>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</si>
  <si>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</si>
  <si>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</si>
  <si>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</si>
  <si>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</si>
  <si>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</si>
  <si>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</si>
  <si>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</si>
  <si>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</si>
  <si>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</si>
  <si>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</si>
  <si>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</si>
  <si>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</si>
  <si>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</si>
  <si>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</si>
  <si>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</si>
  <si>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</si>
  <si>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</si>
  <si>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</si>
  <si>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</si>
  <si>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</si>
  <si>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</si>
  <si>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</si>
  <si>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</si>
  <si>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</si>
  <si>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</si>
  <si>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</si>
  <si>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</si>
  <si>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</si>
  <si>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</si>
  <si>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</si>
  <si>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</si>
  <si>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</si>
  <si>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</si>
  <si>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</si>
  <si>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</si>
  <si>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</si>
  <si>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</si>
  <si>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</si>
  <si>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</si>
  <si>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</si>
  <si>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</si>
  <si>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</si>
  <si>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</si>
  <si>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</si>
  <si>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</si>
  <si>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</si>
  <si>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</si>
  <si>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</si>
  <si>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</si>
  <si>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</si>
  <si>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</si>
  <si>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</si>
  <si>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</si>
  <si>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</si>
  <si>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</si>
  <si>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</si>
  <si>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</si>
  <si>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</si>
  <si>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</si>
  <si>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</si>
  <si>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</si>
  <si>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</si>
  <si>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</si>
  <si>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</si>
  <si>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</si>
  <si>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</si>
  <si>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</si>
  <si>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</si>
  <si>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</si>
  <si>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</si>
  <si>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</si>
  <si>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</si>
  <si>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</si>
  <si>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</si>
  <si>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</si>
  <si>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</si>
  <si>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</si>
  <si>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</si>
  <si>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</si>
  <si>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</si>
  <si>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</si>
  <si>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</si>
  <si>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</si>
  <si>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</si>
  <si>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</si>
  <si>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</si>
  <si>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</si>
  <si>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</si>
  <si>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</si>
  <si>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</si>
  <si>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</si>
  <si>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</si>
  <si>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</si>
  <si>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</si>
  <si>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</si>
  <si>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</si>
  <si>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</si>
  <si>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</si>
  <si>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</si>
  <si>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</si>
  <si>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</si>
  <si>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</si>
  <si>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</si>
  <si>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</si>
  <si>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</si>
  <si>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</si>
  <si>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</si>
  <si>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</si>
  <si>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</si>
  <si>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</si>
  <si>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</si>
  <si>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</si>
  <si>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</si>
  <si>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</si>
  <si>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</si>
  <si>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</si>
  <si>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</si>
  <si>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</si>
  <si>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</si>
  <si>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</si>
  <si>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</si>
  <si>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</si>
  <si>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</si>
  <si>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</si>
  <si>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</si>
  <si>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</si>
  <si>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</si>
  <si>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</si>
  <si>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</si>
  <si>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</si>
  <si>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</si>
  <si>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</si>
  <si>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</si>
  <si>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</si>
  <si>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</si>
  <si>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</si>
  <si>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</si>
  <si>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</si>
  <si>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</si>
  <si>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</si>
  <si>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</si>
  <si>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</si>
  <si>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</si>
  <si>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</si>
  <si>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</si>
  <si>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</si>
  <si>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</si>
  <si>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</si>
  <si>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</si>
  <si>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</si>
  <si>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</si>
  <si>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</si>
  <si>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</si>
  <si>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</si>
  <si>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</si>
  <si>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</si>
  <si>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</si>
  <si>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</si>
  <si>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</si>
  <si>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</si>
  <si>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</si>
  <si>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</si>
  <si>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</si>
  <si>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</si>
  <si>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</si>
  <si>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</si>
  <si>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</si>
  <si>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</si>
  <si>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</si>
  <si>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</si>
  <si>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</si>
  <si>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</si>
  <si>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</si>
  <si>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</si>
  <si>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</si>
  <si>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</si>
  <si>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</si>
  <si>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</si>
  <si>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</si>
  <si>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</si>
  <si>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</si>
  <si>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</si>
  <si>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</si>
  <si>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</si>
  <si>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</si>
  <si>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</si>
  <si>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</si>
  <si>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</si>
  <si>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</si>
  <si>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</si>
  <si>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</si>
  <si>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</si>
  <si>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</si>
  <si>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</si>
  <si>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</si>
  <si>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</si>
  <si>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</si>
  <si>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</si>
  <si>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</si>
  <si>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</si>
  <si>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</si>
  <si>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</si>
  <si>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</si>
  <si>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</si>
  <si>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</si>
  <si>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</si>
  <si>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</si>
  <si>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</si>
  <si>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</si>
  <si>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</si>
  <si>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</si>
  <si>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</si>
  <si>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</si>
  <si>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</si>
  <si>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</si>
  <si>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</si>
  <si>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</si>
  <si>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</si>
  <si>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</si>
  <si>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</si>
  <si>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</si>
  <si>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</si>
  <si>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</si>
  <si>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</si>
  <si>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</si>
  <si>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</si>
  <si>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</si>
  <si>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</si>
  <si>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</si>
  <si>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</si>
  <si>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</si>
  <si>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</si>
  <si>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</si>
  <si>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</si>
  <si>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</si>
  <si>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</si>
  <si>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</si>
  <si>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</si>
  <si>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</si>
  <si>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</si>
  <si>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</si>
  <si>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</si>
  <si>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</si>
  <si>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</si>
  <si>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</si>
  <si>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</si>
  <si>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</si>
  <si>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</si>
  <si>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</si>
  <si>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</si>
  <si>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</si>
  <si>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</si>
  <si>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</si>
  <si>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</si>
  <si>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</si>
  <si>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</si>
  <si>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</si>
  <si>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</si>
  <si>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</si>
  <si>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</si>
  <si>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</si>
  <si>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</si>
  <si>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</si>
  <si>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</si>
  <si>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</si>
  <si>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</si>
  <si>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</si>
  <si>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</si>
  <si>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</si>
  <si>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</si>
  <si>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</si>
  <si>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</si>
  <si>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</si>
  <si>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</si>
  <si>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</si>
  <si>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</si>
  <si>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</si>
  <si>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</si>
  <si>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</si>
  <si>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</si>
  <si>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</si>
  <si>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</si>
  <si>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</si>
  <si>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</si>
  <si>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</si>
  <si>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</si>
  <si>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</si>
  <si>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</si>
  <si>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</si>
  <si>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</si>
  <si>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</si>
  <si>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</si>
  <si>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</si>
  <si>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</si>
  <si>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</si>
  <si>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</si>
  <si>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</si>
  <si>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</si>
  <si>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</si>
  <si>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</si>
  <si>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</si>
  <si>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</si>
  <si>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</si>
  <si>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</si>
  <si>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</si>
  <si>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</si>
  <si>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</si>
  <si>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</si>
  <si>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</si>
  <si>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</si>
  <si>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</si>
  <si>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</si>
  <si>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</si>
  <si>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</si>
  <si>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</si>
  <si>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</si>
  <si>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</si>
  <si>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</si>
  <si>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</si>
  <si>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</si>
  <si>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</si>
  <si>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</si>
  <si>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</si>
  <si>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</si>
  <si>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</si>
  <si>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</si>
  <si>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</si>
  <si>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</si>
  <si>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</si>
  <si>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</si>
  <si>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</si>
  <si>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</si>
  <si>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</si>
  <si>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</si>
  <si>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</si>
  <si>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</si>
  <si>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</si>
  <si>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</si>
  <si>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</si>
  <si>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</si>
  <si>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</si>
  <si>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</si>
  <si>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</si>
  <si>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</si>
  <si>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</si>
  <si>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</si>
  <si>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</si>
  <si>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</si>
  <si>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</si>
  <si>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</si>
  <si>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</si>
  <si>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</si>
  <si>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</si>
  <si>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</si>
  <si>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</si>
  <si>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</si>
  <si>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</si>
  <si>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</si>
  <si>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</si>
  <si>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</si>
  <si>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</si>
  <si>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</si>
  <si>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</si>
  <si>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</si>
  <si>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</si>
  <si>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</si>
  <si>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</si>
  <si>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</si>
  <si>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</si>
  <si>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</si>
  <si>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</si>
  <si>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</si>
  <si>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faixa após o I98</t>
  </si>
  <si>
    <t>TIQNORTE</t>
  </si>
  <si>
    <t>Substituição de jacaré</t>
  </si>
  <si>
    <t>Pronto as 09:30h - CCO verificando faixa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</si>
  <si>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</si>
  <si>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</si>
  <si>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</si>
  <si>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</si>
  <si>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</si>
  <si>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</si>
  <si>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MC1 08:44 - faixa após a passagem do D77</t>
  </si>
  <si>
    <t>Previsão de MC1 as 09:18h, CCO verificando faixa</t>
  </si>
  <si>
    <t>TINPAT2</t>
  </si>
  <si>
    <t>Herbert</t>
  </si>
  <si>
    <t>Descarga de 3 barras km 109</t>
  </si>
  <si>
    <t>Previsão de MC1 as 12h</t>
  </si>
  <si>
    <t>FErnanda</t>
  </si>
  <si>
    <t>Inspeção RIV - vma 45 km/h - inspeção nos pátios a 30 km/h</t>
  </si>
  <si>
    <t xml:space="preserve">MC1 as 08:10, CCO verificando faixa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</si>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</sst>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AX1" activePane="topRight" state="frozen"/>
      <selection pane="topRight" activeCell="BK92" sqref="BK9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71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71:BR136" si="10">IF(OR(B80="",F80=""),"*",AY80/P80)</f>
        <v>*</v>
      </c>
      <c r="BS80" s="15" t="str">
        <f t="shared" ref="BS71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 t="s">
        <v>1400</v>
      </c>
      <c r="BK85" s="14" t="s">
        <v>1400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1401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1401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1402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1403</v>
      </c>
      <c r="BK86" s="14" t="s">
        <v>1403</v>
      </c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1404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>
        <v>0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0</v>
      </c>
      <c r="BI88" s="14"/>
      <c r="BJ88" s="14" t="s">
        <v>1405</v>
      </c>
      <c r="BK88" s="14" t="s">
        <v>1405</v>
      </c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1406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>
        <v>0.40486111111111112</v>
      </c>
      <c r="AT91" s="32">
        <v>0.48819444444444443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8.3333333333333315E-2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>
        <v>1</v>
      </c>
      <c r="BI91" s="14"/>
      <c r="BJ91" s="14" t="s">
        <v>1407</v>
      </c>
      <c r="BK91" s="14" t="s">
        <v>1407</v>
      </c>
      <c r="BL91" s="13"/>
      <c r="BM91" s="12"/>
      <c r="BN91" s="12"/>
      <c r="BO91" s="130"/>
      <c r="BP91" s="14"/>
      <c r="BQ91" s="10" t="str">
        <f t="shared" si="9"/>
        <v>Produção</v>
      </c>
      <c r="BR91" s="15">
        <f t="shared" si="10"/>
        <v>0.99999999999999978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1408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>
        <v>0.40486111111111112</v>
      </c>
      <c r="AT92" s="32">
        <v>0.48819444444444443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8.3333333333333315E-2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>
        <v>1</v>
      </c>
      <c r="BI92" s="14"/>
      <c r="BJ92" s="14" t="s">
        <v>1407</v>
      </c>
      <c r="BK92" s="14" t="s">
        <v>1407</v>
      </c>
      <c r="BL92" s="13"/>
      <c r="BM92" s="12"/>
      <c r="BN92" s="12"/>
      <c r="BO92" s="130"/>
      <c r="BP92" s="14"/>
      <c r="BQ92" s="10" t="str">
        <f t="shared" si="9"/>
        <v>Produção</v>
      </c>
      <c r="BR92" s="15">
        <f t="shared" si="10"/>
        <v>0.99999999999999978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1</v>
      </c>
      <c r="BI94" s="14"/>
      <c r="BJ94" s="14" t="s">
        <v>1409</v>
      </c>
      <c r="BK94" s="14"/>
      <c r="BL94" s="13"/>
      <c r="BM94" s="12"/>
      <c r="BN94" s="12"/>
      <c r="BO94" s="130"/>
      <c r="BP94" s="14"/>
      <c r="BQ94" s="10" t="str">
        <f t="shared" si="9"/>
        <v>Produção</v>
      </c>
      <c r="BR94" s="15">
        <f t="shared" si="10"/>
        <v>1</v>
      </c>
      <c r="BS94" s="15">
        <f t="shared" si="11"/>
        <v>0</v>
      </c>
      <c r="BT94" s="157" t="str">
        <f t="shared" si="7"/>
        <v/>
      </c>
    </row>
    <row r="95" spans="1:72" hidden="1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444</v>
      </c>
      <c r="I96" s="135" t="s">
        <v>444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964</v>
      </c>
      <c r="Y96" s="129" t="s">
        <v>963</v>
      </c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/>
      <c r="BI96" s="14"/>
      <c r="BJ96" s="14" t="s">
        <v>1410</v>
      </c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438</v>
      </c>
      <c r="I97" s="135" t="s">
        <v>438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3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969</v>
      </c>
      <c r="Y97" s="129" t="s">
        <v>972</v>
      </c>
      <c r="Z97" s="129"/>
      <c r="AA97" s="71">
        <v>1</v>
      </c>
      <c r="AB97" s="59" t="s">
        <v>961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>
        <v>0.38750000000000001</v>
      </c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/>
      <c r="BI97" s="14"/>
      <c r="BJ97" s="14" t="s">
        <v>1411</v>
      </c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418</v>
      </c>
      <c r="I98" s="135" t="s">
        <v>418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1412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1413</v>
      </c>
      <c r="W98" s="135" t="s">
        <v>1414</v>
      </c>
      <c r="X98" s="152" t="s">
        <v>969</v>
      </c>
      <c r="Y98" s="129" t="s">
        <v>972</v>
      </c>
      <c r="Z98" s="129"/>
      <c r="AA98" s="71">
        <v>2</v>
      </c>
      <c r="AB98" s="59" t="s">
        <v>966</v>
      </c>
      <c r="AC98" s="59"/>
      <c r="AD98" s="135">
        <v>0.29166666666666669</v>
      </c>
      <c r="AE98" s="71"/>
      <c r="AF98" s="71"/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1415</v>
      </c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396</v>
      </c>
      <c r="I99" s="135" t="s">
        <v>442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1416</v>
      </c>
      <c r="W99" s="135" t="s">
        <v>1417</v>
      </c>
      <c r="X99" s="152" t="s">
        <v>969</v>
      </c>
      <c r="Y99" s="129" t="s">
        <v>972</v>
      </c>
      <c r="Z99" s="129"/>
      <c r="AA99" s="71">
        <v>1</v>
      </c>
      <c r="AB99" s="59" t="s">
        <v>961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/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1391</v>
      </c>
      <c r="BK99" s="14"/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647</v>
      </c>
      <c r="I102" s="135" t="s">
        <v>647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969</v>
      </c>
      <c r="Y102" s="129" t="s">
        <v>972</v>
      </c>
      <c r="Z102" s="129"/>
      <c r="AA102" s="71">
        <v>1</v>
      </c>
      <c r="AB102" s="59" t="s">
        <v>961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/>
      <c r="BI102" s="14"/>
      <c r="BJ102" s="14" t="s">
        <v>1418</v>
      </c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1419</v>
      </c>
    </row>
  </sheetData>
  <protectedRanges>
    <protectedRange sqref="J6:K6 J25:K802" name="Range1_8_1"/>
    <protectedRange sqref="O6:Q6 O25:Q802" name="Range1_9_1"/>
    <protectedRange sqref="V6:Y6 W24 V25:Y82 V83 X83:Y83 V84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505" operator="equal">
      <formula>"ERRO"</formula>
    </cfRule>
  </conditionalFormatting>
  <conditionalFormatting sqref="X4 Y1:Z802">
    <cfRule type="cellIs" dxfId="120" priority="18494" operator="equal">
      <formula>"OPORTUNIDADE"</formula>
    </cfRule>
  </conditionalFormatting>
  <conditionalFormatting sqref="AZ6:AZ802">
    <cfRule type="expression" dxfId="119" priority="18489">
      <formula>$BU6=1</formula>
    </cfRule>
  </conditionalFormatting>
  <conditionalFormatting sqref="BQ6:BQ802">
    <cfRule type="cellIs" dxfId="118" priority="18500" operator="equal">
      <formula>"Produção e Intervalo"</formula>
    </cfRule>
    <cfRule type="cellIs" dxfId="117" priority="18501" operator="equal">
      <formula>"Aderente"</formula>
    </cfRule>
    <cfRule type="cellIs" dxfId="116" priority="18502" operator="equal">
      <formula>"Intervalo"</formula>
    </cfRule>
    <cfRule type="cellIs" dxfId="115" priority="18503" operator="equal">
      <formula>"Produção"</formula>
    </cfRule>
    <cfRule type="cellIs" dxfId="114" priority="18504" operator="equal">
      <formula>"ERRO"</formula>
    </cfRule>
  </conditionalFormatting>
  <conditionalFormatting sqref="BR6:BS802">
    <cfRule type="cellIs" dxfId="113" priority="18482" operator="equal">
      <formula>"*"</formula>
    </cfRule>
    <cfRule type="cellIs" dxfId="112" priority="18483" operator="greaterThanOrEqual">
      <formula>1</formula>
    </cfRule>
    <cfRule type="cellIs" dxfId="111" priority="18484" operator="lessThan">
      <formula>1</formula>
    </cfRule>
  </conditionalFormatting>
  <conditionalFormatting sqref="Y6:Z802">
    <cfRule type="cellIs" dxfId="110" priority="18430" operator="equal">
      <formula>"NÃO"</formula>
    </cfRule>
    <cfRule type="cellIs" dxfId="109" priority="18431" operator="equal">
      <formula>"SIM"</formula>
    </cfRule>
  </conditionalFormatting>
  <conditionalFormatting sqref="Y1047865:Y1048576">
    <cfRule type="cellIs" dxfId="108" priority="18311" operator="equal">
      <formula>"OPORTUNIDADE"</formula>
    </cfRule>
  </conditionalFormatting>
  <conditionalFormatting sqref="Y1047865:Y1048576">
    <cfRule type="cellIs" dxfId="107" priority="18309" operator="equal">
      <formula>"NÃO"</formula>
    </cfRule>
    <cfRule type="cellIs" dxfId="106" priority="18310" operator="equal">
      <formula>"SIM"</formula>
    </cfRule>
  </conditionalFormatting>
  <conditionalFormatting sqref="BK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2 BK75 BK63:BK64 BK66:BK73 BK87 BK89:BK90 BK84 BK93:BK802">
    <cfRule type="iconSet" priority="217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1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11">
      <iconSet showValue="0">
        <cfvo type="percent" val="0"/>
        <cfvo type="num" val="1"/>
        <cfvo type="num" val="1" gte="0"/>
      </iconSet>
    </cfRule>
    <cfRule type="iconSet" priority="22012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1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2 BN78:BO78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1420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1421</v>
      </c>
      <c r="E3" s="186" t="s">
        <v>1422</v>
      </c>
      <c r="F3" s="186" t="s">
        <v>1423</v>
      </c>
      <c r="G3" s="186" t="s">
        <v>1424</v>
      </c>
      <c r="H3" s="186" t="s">
        <v>1425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1426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1427</v>
      </c>
      <c r="D13" s="187">
        <v>9049</v>
      </c>
      <c r="E13" s="188">
        <v>46044</v>
      </c>
      <c r="F13" s="190" t="s">
        <v>1428</v>
      </c>
      <c r="G13" s="187" t="s">
        <v>1429</v>
      </c>
      <c r="H13" s="187"/>
    </row>
    <row r="14" spans="3:8">
      <c r="C14" s="187" t="s">
        <v>1427</v>
      </c>
      <c r="D14" s="187">
        <v>9044</v>
      </c>
      <c r="E14" s="188">
        <v>46044</v>
      </c>
      <c r="F14" s="190" t="s">
        <v>1430</v>
      </c>
      <c r="G14" s="187" t="s">
        <v>1431</v>
      </c>
      <c r="H14" s="187"/>
    </row>
    <row r="15" spans="3:8">
      <c r="C15" s="187" t="s">
        <v>733</v>
      </c>
      <c r="D15" s="187">
        <v>9423</v>
      </c>
      <c r="E15" s="188">
        <v>46062</v>
      </c>
      <c r="F15" s="190" t="s">
        <v>1432</v>
      </c>
      <c r="G15" s="187"/>
      <c r="H15" s="187"/>
    </row>
    <row r="16" spans="3:8">
      <c r="C16" s="187" t="s">
        <v>733</v>
      </c>
      <c r="D16" s="187">
        <v>9372</v>
      </c>
      <c r="E16" s="188">
        <v>46062</v>
      </c>
      <c r="F16" s="190" t="s">
        <v>1432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1433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1434</v>
      </c>
      <c r="C4" s="191" t="s">
        <v>1435</v>
      </c>
      <c r="D4" s="191" t="s">
        <v>1436</v>
      </c>
      <c r="E4" s="191" t="s">
        <v>1437</v>
      </c>
      <c r="F4" s="191" t="s">
        <v>368</v>
      </c>
      <c r="G4" s="191" t="s">
        <v>1438</v>
      </c>
    </row>
    <row r="5" spans="2:7">
      <c r="B5" s="192" t="s">
        <v>1439</v>
      </c>
      <c r="C5" s="192">
        <v>309525</v>
      </c>
      <c r="D5" s="192" t="s">
        <v>1440</v>
      </c>
      <c r="E5" s="192" t="s">
        <v>249</v>
      </c>
      <c r="F5" s="192" t="s">
        <v>1441</v>
      </c>
      <c r="G5" s="193">
        <v>46296</v>
      </c>
    </row>
    <row r="6" spans="2:7">
      <c r="B6" s="192" t="s">
        <v>1442</v>
      </c>
      <c r="C6" s="192">
        <v>257410</v>
      </c>
      <c r="D6" s="192" t="s">
        <v>1443</v>
      </c>
      <c r="E6" s="192" t="s">
        <v>249</v>
      </c>
      <c r="F6" s="192" t="s">
        <v>1441</v>
      </c>
      <c r="G6" s="193"/>
    </row>
    <row r="7" spans="2:7">
      <c r="B7" s="192" t="s">
        <v>1259</v>
      </c>
      <c r="C7" s="192">
        <v>256875</v>
      </c>
      <c r="D7" s="192" t="s">
        <v>1444</v>
      </c>
      <c r="E7" s="192" t="s">
        <v>249</v>
      </c>
      <c r="F7" s="192" t="s">
        <v>1441</v>
      </c>
      <c r="G7" s="193">
        <v>46296</v>
      </c>
    </row>
    <row r="8" spans="2:7">
      <c r="B8" s="192" t="s">
        <v>1445</v>
      </c>
      <c r="C8" s="192">
        <v>257278</v>
      </c>
      <c r="D8" s="192" t="s">
        <v>1446</v>
      </c>
      <c r="E8" s="192" t="s">
        <v>240</v>
      </c>
      <c r="F8" s="192" t="s">
        <v>1447</v>
      </c>
      <c r="G8" s="193">
        <v>46235</v>
      </c>
    </row>
    <row r="9" spans="2:7">
      <c r="B9" s="192" t="s">
        <v>1448</v>
      </c>
      <c r="C9" s="192">
        <v>257033</v>
      </c>
      <c r="D9" s="192" t="s">
        <v>1449</v>
      </c>
      <c r="E9" s="192" t="s">
        <v>240</v>
      </c>
      <c r="F9" s="192" t="s">
        <v>385</v>
      </c>
      <c r="G9" s="192" t="s">
        <v>1450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1451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1452</v>
      </c>
      <c r="B2" s="91" t="s">
        <v>1453</v>
      </c>
      <c r="C2" s="91" t="s">
        <v>7</v>
      </c>
      <c r="D2" s="92" t="s">
        <v>1175</v>
      </c>
      <c r="E2" s="92" t="s">
        <v>368</v>
      </c>
      <c r="F2" s="92" t="s">
        <v>1454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1455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3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*</v>
      </c>
      <c r="C106" s="95" t="str">
        <f>IF(FN_MC!Z107="","*",FN_MC!Z107)</f>
        <v>*</v>
      </c>
      <c r="D106" s="96" t="str">
        <f>IF(FN_MC!S107="","*",FN_MC!S107)</f>
        <v>-</v>
      </c>
      <c r="E106" s="96" t="str">
        <f>IF(FN_MC!T107="","*",FN_MC!T107)</f>
        <v>-</v>
      </c>
      <c r="F106" s="96" t="str">
        <f>IF(FN_MC!B107="","*",FN_MC!B107)</f>
        <v>*</v>
      </c>
      <c r="G106" s="96" t="str">
        <f>IF(FN_MC!D107="","*",FN_MC!D107)</f>
        <v>*</v>
      </c>
      <c r="H106" s="96" t="str">
        <f>IF(FN_MC!F107="","*",FN_MC!F107)</f>
        <v>*</v>
      </c>
      <c r="I106" s="96" t="str">
        <f>IF(FN_MC!H107="","*",FN_MC!H107)</f>
        <v>*</v>
      </c>
      <c r="J106" s="96" t="str">
        <f>IF(FN_MC!I107="","*",FN_MC!I107)</f>
        <v>*</v>
      </c>
      <c r="K106" s="96" t="str">
        <f>IF(FN_MC!M107="","*",FN_MC!M107)</f>
        <v>-</v>
      </c>
      <c r="L106" s="196" t="str">
        <f>IF(FN_MC!N107="","*",FN_MC!N107)</f>
        <v>-</v>
      </c>
      <c r="M106" s="97" t="str">
        <f>IF(FN_MC!J107="","*",FN_MC!J107)</f>
        <v>*</v>
      </c>
      <c r="N106" s="183" t="str">
        <f>IF(FN_MC!K107="","*",FN_MC!K107)</f>
        <v>*</v>
      </c>
      <c r="O106" s="183" t="str">
        <f>IF(FN_MC!L107="","*",FN_MC!L107)</f>
        <v>-</v>
      </c>
      <c r="P106" s="107" t="str">
        <f>IF(FN_MC!O107="","*",FN_MC!O107)</f>
        <v>*</v>
      </c>
      <c r="Q106" s="107" t="str">
        <f>IF(FN_MC!P107="","*",FN_MC!P107)</f>
        <v>*</v>
      </c>
      <c r="R106" s="96" t="str">
        <f>IF(FN_MC!Q107="","*",CONCATENATE(FN_MC!Q107," ",FN_MC!R107))</f>
        <v>*</v>
      </c>
      <c r="S106" s="96" t="str">
        <f>IF(FN_MC!V107="","*",FN_MC!V107)</f>
        <v>*</v>
      </c>
      <c r="T106" s="96" t="str">
        <f>IF(FN_MC!W107="","*",FN_MC!W107)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*</v>
      </c>
      <c r="C108" s="95" t="str">
        <f>IF(FN_MC!Z109="","*",FN_MC!Z109)</f>
        <v>*</v>
      </c>
      <c r="D108" s="96" t="str">
        <f>IF(FN_MC!S109="","*",FN_MC!S109)</f>
        <v>-</v>
      </c>
      <c r="E108" s="96" t="str">
        <f>IF(FN_MC!T109="","*",FN_MC!T109)</f>
        <v>-</v>
      </c>
      <c r="F108" s="96" t="str">
        <f>IF(FN_MC!B109="","*",FN_MC!B109)</f>
        <v>*</v>
      </c>
      <c r="G108" s="96" t="str">
        <f>IF(FN_MC!D109="","*",FN_MC!D109)</f>
        <v>*</v>
      </c>
      <c r="H108" s="96" t="str">
        <f>IF(FN_MC!F109="","*",FN_MC!F109)</f>
        <v>*</v>
      </c>
      <c r="I108" s="96" t="str">
        <f>IF(FN_MC!H109="","*",FN_MC!H109)</f>
        <v>*</v>
      </c>
      <c r="J108" s="96" t="str">
        <f>IF(FN_MC!I109="","*",FN_MC!I109)</f>
        <v>*</v>
      </c>
      <c r="K108" s="96" t="str">
        <f>IF(FN_MC!M109="","*",FN_MC!M109)</f>
        <v>-</v>
      </c>
      <c r="L108" s="196" t="str">
        <f>IF(FN_MC!N109="","*",FN_MC!N109)</f>
        <v>-</v>
      </c>
      <c r="M108" s="97" t="str">
        <f>IF(FN_MC!J109="","*",FN_MC!J109)</f>
        <v>*</v>
      </c>
      <c r="N108" s="183" t="str">
        <f>IF(FN_MC!K109="","*",FN_MC!K109)</f>
        <v>*</v>
      </c>
      <c r="O108" s="183" t="str">
        <f>IF(FN_MC!L109="","*",FN_MC!L109)</f>
        <v>-</v>
      </c>
      <c r="P108" s="107" t="str">
        <f>IF(FN_MC!O109="","*",FN_MC!O109)</f>
        <v>*</v>
      </c>
      <c r="Q108" s="107" t="str">
        <f>IF(FN_MC!P109="","*",FN_MC!P109)</f>
        <v>*</v>
      </c>
      <c r="R108" s="96" t="str">
        <f>IF(FN_MC!Q109="","*",CONCATENATE(FN_MC!Q109," ",FN_MC!R109))</f>
        <v>*</v>
      </c>
      <c r="S108" s="96" t="str">
        <f>IF(FN_MC!V109="","*",FN_MC!V109)</f>
        <v>*</v>
      </c>
      <c r="T108" s="96" t="str">
        <f>IF(FN_MC!W109="","*",FN_MC!W109)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*</v>
      </c>
      <c r="C111" s="95" t="str">
        <f>IF(FN_MC!Z112="","*",FN_MC!Z112)</f>
        <v>*</v>
      </c>
      <c r="D111" s="96" t="str">
        <f>IF(FN_MC!S112="","*",FN_MC!S112)</f>
        <v>-</v>
      </c>
      <c r="E111" s="96" t="str">
        <f>IF(FN_MC!T112="","*",FN_MC!T112)</f>
        <v>-</v>
      </c>
      <c r="F111" s="96" t="str">
        <f>IF(FN_MC!B112="","*",FN_MC!B112)</f>
        <v>*</v>
      </c>
      <c r="G111" s="96" t="str">
        <f>IF(FN_MC!D112="","*",FN_MC!D112)</f>
        <v>*</v>
      </c>
      <c r="H111" s="96" t="str">
        <f>IF(FN_MC!F112="","*",FN_MC!F112)</f>
        <v>*</v>
      </c>
      <c r="I111" s="96" t="str">
        <f>IF(FN_MC!H112="","*",FN_MC!H112)</f>
        <v>*</v>
      </c>
      <c r="J111" s="96" t="str">
        <f>IF(FN_MC!I112="","*",FN_MC!I112)</f>
        <v>*</v>
      </c>
      <c r="K111" s="96" t="str">
        <f>IF(FN_MC!M112="","*",FN_MC!M112)</f>
        <v>-</v>
      </c>
      <c r="L111" s="196" t="str">
        <f>IF(FN_MC!N112="","*",FN_MC!N112)</f>
        <v>-</v>
      </c>
      <c r="M111" s="97" t="str">
        <f>IF(FN_MC!J112="","*",FN_MC!J112)</f>
        <v>*</v>
      </c>
      <c r="N111" s="183" t="str">
        <f>IF(FN_MC!K112="","*",FN_MC!K112)</f>
        <v>*</v>
      </c>
      <c r="O111" s="183" t="str">
        <f>IF(FN_MC!L112="","*",FN_MC!L112)</f>
        <v>-</v>
      </c>
      <c r="P111" s="107" t="str">
        <f>IF(FN_MC!O112="","*",FN_MC!O112)</f>
        <v>*</v>
      </c>
      <c r="Q111" s="107" t="str">
        <f>IF(FN_MC!P112="","*",FN_MC!P112)</f>
        <v>*</v>
      </c>
      <c r="R111" s="96" t="str">
        <f>IF(FN_MC!Q112="","*",CONCATENATE(FN_MC!Q112," ",FN_MC!R112))</f>
        <v>*</v>
      </c>
      <c r="S111" s="96" t="str">
        <f>IF(FN_MC!V112="","*",FN_MC!V112)</f>
        <v>*</v>
      </c>
      <c r="T111" s="96" t="str">
        <f>IF(FN_MC!W112="","*",FN_MC!W112)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-</v>
      </c>
      <c r="E114" s="96" t="str">
        <f>IF(FN_MC!T115="","*",FN_MC!T115)</f>
        <v>-</v>
      </c>
      <c r="F114" s="96" t="str">
        <f>IF(FN_MC!B115="","*",FN_MC!B115)</f>
        <v>*</v>
      </c>
      <c r="G114" s="96" t="str">
        <f>IF(FN_MC!D115="","*",FN_MC!D115)</f>
        <v>*</v>
      </c>
      <c r="H114" s="96" t="str">
        <f>IF(FN_MC!F115="","*",FN_MC!F115)</f>
        <v>*</v>
      </c>
      <c r="I114" s="96" t="str">
        <f>IF(FN_MC!H115="","*",FN_MC!H115)</f>
        <v>*</v>
      </c>
      <c r="J114" s="96" t="str">
        <f>IF(FN_MC!I115="","*",FN_MC!I115)</f>
        <v>*</v>
      </c>
      <c r="K114" s="96" t="str">
        <f>IF(FN_MC!M115="","*",FN_MC!M115)</f>
        <v>-</v>
      </c>
      <c r="L114" s="196" t="str">
        <f>IF(FN_MC!N115="","*",FN_MC!N115)</f>
        <v>-</v>
      </c>
      <c r="M114" s="97" t="str">
        <f>IF(FN_MC!J115="","*",FN_MC!J115)</f>
        <v>*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-</v>
      </c>
      <c r="E116" s="96" t="str">
        <f>IF(FN_MC!T117="","*",FN_MC!T117)</f>
        <v>-</v>
      </c>
      <c r="F116" s="96" t="str">
        <f>IF(FN_MC!B117="","*",FN_MC!B117)</f>
        <v>*</v>
      </c>
      <c r="G116" s="96" t="str">
        <f>IF(FN_MC!D117="","*",FN_MC!D117)</f>
        <v>*</v>
      </c>
      <c r="H116" s="96" t="str">
        <f>IF(FN_MC!F117="","*",FN_MC!F117)</f>
        <v>*</v>
      </c>
      <c r="I116" s="96" t="str">
        <f>IF(FN_MC!H117="","*",FN_MC!H117)</f>
        <v>*</v>
      </c>
      <c r="J116" s="96" t="str">
        <f>IF(FN_MC!I117="","*",FN_MC!I117)</f>
        <v>*</v>
      </c>
      <c r="K116" s="96" t="str">
        <f>IF(FN_MC!M117="","*",FN_MC!M117)</f>
        <v>-</v>
      </c>
      <c r="L116" s="196" t="str">
        <f>IF(FN_MC!N117="","*",FN_MC!N117)</f>
        <v>-</v>
      </c>
      <c r="M116" s="97" t="str">
        <f>IF(FN_MC!J117="","*",FN_MC!J117)</f>
        <v>*</v>
      </c>
      <c r="N116" s="183" t="str">
        <f>IF(FN_MC!K117="","*",FN_MC!K117)</f>
        <v>*</v>
      </c>
      <c r="O116" s="183" t="str">
        <f>IF(FN_MC!L117="","*",FN_MC!L117)</f>
        <v>-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-</v>
      </c>
      <c r="E118" s="96" t="str">
        <f>IF(FN_MC!T119="","*",FN_MC!T119)</f>
        <v>-</v>
      </c>
      <c r="F118" s="96" t="str">
        <f>IF(FN_MC!B119="","*",FN_MC!B119)</f>
        <v>*</v>
      </c>
      <c r="G118" s="96" t="str">
        <f>IF(FN_MC!D119="","*",FN_MC!D119)</f>
        <v>*</v>
      </c>
      <c r="H118" s="96" t="str">
        <f>IF(FN_MC!F119="","*",FN_MC!F119)</f>
        <v>*</v>
      </c>
      <c r="I118" s="96" t="str">
        <f>IF(FN_MC!H119="","*",FN_MC!H119)</f>
        <v>*</v>
      </c>
      <c r="J118" s="96" t="str">
        <f>IF(FN_MC!I119="","*",FN_MC!I119)</f>
        <v>*</v>
      </c>
      <c r="K118" s="96" t="str">
        <f>IF(FN_MC!M119="","*",FN_MC!M119)</f>
        <v>-</v>
      </c>
      <c r="L118" s="196" t="str">
        <f>IF(FN_MC!N119="","*",FN_MC!N119)</f>
        <v>-</v>
      </c>
      <c r="M118" s="97" t="str">
        <f>IF(FN_MC!J119="","*",FN_MC!J119)</f>
        <v>*</v>
      </c>
      <c r="N118" s="183" t="str">
        <f>IF(FN_MC!K119="","*",FN_MC!K119)</f>
        <v>*</v>
      </c>
      <c r="O118" s="183" t="str">
        <f>IF(FN_MC!L119="","*",FN_MC!L119)</f>
        <v>-</v>
      </c>
      <c r="P118" s="107" t="str">
        <f>IF(FN_MC!O119="","*",FN_MC!O119)</f>
        <v>*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-</v>
      </c>
      <c r="E121" s="96" t="str">
        <f>IF(FN_MC!T122="","*",FN_MC!T122)</f>
        <v>-</v>
      </c>
      <c r="F121" s="96" t="str">
        <f>IF(FN_MC!B122="","*",FN_MC!B122)</f>
        <v>*</v>
      </c>
      <c r="G121" s="96" t="str">
        <f>IF(FN_MC!D122="","*",FN_MC!D122)</f>
        <v>*</v>
      </c>
      <c r="H121" s="96" t="str">
        <f>IF(FN_MC!F122="","*",FN_MC!F122)</f>
        <v>*</v>
      </c>
      <c r="I121" s="96" t="str">
        <f>IF(FN_MC!H122="","*",FN_MC!H122)</f>
        <v>*</v>
      </c>
      <c r="J121" s="96" t="str">
        <f>IF(FN_MC!I122="","*",FN_MC!I122)</f>
        <v>*</v>
      </c>
      <c r="K121" s="96" t="str">
        <f>IF(FN_MC!M122="","*",FN_MC!M122)</f>
        <v>-</v>
      </c>
      <c r="L121" s="196" t="str">
        <f>IF(FN_MC!N122="","*",FN_MC!N122)</f>
        <v>-</v>
      </c>
      <c r="M121" s="97" t="str">
        <f>IF(FN_MC!J122="","*",FN_MC!J122)</f>
        <v>*</v>
      </c>
      <c r="N121" s="183" t="str">
        <f>IF(FN_MC!K122="","*",FN_MC!K122)</f>
        <v>*</v>
      </c>
      <c r="O121" s="183" t="str">
        <f>IF(FN_MC!L122="","*",FN_MC!L122)</f>
        <v>-</v>
      </c>
      <c r="P121" s="107" t="str">
        <f>IF(FN_MC!O122="","*",FN_MC!O122)</f>
        <v>*</v>
      </c>
      <c r="Q121" s="107" t="str">
        <f>IF(FN_MC!P122="","*",FN_MC!P122)</f>
        <v>*</v>
      </c>
      <c r="R121" s="96" t="str">
        <f>IF(FN_MC!Q122="","*",CONCATENATE(FN_MC!Q122," ",FN_MC!R122))</f>
        <v>*</v>
      </c>
      <c r="S121" s="96" t="str">
        <f>IF(FN_MC!V122="","*",FN_MC!V122)</f>
        <v>*</v>
      </c>
      <c r="T121" s="96" t="str">
        <f>IF(FN_MC!W122="","*",FN_MC!W122)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1456</v>
      </c>
      <c r="D5" s="242"/>
      <c r="E5" s="242"/>
      <c r="F5" s="242"/>
      <c r="G5" s="242"/>
      <c r="H5" s="242"/>
      <c r="I5" s="242"/>
      <c r="J5" s="243"/>
      <c r="K5" s="244" t="s">
        <v>1457</v>
      </c>
      <c r="L5" s="245"/>
      <c r="M5" s="245"/>
      <c r="N5" s="245"/>
      <c r="O5" s="246" t="s">
        <v>1458</v>
      </c>
      <c r="P5" s="247"/>
      <c r="Q5" s="248"/>
    </row>
    <row r="6" spans="1:17" s="81" customFormat="1" ht="15.75" customHeight="1">
      <c r="A6" s="75" t="s">
        <v>1454</v>
      </c>
      <c r="B6" s="82" t="s">
        <v>1453</v>
      </c>
      <c r="C6" s="83" t="s">
        <v>1175</v>
      </c>
      <c r="D6" s="84" t="s">
        <v>1176</v>
      </c>
      <c r="E6" s="83" t="s">
        <v>1459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1460</v>
      </c>
      <c r="M6" s="116" t="s">
        <v>29</v>
      </c>
      <c r="N6" s="117" t="s">
        <v>1170</v>
      </c>
      <c r="O6" s="165" t="s">
        <v>1213</v>
      </c>
      <c r="P6" s="128"/>
      <c r="Q6" s="139" t="s">
        <v>1461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IF($A$2=1,IF(FN_MC!BJ85="","*",FN_MC!BJ85),IF(FN_MC!BK83="","*",FN_MC!BK83))</f>
        <v>MC1 as 07:30h - Em inspeção as 08:32h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MC1 as 06:30h - faixa após o I98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Pronto as 09:30h - CCO verificando faixa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Sem faixa, alto fluxo de trens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1</v>
      </c>
      <c r="P91" s="78"/>
      <c r="Q91" s="120" t="str">
        <f>IF($A$2=1,IF(FN_MC!BJ91="","*",FN_MC!BJ91),IF(FN_MC!BK91="","*",FN_MC!BK91))</f>
        <v>Equipe pronta 08:31 - Em intervalo das 09:43h as 11:43h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1</v>
      </c>
      <c r="P92" s="78"/>
      <c r="Q92" s="120" t="str">
        <f>IF($A$2=1,IF(FN_MC!BJ92="","*",FN_MC!BJ92),IF(FN_MC!BK92="","*",FN_MC!BK92))</f>
        <v>Equipe pronta 08:31 - Em intervalo das 09:43h as 11:43h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1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1462</v>
      </c>
      <c r="C2" s="83" t="s">
        <v>1160</v>
      </c>
      <c r="D2" s="83" t="s">
        <v>1162</v>
      </c>
      <c r="E2" s="83" t="s">
        <v>1463</v>
      </c>
      <c r="F2" s="83" t="s">
        <v>1464</v>
      </c>
      <c r="G2" s="83" t="s">
        <v>1465</v>
      </c>
      <c r="H2" s="83" t="s">
        <v>1466</v>
      </c>
      <c r="I2" s="83" t="s">
        <v>1467</v>
      </c>
      <c r="J2" s="83" t="s">
        <v>1468</v>
      </c>
      <c r="K2" s="109" t="s">
        <v>1469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2026-03-06T14:29:19Z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