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136" documentId="120_S{118792C3-22EF-5104-A093-F22BFE3913F3}" xr6:coauthVersionLast="47" xr6:coauthVersionMax="47" xr10:uidLastSave="{C122832C-7D25-47CD-8D2A-B2BC5CE00CC6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2" i="1" l="1" a="1"/>
  <c r="N72" i="1" s="1"/>
  <c r="M72" i="1" a="1"/>
  <c r="M72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N67" i="1" a="1"/>
  <c r="N67" i="1"/>
  <c r="L63" i="15" s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L68" i="15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L69" i="15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F76" i="12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F77" i="12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08" i="10" s="1"/>
  <c r="AL620" i="1"/>
  <c r="AO620" i="1"/>
  <c r="BE620" i="1" s="1" a="1"/>
  <c r="BE620" i="1" s="1"/>
  <c r="AP620" i="1"/>
  <c r="M608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N620" i="1" l="1"/>
  <c r="AM119" i="1"/>
  <c r="F116" i="12"/>
  <c r="AM118" i="1"/>
  <c r="F115" i="12"/>
  <c r="AM117" i="1"/>
  <c r="F114" i="12"/>
  <c r="AM116" i="1"/>
  <c r="F113" i="12"/>
  <c r="AM115" i="1"/>
  <c r="F112" i="12"/>
  <c r="AM114" i="1"/>
  <c r="F111" i="12"/>
  <c r="AM113" i="1"/>
  <c r="F110" i="12"/>
  <c r="AM112" i="1"/>
  <c r="F109" i="12"/>
  <c r="AM111" i="1"/>
  <c r="F108" i="12"/>
  <c r="AM110" i="1"/>
  <c r="F107" i="12"/>
  <c r="AM109" i="1"/>
  <c r="F106" i="12"/>
  <c r="AM108" i="1"/>
  <c r="F105" i="12"/>
  <c r="AM107" i="1"/>
  <c r="F104" i="12"/>
  <c r="AM106" i="1"/>
  <c r="F103" i="12"/>
  <c r="AM105" i="1"/>
  <c r="F102" i="12"/>
  <c r="AM104" i="1"/>
  <c r="F101" i="12"/>
  <c r="AM103" i="1"/>
  <c r="F100" i="12"/>
  <c r="AM102" i="1"/>
  <c r="F99" i="12"/>
  <c r="AM101" i="1"/>
  <c r="F98" i="12"/>
  <c r="AM100" i="1"/>
  <c r="F97" i="12"/>
  <c r="AM99" i="1"/>
  <c r="F96" i="12"/>
  <c r="AM98" i="1"/>
  <c r="F95" i="12"/>
  <c r="AM97" i="1"/>
  <c r="F94" i="12"/>
  <c r="AM96" i="1"/>
  <c r="F93" i="12"/>
  <c r="AM95" i="1"/>
  <c r="F92" i="12"/>
  <c r="AM94" i="1"/>
  <c r="F91" i="12"/>
  <c r="AM93" i="1"/>
  <c r="F90" i="12"/>
  <c r="AM92" i="1"/>
  <c r="F89" i="12"/>
  <c r="AM91" i="1"/>
  <c r="F88" i="12"/>
  <c r="AM90" i="1"/>
  <c r="F87" i="12"/>
  <c r="AM89" i="1"/>
  <c r="F86" i="12"/>
  <c r="AM88" i="1"/>
  <c r="F85" i="12"/>
  <c r="AM87" i="1"/>
  <c r="F84" i="12"/>
  <c r="AM86" i="1"/>
  <c r="F83" i="12"/>
  <c r="AM85" i="1"/>
  <c r="F82" i="12"/>
  <c r="AM84" i="1"/>
  <c r="F81" i="12"/>
  <c r="AM83" i="1"/>
  <c r="F80" i="12"/>
  <c r="AM82" i="1"/>
  <c r="F79" i="12"/>
  <c r="AM81" i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6" i="1"/>
  <c r="AM80" i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L105" i="10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L102" i="10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L99" i="10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L96" i="10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L93" i="10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L90" i="10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L87" i="10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L84" i="10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<sst xmlns="http://schemas.openxmlformats.org/spreadsheetml/2006/main" count="3388" uniqueCount="1169">
  <si>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</si>
  <si>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</si>
  <si>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</si>
  <si>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</si>
  <si>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</si>
  <si>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</si>
  <si>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</si>
  <si>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</si>
  <si>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</si>
  <si>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</si>
  <si>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</si>
  <si>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</si>
  <si>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</si>
  <si>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</si>
  <si>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</si>
  <si>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</si>
  <si>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</si>
  <si>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</si>
  <si>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</si>
  <si>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</si>
  <si>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</si>
  <si>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</si>
  <si>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</si>
  <si>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</si>
  <si>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</si>
  <si>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</si>
  <si>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</si>
  <si>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</si>
  <si>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</si>
  <si>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</si>
  <si>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</si>
  <si>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</si>
  <si>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</si>
  <si>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</si>
  <si>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</si>
  <si>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</si>
  <si>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</si>
  <si>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</si>
  <si>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</si>
  <si>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</si>
  <si>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</si>
  <si>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</si>
  <si>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</si>
  <si>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</si>
  <si>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</si>
  <si>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</si>
  <si>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</si>
  <si>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</si>
  <si>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</si>
  <si>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</si>
  <si>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</si>
  <si>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</si>
  <si>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</si>
  <si>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</si>
  <si>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</si>
  <si>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</si>
  <si>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</si>
  <si>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</si>
  <si>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</si>
  <si>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</si>
  <si>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</si>
  <si>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</si>
  <si>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</si>
  <si>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</si>
  <si>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</si>
  <si>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</si>
  <si>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</si>
  <si>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</si>
  <si>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</si>
  <si>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</si>
  <si>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</si>
  <si>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</si>
  <si>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</si>
  <si>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</si>
  <si>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</si>
  <si>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</si>
  <si>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</si>
  <si>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</si>
  <si>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</si>
  <si>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</si>
  <si>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</si>
  <si>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</si>
  <si>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</si>
  <si>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</si>
  <si>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</si>
  <si>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</si>
  <si>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</si>
  <si>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</si>
  <si>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</si>
  <si>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</si>
  <si>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</si>
  <si>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</si>
  <si>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</si>
  <si>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</si>
  <si>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</si>
  <si>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</si>
  <si>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</si>
  <si>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</si>
  <si>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</si>
  <si>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</si>
  <si>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</si>
  <si>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</si>
  <si>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</si>
  <si>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</si>
  <si>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</si>
  <si>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</si>
  <si>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</si>
  <si>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</si>
  <si>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</si>
  <si>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</si>
  <si>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</si>
  <si>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</si>
  <si>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</si>
  <si>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</si>
  <si>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</si>
  <si>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</si>
  <si>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</si>
  <si>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</si>
  <si>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</si>
  <si>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</si>
  <si>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</si>
  <si>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</si>
  <si>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</si>
  <si>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</si>
  <si>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</si>
  <si>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</si>
  <si>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</si>
  <si>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</si>
  <si>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</si>
  <si>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</si>
  <si>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</si>
  <si>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</si>
  <si>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</si>
  <si>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</si>
  <si>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</si>
  <si>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</si>
  <si>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</si>
  <si>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</si>
  <si>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</si>
  <si>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</si>
  <si>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</si>
  <si>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</si>
  <si>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</si>
  <si>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</si>
  <si>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</si>
  <si>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</si>
  <si>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</si>
  <si>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</si>
  <si>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</si>
  <si>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</si>
  <si>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</si>
  <si>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</si>
  <si>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</si>
  <si>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</si>
  <si>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</si>
  <si>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</si>
  <si>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</si>
  <si>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</si>
  <si>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</si>
  <si>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</si>
  <si>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</si>
  <si>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</si>
  <si>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</si>
  <si>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</si>
  <si>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</si>
  <si>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</si>
  <si>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</si>
  <si>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</si>
  <si>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</si>
  <si>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</si>
  <si>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</si>
  <si>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</si>
  <si>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</si>
  <si>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</si>
  <si>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</si>
  <si>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</si>
  <si>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</si>
  <si>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</si>
  <si>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</si>
  <si>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</si>
  <si>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</si>
  <si>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</si>
  <si>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</si>
  <si>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</si>
  <si>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</si>
  <si>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</si>
  <si>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</si>
  <si>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</si>
  <si>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</si>
  <si>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</si>
  <si>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</si>
  <si>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</si>
  <si>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</si>
  <si>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</si>
  <si>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</si>
  <si>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</si>
  <si>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</si>
  <si>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</si>
  <si>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</si>
  <si>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</si>
  <si>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</si>
  <si>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</si>
  <si>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</si>
  <si>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</si>
  <si>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</si>
  <si>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</si>
  <si>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</si>
  <si>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</si>
  <si>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</si>
  <si>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</si>
  <si>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</si>
  <si>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</si>
  <si>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</si>
  <si>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</si>
  <si>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</si>
  <si>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</si>
  <si>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</si>
  <si>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</si>
  <si>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</si>
  <si>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</si>
  <si>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</si>
  <si>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</si>
  <si>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</si>
  <si>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</si>
  <si>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</si>
  <si>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</si>
  <si>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</si>
  <si>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</si>
  <si>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</si>
  <si>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</si>
  <si>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</si>
  <si>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</si>
  <si>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</si>
  <si>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</si>
  <si>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</si>
  <si>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</si>
  <si>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</si>
  <si>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</si>
  <si>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</si>
  <si>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</si>
  <si>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</si>
  <si>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</si>
  <si>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</si>
  <si>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</si>
  <si>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</si>
  <si>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</si>
  <si>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</si>
  <si>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</si>
  <si>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</si>
  <si>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</si>
  <si>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</si>
  <si>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</si>
  <si>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</si>
  <si>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</si>
  <si>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</si>
  <si>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</si>
  <si>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</si>
  <si>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</si>
  <si>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</si>
  <si>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</si>
  <si>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</si>
  <si>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</si>
  <si>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</si>
  <si>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</si>
  <si>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</si>
  <si>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</si>
  <si>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</si>
  <si>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</si>
  <si>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</si>
  <si>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</si>
  <si>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</si>
  <si>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</si>
  <si>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</si>
  <si>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</si>
  <si>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</si>
  <si>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</si>
  <si>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</si>
  <si>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</si>
  <si>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</si>
  <si>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</si>
  <si>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</si>
  <si>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</si>
  <si>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</si>
  <si>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</si>
  <si>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</si>
  <si>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</si>
  <si>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</si>
  <si>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</si>
  <si>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</si>
  <si>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</si>
  <si>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</si>
  <si>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</si>
  <si>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</si>
  <si>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</si>
  <si>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</si>
  <si>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</si>
  <si>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</si>
  <si>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</si>
  <si>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</si>
  <si>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</si>
  <si>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</si>
  <si>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</si>
  <si>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</si>
  <si>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</si>
  <si>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</si>
  <si>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</si>
  <si>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</si>
  <si>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</si>
  <si>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</si>
  <si>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</si>
  <si>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</si>
  <si>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</si>
  <si>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</si>
  <si>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</si>
  <si>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</si>
  <si>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</si>
  <si>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</si>
  <si>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</si>
  <si>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</si>
  <si>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</si>
  <si>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</si>
  <si>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</si>
  <si>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</si>
  <si>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</si>
  <si>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</si>
  <si>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</si>
  <si>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</si>
  <si>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</si>
  <si>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</si>
  <si>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</si>
  <si>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</si>
  <si>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</si>
  <si>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</si>
  <si>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</si>
  <si>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</si>
  <si>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</si>
  <si>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</si>
  <si>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</si>
  <si>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</si>
  <si>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</si>
  <si>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</si>
  <si>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</si>
  <si>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</si>
  <si>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</si>
  <si>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</si>
  <si>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</si>
  <si>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</si>
  <si>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</si>
  <si>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</si>
  <si>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</si>
  <si>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</si>
  <si>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</si>
  <si>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</si>
  <si>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</si>
  <si>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</si>
  <si>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</si>
  <si>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</si>
  <si>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</si>
  <si>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</si>
  <si>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</si>
  <si>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</si>
  <si>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</si>
  <si>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</si>
  <si>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</si>
  <si>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</si>
  <si>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</si>
  <si>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</si>
  <si>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</si>
  <si>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</si>
  <si>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</si>
  <si>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</si>
  <si>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</si>
  <si>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</si>
  <si>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</si>
  <si>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</si>
  <si>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</si>
  <si>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</si>
  <si>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</si>
  <si>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</si>
  <si>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</si>
  <si>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</si>
  <si>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</si>
  <si>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</si>
  <si>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</si>
  <si>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</si>
  <si>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</si>
  <si>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</si>
  <si>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</si>
  <si>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</si>
  <si>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</si>
  <si>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</si>
  <si>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</si>
  <si>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</si>
  <si>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</si>
  <si>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</si>
  <si>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</si>
  <si>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</si>
  <si>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</si>
  <si>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</si>
  <si>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</si>
  <si>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</si>
  <si>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</si>
  <si>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</si>
  <si>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</si>
  <si>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</si>
  <si>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</si>
  <si>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</si>
  <si>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</si>
  <si>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</si>
  <si>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</si>
  <si>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</si>
  <si>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</si>
  <si>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</si>
  <si>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</si>
  <si>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</si>
  <si>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</si>
  <si>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</si>
  <si>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</si>
  <si>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</si>
  <si>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</si>
  <si>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</si>
  <si>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</si>
  <si>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</si>
  <si>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</si>
  <si>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</si>
  <si>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</si>
  <si>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</si>
  <si>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</si>
  <si>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</si>
  <si>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</si>
  <si>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</si>
  <si>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</si>
  <si>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</si>
  <si>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</si>
  <si>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</si>
  <si>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</si>
  <si>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</si>
  <si>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</si>
  <si>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</si>
  <si>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</si>
  <si>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</si>
  <si>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</si>
  <si>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</si>
  <si>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</si>
  <si>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</si>
  <si>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</si>
  <si>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</si>
  <si>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</si>
  <si>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</si>
  <si>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</si>
  <si>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</si>
  <si>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</si>
  <si>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</si>
  <si>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</si>
  <si>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</si>
  <si>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</si>
  <si>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</si>
  <si>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</si>
  <si>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</si>
  <si>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</si>
  <si>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</si>
  <si>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</si>
  <si>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</si>
  <si>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</si>
  <si>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</si>
  <si>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</si>
  <si>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</si>
  <si>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</si>
  <si>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</si>
  <si>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</si>
  <si>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</si>
  <si>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</si>
  <si>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</si>
  <si>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</si>
  <si>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</si>
  <si>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</si>
  <si>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</si>
  <si>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</si>
  <si>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</si>
  <si>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</si>
  <si>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</si>
  <si>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</si>
  <si>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</si>
  <si>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</si>
  <si>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</si>
  <si>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</si>
  <si>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</si>
  <si>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</si>
  <si>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</si>
  <si>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</si>
  <si>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</si>
  <si>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</si>
  <si>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</si>
  <si>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</si>
  <si>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</si>
  <si>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</si>
  <si>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</si>
  <si>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</si>
  <si>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</si>
  <si>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</si>
  <si>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</si>
  <si>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</si>
  <si>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</si>
  <si>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</si>
  <si>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</si>
  <si>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</si>
  <si>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</si>
  <si>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</si>
  <si>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</si>
  <si>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</si>
  <si>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</si>
  <si>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</si>
  <si>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</si>
  <si>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</si>
  <si>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</si>
  <si>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</si>
  <si>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</si>
  <si>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</si>
  <si>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</si>
  <si>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</si>
  <si>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</si>
  <si>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</si>
  <si>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</si>
  <si>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</si>
  <si>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</si>
  <si>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</si>
  <si>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</si>
  <si>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</si>
  <si>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</si>
  <si>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</si>
  <si>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</si>
  <si>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</si>
  <si>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</si>
  <si>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</si>
  <si>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</si>
  <si>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</si>
  <si>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</si>
  <si>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</si>
  <si>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</si>
  <si>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</si>
  <si>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</si>
  <si>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</si>
  <si>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</si>
  <si>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</si>
  <si>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</si>
  <si>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</si>
  <si>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</si>
  <si>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</si>
  <si>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</si>
  <si>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</si>
  <si>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</si>
  <si>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</si>
  <si>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</si>
  <si>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</si>
  <si>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</si>
  <si>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</si>
  <si>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</si>
  <si>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</si>
  <si>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</si>
  <si>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</si>
  <si>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</si>
  <si>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</si>
  <si>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</si>
  <si>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</si>
  <si>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</si>
  <si>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</si>
  <si>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</si>
  <si>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</si>
  <si>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</si>
  <si>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</si>
  <si>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</si>
  <si>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</si>
  <si>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</si>
  <si>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</si>
  <si>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</si>
  <si>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</si>
  <si>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</si>
  <si>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</si>
  <si>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</si>
  <si>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</si>
  <si>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</si>
  <si>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</si>
  <si>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</si>
  <si>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</si>
  <si>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</si>
  <si>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</si>
  <si>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</si>
  <si>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</si>
  <si>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</si>
  <si>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</si>
  <si>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</si>
  <si>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</si>
  <si>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</si>
  <si>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</si>
  <si>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</si>
  <si>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</si>
  <si>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</si>
  <si>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</si>
  <si>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</si>
  <si>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</si>
  <si>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</si>
  <si>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</si>
  <si>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</si>
  <si>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</si>
  <si>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</si>
  <si>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</si>
  <si>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</si>
  <si>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</si>
  <si>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</si>
  <si>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</si>
  <si>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</si>
  <si>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</si>
  <si>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</si>
  <si>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</si>
  <si>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</si>
  <si>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</si>
  <si>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</si>
  <si>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</si>
  <si>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</si>
  <si>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</si>
  <si>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</si>
  <si>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</si>
  <si>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</si>
  <si>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</si>
  <si>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</si>
  <si>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</si>
  <si>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</si>
  <si>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</si>
  <si>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</si>
  <si>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</si>
  <si>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</si>
  <si>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</si>
  <si>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</si>
  <si>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</si>
  <si>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</si>
  <si>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</si>
  <si>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</si>
  <si>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</si>
  <si>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</si>
  <si>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</si>
  <si>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</si>
  <si>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</si>
  <si>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</si>
  <si>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</si>
  <si>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</si>
  <si>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</si>
  <si>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</si>
  <si>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</si>
  <si>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</si>
  <si>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</si>
  <si>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</si>
  <si>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</si>
  <si>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</si>
  <si>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</si>
  <si>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</si>
  <si>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</si>
  <si>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</si>
  <si>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</si>
  <si>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</si>
  <si>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</si>
  <si>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</si>
  <si>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</si>
  <si>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</si>
  <si>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</si>
  <si>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</si>
  <si>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</si>
  <si>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</si>
  <si>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</si>
  <si>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</si>
  <si>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</si>
  <si>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</si>
  <si>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</si>
  <si>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</si>
  <si>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</si>
  <si>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</si>
  <si>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</si>
  <si>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</si>
  <si>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</si>
  <si>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</si>
  <si>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</si>
  <si>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</si>
  <si>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</si>
  <si>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</si>
  <si>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</si>
  <si>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</si>
  <si>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</si>
  <si>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</si>
  <si>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</si>
  <si>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</si>
  <si>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</si>
  <si>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</si>
  <si>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</si>
  <si>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</si>
  <si>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</si>
  <si>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</si>
  <si>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</si>
  <si>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</si>
  <si>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</si>
  <si>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</si>
  <si>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</si>
  <si>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</si>
  <si>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</si>
  <si>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</si>
  <si>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</si>
  <si>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</si>
  <si>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</si>
  <si>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</si>
  <si>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</si>
  <si>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</si>
  <si>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</si>
  <si>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</si>
  <si>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</si>
  <si>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</si>
  <si>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</si>
  <si>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</si>
  <si>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</si>
  <si>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</si>
  <si>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</si>
  <si>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</si>
  <si>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</si>
  <si>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</si>
  <si>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</si>
  <si>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</si>
  <si>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</si>
  <si>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</si>
  <si>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</si>
  <si>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</si>
  <si>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</si>
  <si>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</si>
  <si>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</si>
  <si>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</si>
  <si>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</si>
  <si>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</si>
  <si>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</si>
  <si>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</si>
  <si>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</si>
  <si>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</si>
  <si>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</si>
  <si>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</si>
  <si>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</si>
  <si>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</si>
  <si>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</si>
  <si>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</si>
  <si>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</si>
  <si>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</si>
  <si>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</si>
  <si>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</si>
  <si>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</si>
  <si>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</si>
  <si>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</si>
  <si>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</si>
  <si>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</si>
  <si>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</si>
  <si>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</si>
  <si>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</si>
  <si>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</si>
  <si>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</si>
  <si>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</si>
  <si>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</si>
  <si>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</si>
  <si>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</si>
  <si>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</si>
  <si>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</si>
  <si>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</si>
  <si>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</si>
  <si>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</si>
  <si>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</si>
  <si>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</si>
  <si>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</si>
  <si>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</si>
  <si>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</si>
  <si>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</si>
  <si>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</si>
  <si>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</si>
  <si>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</si>
  <si>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</si>
  <si>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</si>
  <si>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</si>
  <si>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</si>
  <si>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</si>
  <si>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</si>
  <si>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</si>
  <si>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</si>
  <si>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</si>
  <si>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</si>
  <si>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</si>
  <si>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</si>
  <si>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</si>
  <si>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</si>
  <si>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</si>
  <si>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</si>
  <si>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</si>
  <si>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</si>
  <si>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</si>
  <si>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</si>
  <si>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</si>
  <si>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</si>
  <si>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</si>
  <si>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</si>
  <si>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</si>
  <si>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</si>
  <si>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</si>
  <si>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</si>
  <si>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</si>
  <si>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</si>
  <si>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</si>
  <si>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</si>
  <si>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</si>
  <si>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</si>
  <si>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</si>
  <si>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</si>
  <si>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</si>
  <si>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</si>
  <si>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</si>
  <si>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</si>
  <si>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</si>
  <si>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</si>
  <si>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</si>
  <si>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</si>
  <si>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</si>
  <si>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</si>
  <si>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</si>
  <si>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</si>
  <si>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</si>
  <si>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</si>
  <si>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</si>
  <si>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</si>
  <si>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</si>
  <si>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</si>
  <si>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</si>
  <si>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</si>
  <si>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</si>
  <si>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</si>
  <si>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</si>
  <si>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</si>
  <si>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</si>
  <si>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</si>
  <si>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</si>
  <si>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</si>
  <si>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</si>
  <si>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</si>
  <si>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</si>
  <si>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</si>
  <si>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</si>
  <si>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</si>
  <si>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</si>
  <si>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</si>
  <si>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</si>
  <si>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</si>
  <si>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</si>
  <si>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</si>
  <si>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</si>
  <si>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</si>
  <si>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</si>
  <si>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</si>
  <si>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</si>
  <si>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</si>
  <si>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</si>
  <si>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</si>
  <si>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</si>
  <si>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</si>
  <si>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</si>
  <si>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</si>
  <si>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</si>
  <si>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</si>
  <si>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</si>
  <si>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</si>
  <si>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</si>
  <si>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</si>
  <si>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</si>
  <si>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</si>
  <si>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</si>
  <si>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</si>
  <si>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</si>
  <si>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</si>
  <si>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</si>
  <si>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</si>
  <si>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</si>
  <si>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</si>
  <si>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</si>
  <si>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</si>
  <si>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</si>
  <si>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</si>
  <si>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</si>
  <si>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</si>
  <si>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</si>
  <si>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</si>
  <si>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</si>
  <si>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</si>
  <si>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</si>
  <si>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</si>
  <si>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</si>
  <si>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</si>
  <si>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</si>
  <si>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</si>
  <si>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</si>
  <si>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</si>
  <si>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</si>
  <si>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</si>
  <si>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</si>
  <si>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</si>
  <si>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</si>
  <si>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</si>
  <si>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</si>
  <si>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</si>
  <si>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</si>
  <si>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</si>
  <si>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</si>
  <si>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</si>
  <si>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</si>
  <si>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</si>
  <si>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</si>
  <si>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</si>
  <si>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</si>
  <si>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</si>
  <si>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</si>
  <si>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</si>
  <si>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</si>
  <si>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</si>
  <si>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</si>
  <si>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</si>
  <si>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</si>
  <si>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</si>
  <si>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</si>
  <si>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</si>
  <si>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</si>
  <si>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</si>
  <si>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</si>
  <si>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</si>
  <si>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</si>
  <si>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</si>
  <si>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</si>
  <si>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</si>
  <si>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</si>
  <si>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</si>
  <si>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</si>
  <si>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</si>
  <si>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</si>
  <si>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</si>
  <si>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</si>
  <si>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</si>
  <si>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</si>
  <si>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</si>
  <si>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</si>
  <si>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</si>
  <si>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</si>
  <si>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</si>
  <si>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</si>
  <si>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</si>
  <si>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Aguardando deslocamento dos maquinista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</si>
  <si>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</si>
  <si>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</si>
  <si>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</si>
  <si>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</si>
  <si>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</si>
  <si>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11:44</t>
  </si>
  <si>
    <t xml:space="preserve">MC1 09:10, licenciado 09:13, segue para o local de trabalho 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</si>
  <si>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</si>
  <si>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</si>
  <si>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</si>
  <si>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</si>
  <si>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</si>
  <si>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 xml:space="preserve">Previsão MC1 22hrs </t>
  </si>
  <si>
    <t xml:space="preserve">MC1 09:14, segue em deslocamento </t>
  </si>
  <si>
    <t>TP pronto 09hrs, intervalo 10hr ate 11:30</t>
  </si>
  <si>
    <t>ZDGPATN</t>
  </si>
  <si>
    <t>Carlos</t>
  </si>
  <si>
    <t>Substuição meia chave (AMVN)</t>
  </si>
  <si>
    <t>TP pronta 08:30, intervalo 08:50 até 10:50</t>
  </si>
  <si>
    <t>ZSK-ZRX</t>
  </si>
  <si>
    <t>ZSKZRX</t>
  </si>
  <si>
    <t xml:space="preserve">Previsão MC1 11hrs </t>
  </si>
  <si>
    <t>TP pronta 09hrs, previsão apos C72 09:30</t>
  </si>
  <si>
    <t xml:space="preserve">Programado as 09hrs porem TP pronta 10hrs devido preparação do material , sem faixa </t>
  </si>
  <si>
    <t>Previsão MC1 08:30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</si>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</sst>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6" headerRowBorderDxfId="234" tableBorderDxfId="235" totalsRowBorderDxfId="23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BK47" activePane="topRight" state="frozen"/>
      <selection pane="topRight" activeCell="BP52" sqref="BP5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57" customWidth="1"/>
    <col min="73" max="73" width="5" customWidth="1"/>
  </cols>
  <sheetData>
    <row r="1" spans="1:72" s="7" customFormat="1" ht="11.25" customHeight="1">
      <c r="A1" s="1"/>
      <c r="B1" s="235" t="s">
        <v>728</v>
      </c>
      <c r="C1" s="236"/>
      <c r="D1" s="236"/>
      <c r="E1" s="3"/>
      <c r="F1" s="235" t="s">
        <v>729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12" t="s">
        <v>730</v>
      </c>
      <c r="AJ1" s="213"/>
      <c r="AK1" s="213"/>
      <c r="AL1" s="213"/>
      <c r="AM1" s="214"/>
      <c r="AN1" s="215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3"/>
      <c r="BF1" s="216"/>
      <c r="BG1" s="5"/>
      <c r="BH1" s="217" t="s">
        <v>731</v>
      </c>
      <c r="BI1" s="218"/>
      <c r="BJ1" s="218"/>
      <c r="BK1" s="219"/>
      <c r="BL1" s="5"/>
      <c r="BM1" s="209" t="s">
        <v>732</v>
      </c>
      <c r="BN1" s="210"/>
      <c r="BO1" s="210"/>
      <c r="BP1" s="210"/>
      <c r="BQ1" s="210"/>
      <c r="BR1" s="210"/>
      <c r="BS1" s="211"/>
      <c r="BT1" s="255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2" t="s">
        <v>733</v>
      </c>
      <c r="AJ2" s="213"/>
      <c r="AK2" s="213"/>
      <c r="AL2" s="213"/>
      <c r="AM2" s="214"/>
      <c r="AN2" s="215"/>
      <c r="AO2" s="213"/>
      <c r="AP2" s="213"/>
      <c r="AQ2" s="216"/>
      <c r="AR2" s="6"/>
      <c r="AS2" s="212" t="s">
        <v>736</v>
      </c>
      <c r="AT2" s="213"/>
      <c r="AU2" s="213"/>
      <c r="AV2" s="213"/>
      <c r="AW2" s="213"/>
      <c r="AX2" s="213"/>
      <c r="AY2" s="216"/>
      <c r="AZ2" s="6"/>
      <c r="BA2" s="226" t="s">
        <v>737</v>
      </c>
      <c r="BB2" s="227"/>
      <c r="BC2" s="212" t="s">
        <v>734</v>
      </c>
      <c r="BD2" s="213"/>
      <c r="BE2" s="213"/>
      <c r="BF2" s="216"/>
      <c r="BG2" s="5"/>
      <c r="BH2" s="220"/>
      <c r="BI2" s="221"/>
      <c r="BJ2" s="221"/>
      <c r="BK2" s="222"/>
      <c r="BL2" s="5"/>
      <c r="BM2" s="223"/>
      <c r="BN2" s="224"/>
      <c r="BO2" s="224"/>
      <c r="BP2" s="224"/>
      <c r="BQ2" s="224"/>
      <c r="BR2" s="224"/>
      <c r="BS2" s="225"/>
      <c r="BT2" s="255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6" t="s">
        <v>738</v>
      </c>
      <c r="AJ3" s="227"/>
      <c r="AK3" s="226" t="s">
        <v>739</v>
      </c>
      <c r="AL3" s="232"/>
      <c r="AM3" s="233"/>
      <c r="AN3" s="234"/>
      <c r="AO3" s="232"/>
      <c r="AP3" s="232"/>
      <c r="AQ3" s="227"/>
      <c r="AR3" s="63"/>
      <c r="AS3" s="230" t="s">
        <v>745</v>
      </c>
      <c r="AT3" s="231"/>
      <c r="AU3" s="230" t="s">
        <v>746</v>
      </c>
      <c r="AV3" s="231"/>
      <c r="AW3" s="230" t="s">
        <v>747</v>
      </c>
      <c r="AX3" s="231"/>
      <c r="AY3" s="63" t="s">
        <v>748</v>
      </c>
      <c r="AZ3" s="63"/>
      <c r="BA3" s="228"/>
      <c r="BB3" s="229"/>
      <c r="BC3" s="226" t="s">
        <v>741</v>
      </c>
      <c r="BD3" s="232"/>
      <c r="BE3" s="232"/>
      <c r="BF3" s="227"/>
      <c r="BG3" s="62"/>
      <c r="BH3" s="220"/>
      <c r="BI3" s="221"/>
      <c r="BJ3" s="221"/>
      <c r="BK3" s="222"/>
      <c r="BL3" s="62"/>
      <c r="BM3" s="209" t="s">
        <v>749</v>
      </c>
      <c r="BN3" s="210"/>
      <c r="BO3" s="210"/>
      <c r="BP3" s="211"/>
      <c r="BQ3" s="209" t="s">
        <v>533</v>
      </c>
      <c r="BR3" s="210"/>
      <c r="BS3" s="211"/>
      <c r="BT3" s="256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55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55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55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55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 t="str">
        <f>IF(D8="","*",IFERROR(IF(ISODD(COUNT(AS8:AX1015)),"ERRO",SUM((AT8-AS8),(AV8-AU8),(AX8-AW8))),"ERRO"))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>IF(OR(B8="",F8=""),"*",AY8/P8)</f>
        <v>#VALUE!</v>
      </c>
      <c r="BS8" s="19">
        <f>IF(OR(B8="",F8=""),"*",BA8/Q8)</f>
        <v>1</v>
      </c>
      <c r="BT8" s="255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 t="str">
        <f>IF(D9="","*",IFERROR(IF(ISODD(COUNT(AS9:AX1016)),"ERRO",SUM((AT9-AS9),(AV9-AU9),(AX9-AW9))),"ERRO"))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>IF(OR(B9="",F9=""),"*",AY9/P9)</f>
        <v>#VALUE!</v>
      </c>
      <c r="BS9" s="19">
        <f>IF(OR(B9="",F9=""),"*",BA9/Q9)</f>
        <v>0.34313725490196079</v>
      </c>
      <c r="BT9" s="255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 t="str">
        <f>IF(D10="","*",IFERROR(IF(ISODD(COUNT(AS10:AX1017)),"ERRO",SUM((AT10-AS10),(AV10-AU10),(AX10-AW10))),"ERRO"))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>IF(OR(B10="",F10=""),"*",AY10/P10)</f>
        <v>#VALUE!</v>
      </c>
      <c r="BS10" s="19">
        <f>IF(OR(B10="",F10=""),"*",BA10/Q10)</f>
        <v>1</v>
      </c>
      <c r="BT10" s="255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 t="str">
        <f>IF(D11="","*",IFERROR(IF(ISODD(COUNT(AS11:AX1018)),"ERRO",SUM((AT11-AS11),(AV11-AU11),(AX11-AW11))),"ERRO"))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>IF(OR(B11="",F11=""),"*",AY11/P11)</f>
        <v>#VALUE!</v>
      </c>
      <c r="BS11" s="19">
        <f>IF(OR(B11="",F11=""),"*",BA11/Q11)</f>
        <v>1</v>
      </c>
      <c r="BT11" s="255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 t="str">
        <f>IF(D12="","*",IFERROR(IF(ISODD(COUNT(AS12:AX1019)),"ERRO",SUM((AT12-AS12),(AV12-AU12),(AX12-AW12))),"ERRO"))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>IF(OR(B12="",F12=""),"*",AY12/P12)</f>
        <v>#VALUE!</v>
      </c>
      <c r="BS12" s="19">
        <f>IF(OR(B12="",F12=""),"*",BA12/Q12)</f>
        <v>1</v>
      </c>
      <c r="BT12" s="255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 t="str">
        <f>IF(D13="","*",IFERROR(IF(ISODD(COUNT(AS13:AX1020)),"ERRO",SUM((AT13-AS13),(AV13-AU13),(AX13-AW13))),"ERRO"))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>IF(OR(B13="",F13=""),"*",AY13/P13)</f>
        <v>#VALUE!</v>
      </c>
      <c r="BS13" s="19">
        <f>IF(OR(B13="",F13=""),"*",BA13/Q13)</f>
        <v>0.72916666666666663</v>
      </c>
      <c r="BT13" s="255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55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55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 t="str">
        <f>IF(D16="","*",IFERROR(IF(ISODD(COUNT(AS16:AX1023)),"ERRO",SUM((AT16-AS16),(AV16-AU16),(AX16-AW16))),"ERRO"))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255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 t="str">
        <f>IF(D17="","*",IFERROR(IF(ISODD(COUNT(AS17:AX1024)),"ERRO",SUM((AT17-AS17),(AV17-AU17),(AX17-AW17))),"ERRO"))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255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 t="str">
        <f>IF(D18="","*",IFERROR(IF(ISODD(COUNT(AS18:AX1025)),"ERRO",SUM((AT18-AS18),(AV18-AU18),(AX18-AW18))),"ERRO"))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255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 t="str">
        <f>IF(D19="","*",IFERROR(IF(ISODD(COUNT(AS19:AX1026)),"ERRO",SUM((AT19-AS19),(AV19-AU19),(AX19-AW19))),"ERRO"))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255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 t="str">
        <f>IF(D20="","*",IFERROR(IF(ISODD(COUNT(AS20:AX1027)),"ERRO",SUM((AT20-AS20),(AV20-AU20),(AX20-AW20))),"ERRO"))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255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 t="str">
        <f>IF(D21="","*",IFERROR(IF(ISODD(COUNT(AS21:AX1028)),"ERRO",SUM((AT21-AS21),(AV21-AU21),(AX21-AW21))),"ERRO"))</f>
        <v>ERRO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2.06</v>
      </c>
      <c r="BT21" s="255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 t="str">
        <f>IF(D22="","*",IFERROR(IF(ISODD(COUNT(AS22:AX1029)),"ERRO",SUM((AT22-AS22),(AV22-AU22),(AX22-AW22))),"ERRO"))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255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 t="str">
        <f>IF(D23="","*",IFERROR(IF(ISODD(COUNT(AS23:AX1029)),"ERRO",SUM((AT23-AS23),(AV23-AU23),(AX23-AW23))),"ERRO"))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255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 t="str">
        <f>IF(D24="","*",IFERROR(IF(ISODD(COUNT(AS24:AX1030)),"ERRO",SUM((AT24-AS24),(AV24-AU24),(AX24-AW24))),"ERRO"))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255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 t="str">
        <f>IF(D25="","*",IFERROR(IF(ISODD(COUNT(AS25:AX1031)),"ERRO",SUM((AT25-AS25),(AV25-AU25),(AX25-AW25))),"ERRO"))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255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 t="str">
        <f>IF(D26="","*",IFERROR(IF(ISODD(COUNT(AS26:AX1032)),"ERRO",SUM((AT26-AS26),(AV26-AU26),(AX26-AW26))),"ERRO"))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255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 t="str">
        <f>IF(D27="","*",IFERROR(IF(ISODD(COUNT(AS27:AX1033)),"ERRO",SUM((AT27-AS27),(AV27-AU27),(AX27-AW27))),"ERRO"))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255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 t="str">
        <f>IF(D28="","*",IFERROR(IF(ISODD(COUNT(AS28:AX1034)),"ERRO",SUM((AT28-AS28),(AV28-AU28),(AX28-AW28))),"ERRO"))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255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 t="str">
        <f>IF(D29="","*",IFERROR(IF(ISODD(COUNT(AS29:AX1035)),"ERRO",SUM((AT29-AS29),(AV29-AU29),(AX29-AW29))),"ERRO"))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255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55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55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 t="str">
        <f>IF(D32="","*",IFERROR(IF(ISODD(COUNT(AS32:AX1038)),"ERRO",SUM((AT32-AS32),(AV32-AU32),(AX32-AW32))),"ERRO"))</f>
        <v>ERRO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e">
        <f t="shared" si="3"/>
        <v>#VALUE!</v>
      </c>
      <c r="BR32" s="19" t="e">
        <f>IF(OR(B32="",F32=""),"*",AY32/P32)</f>
        <v>#VALUE!</v>
      </c>
      <c r="BS32" s="19">
        <f>IF(OR(B32="",F32=""),"*",BA32/Q32)</f>
        <v>1</v>
      </c>
      <c r="BT32" s="255" t="str">
        <f t="shared" si="5"/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 t="str">
        <f>IF(D33="","*",IFERROR(IF(ISODD(COUNT(AS33:AX1040)),"ERRO",SUM((AT33-AS33),(AV33-AU33),(AX33-AW33))),"ERRO"))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55"/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 t="str">
        <f>IF(D34="","*",IFERROR(IF(ISODD(COUNT(AS34:AX1039)),"ERRO",SUM((AT34-AS34),(AV34-AU34),(AX34-AW34))),"ERRO"))</f>
        <v>ERRO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e">
        <f t="shared" si="3"/>
        <v>#VALUE!</v>
      </c>
      <c r="BR34" s="19" t="e">
        <f>IF(OR(B34="",F34=""),"*",AY34/P34)</f>
        <v>#VALUE!</v>
      </c>
      <c r="BS34" s="19">
        <f>IF(OR(B34="",F34=""),"*",BA34/Q34)</f>
        <v>1</v>
      </c>
      <c r="BT34" s="255" t="str">
        <f t="shared" si="5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 t="str">
        <f>IF(D35="","*",IFERROR(IF(ISODD(COUNT(AS35:AX1041)),"ERRO",SUM((AT35-AS35),(AV35-AU35),(AX35-AW35))),"ERRO"))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255" t="str">
        <f t="shared" si="5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 t="str">
        <f>IF(D36="","*",IFERROR(IF(ISODD(COUNT(AS36:AX1041)),"ERRO",SUM((AT36-AS36),(AV36-AU36),(AX36-AW36))),"ERRO"))</f>
        <v>ERRO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255" t="str">
        <f t="shared" si="5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 t="str">
        <f>IF(D37="","*",IFERROR(IF(ISODD(COUNT(AS37:AX1042)),"ERRO",SUM((AT37-AS37),(AV37-AU37),(AX37-AW37))),"ERRO"))</f>
        <v>ERRO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2.0857142857142859</v>
      </c>
      <c r="BT37" s="255" t="str">
        <f t="shared" si="5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 t="str">
        <f>IF(D38="","*",IFERROR(IF(ISODD(COUNT(AS38:AX1041)),"ERRO",SUM((AT38-AS38),(AV38-AU38),(AX38-AW38))),"ERRO"))</f>
        <v>ERRO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e">
        <f t="shared" si="3"/>
        <v>#VALUE!</v>
      </c>
      <c r="BR38" s="19" t="e">
        <f>IF(OR(B38="",F38=""),"*",AY38/P38)</f>
        <v>#VALUE!</v>
      </c>
      <c r="BS38" s="19">
        <f>IF(OR(B38="",F38=""),"*",BA38/Q38)</f>
        <v>0</v>
      </c>
      <c r="BT38" s="255" t="str">
        <f t="shared" si="5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 t="str">
        <f>IF(D39="","*",IFERROR(IF(ISODD(COUNT(AS39:AX1046)),"ERRO",SUM((AT39-AS39),(AV39-AU39),(AX39-AW39))),"ERRO"))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255"/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 t="str">
        <f>IF(D40="","*",IFERROR(IF(ISODD(COUNT(AS40:AX1042)),"ERRO",SUM((AT40-AS40),(AV40-AU40),(AX40-AW40))),"ERRO"))</f>
        <v>ERRO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e">
        <f t="shared" si="3"/>
        <v>#VALUE!</v>
      </c>
      <c r="BR40" s="19" t="e">
        <f>IF(OR(B40="",F40=""),"*",AY40/P40)</f>
        <v>#VALUE!</v>
      </c>
      <c r="BS40" s="19">
        <f>IF(OR(B40="",F40=""),"*",BA40/Q40)</f>
        <v>1</v>
      </c>
      <c r="BT40" s="255" t="str">
        <f t="shared" si="5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 t="str">
        <f>IF(D41="","*",IFERROR(IF(ISODD(COUNT(AS41:AX1044)),"ERRO",SUM((AT41-AS41),(AV41-AU41),(AX41-AW41))),"ERRO"))</f>
        <v>ERRO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e">
        <f>IF(AND(BR41&lt;1,BS41&lt;1),"Produção e Intervalo",IF(BR41&lt;1,"Intervalo",IF(BS41&lt;1,"Produção","Aderente")))</f>
        <v>#VALUE!</v>
      </c>
      <c r="BR41" s="19" t="e">
        <f>IF(OR(B41="",F41=""),"*",AY41/P41)</f>
        <v>#VALUE!</v>
      </c>
      <c r="BS41" s="19">
        <f>IF(OR(B41="",F41=""),"*",BA41/Q41)</f>
        <v>1</v>
      </c>
      <c r="BT41" s="255" t="str">
        <f t="shared" si="5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 t="str">
        <f>IF(D42="","*",IFERROR(IF(ISODD(COUNT(AS42:AX1044)),"ERRO",SUM((AT42-AS42),(AV42-AU42),(AX42-AW42))),"ERRO"))</f>
        <v>ERRO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e">
        <f>IF(AND(BR42&lt;1,BS42&lt;1),"Produção e Intervalo",IF(BR42&lt;1,"Intervalo",IF(BS42&lt;1,"Produção","Aderente")))</f>
        <v>#VALUE!</v>
      </c>
      <c r="BR42" s="19" t="e">
        <f>IF(OR(B42="",F42=""),"*",AY42/P42)</f>
        <v>#VALUE!</v>
      </c>
      <c r="BS42" s="19">
        <f>IF(OR(B42="",F42=""),"*",BA42/Q42)</f>
        <v>1</v>
      </c>
      <c r="BT42" s="255" t="str">
        <f t="shared" si="5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 t="str">
        <f>IF(D43="","*",IFERROR(IF(ISODD(COUNT(AS43:AX1044)),"ERRO",SUM((AT43-AS43),(AV43-AU43),(AX43-AW43))),"ERRO"))</f>
        <v>ERRO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e">
        <f>IF(AND(BR43&lt;1,BS43&lt;1),"Produção e Intervalo",IF(BR43&lt;1,"Intervalo",IF(BS43&lt;1,"Produção","Aderente")))</f>
        <v>#VALUE!</v>
      </c>
      <c r="BR43" s="19" t="e">
        <f>IF(OR(B43="",F43=""),"*",AY43/P43)</f>
        <v>#VALUE!</v>
      </c>
      <c r="BS43" s="19">
        <f>IF(OR(B43="",F43=""),"*",BA43/Q43)</f>
        <v>1</v>
      </c>
      <c r="BT43" s="255" t="str">
        <f t="shared" si="5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 t="str">
        <f>IF(D44="","*",IFERROR(IF(ISODD(COUNT(AS44:AX1043)),"ERRO",SUM((AT44-AS44),(AV44-AU44),(AX44-AW44))),"ERRO"))</f>
        <v>ERRO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e">
        <f t="shared" si="3"/>
        <v>#VALUE!</v>
      </c>
      <c r="BR44" s="19" t="e">
        <f>IF(OR(B44="",F44=""),"*",AY44/P44)</f>
        <v>#VALUE!</v>
      </c>
      <c r="BS44" s="19">
        <f>IF(OR(B44="",F44=""),"*",BA44/Q44)</f>
        <v>1</v>
      </c>
      <c r="BT44" s="255" t="str">
        <f t="shared" si="5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 t="str">
        <f>IF(D45="","*",IFERROR(IF(ISODD(COUNT(AS45:AX1044)),"ERRO",SUM((AT45-AS45),(AV45-AU45),(AX45-AW45))),"ERRO"))</f>
        <v>ERRO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e">
        <f t="shared" si="3"/>
        <v>#VALUE!</v>
      </c>
      <c r="BR45" s="19" t="e">
        <f>IF(OR(B45="",F45=""),"*",AY45/P45)</f>
        <v>#VALUE!</v>
      </c>
      <c r="BS45" s="19">
        <f>IF(OR(B45="",F45=""),"*",BA45/Q45)</f>
        <v>0</v>
      </c>
      <c r="BT45" s="255" t="str">
        <f t="shared" si="5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 t="str">
        <f>IF(D46="","*",IFERROR(IF(ISODD(COUNT(AS46:AX1045)),"ERRO",SUM((AT46-AS46),(AV46-AU46),(AX46-AW46))),"ERRO"))</f>
        <v>ERRO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e">
        <f t="shared" si="3"/>
        <v>#VALUE!</v>
      </c>
      <c r="BR46" s="19" t="e">
        <f>IF(OR(B46="",F46=""),"*",AY46/P46)</f>
        <v>#VALUE!</v>
      </c>
      <c r="BS46" s="19">
        <f>IF(OR(B46="",F46=""),"*",BA46/Q46)</f>
        <v>0</v>
      </c>
      <c r="BT46" s="255" t="str">
        <f t="shared" si="5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55" t="str">
        <f t="shared" si="5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55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4" t="str">
        <f>IF(D49="","*",IFERROR(IF(ISODD(COUNT(AS49:AX1048)),"ERRO",SUM((AT49-AS49),(AV49-AU49),(AX49-AW49))),"ERRO"))</f>
        <v>ERRO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8"/>
      <c r="BL49" s="16"/>
      <c r="BM49" s="133"/>
      <c r="BN49" s="133"/>
      <c r="BO49" s="133"/>
      <c r="BP49" s="18"/>
      <c r="BQ49" s="12" t="e">
        <f t="shared" si="3"/>
        <v>#VALUE!</v>
      </c>
      <c r="BR49" s="19" t="e">
        <f>IF(OR(B49="",F49=""),"*",AY49/P49)</f>
        <v>#VALUE!</v>
      </c>
      <c r="BS49" s="19">
        <f>IF(OR(B49="",F49=""),"*",BA49/Q49)</f>
        <v>0</v>
      </c>
      <c r="BT49" s="255" t="str">
        <f t="shared" si="5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 t="str">
        <f>IF(D50="","*",IFERROR(IF(ISODD(COUNT(AS50:AX1057)),"ERRO",SUM((AT50-AS50),(AV50-AU50),(AX50-AW50))),"ERRO"))</f>
        <v>ERRO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55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 t="str">
        <f>IF(D51="","*",IFERROR(IF(ISODD(COUNT(AS51:AX1049)),"ERRO",SUM((AT51-AS51),(AV51-AU51),(AX51-AW51))),"ERRO"))</f>
        <v>ERRO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e">
        <f t="shared" si="3"/>
        <v>#VALUE!</v>
      </c>
      <c r="BR51" s="19" t="e">
        <f>IF(OR(B51="",F51=""),"*",AY51/P51)</f>
        <v>#VALUE!</v>
      </c>
      <c r="BS51" s="19">
        <f>IF(OR(B51="",F51=""),"*",BA51/Q51)</f>
        <v>0</v>
      </c>
      <c r="BT51" s="255" t="str">
        <f t="shared" si="5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 t="str">
        <f>IF(D52="","*",IFERROR(IF(ISODD(COUNT(AS52:AX1050)),"ERRO",SUM((AT52-AS52),(AV52-AU52),(AX52-AW52))),"ERRO"))</f>
        <v>ERRO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e">
        <f t="shared" si="3"/>
        <v>#VALUE!</v>
      </c>
      <c r="BR52" s="19" t="e">
        <f>IF(OR(B52="",F52=""),"*",AY52/P52)</f>
        <v>#VALUE!</v>
      </c>
      <c r="BS52" s="19">
        <f>IF(OR(B52="",F52=""),"*",BA52/Q52)</f>
        <v>1</v>
      </c>
      <c r="BT52" s="255" t="str">
        <f t="shared" si="5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/>
      <c r="AU53" s="139"/>
      <c r="AV53" s="139"/>
      <c r="AW53" s="14"/>
      <c r="AX53" s="14"/>
      <c r="AY53" s="184" t="str">
        <f>IF(D53="","*",IFERROR(IF(ISODD(COUNT(AS53:AX1051)),"ERRO",SUM((AT53-AS53),(AV53-AU53),(AX53-AW53))),"ERRO"))</f>
        <v>ERRO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1</v>
      </c>
      <c r="BI53" s="17"/>
      <c r="BJ53" s="17" t="s">
        <v>955</v>
      </c>
      <c r="BK53" s="17" t="s">
        <v>955</v>
      </c>
      <c r="BL53" s="16"/>
      <c r="BM53" s="133"/>
      <c r="BN53" s="133"/>
      <c r="BO53" s="133"/>
      <c r="BP53" s="18"/>
      <c r="BQ53" s="12" t="e">
        <f t="shared" si="3"/>
        <v>#VALUE!</v>
      </c>
      <c r="BR53" s="19" t="e">
        <f>IF(OR(B53="",F53=""),"*",AY53/P53)</f>
        <v>#VALUE!</v>
      </c>
      <c r="BS53" s="19">
        <f>IF(OR(B53="",F53=""),"*",BA53/Q53)</f>
        <v>0</v>
      </c>
      <c r="BT53" s="255" t="str">
        <f t="shared" si="5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/>
      <c r="AT54" s="111"/>
      <c r="AU54" s="139"/>
      <c r="AV54" s="139"/>
      <c r="AW54" s="14"/>
      <c r="AX54" s="14"/>
      <c r="AY54" s="204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 t="s">
        <v>956</v>
      </c>
      <c r="BK54" s="18"/>
      <c r="BL54" s="16"/>
      <c r="BM54" s="133"/>
      <c r="BN54" s="133"/>
      <c r="BO54" s="133"/>
      <c r="BP54" s="205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255"/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957</v>
      </c>
      <c r="N55" s="130" t="s">
        <v>958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959</v>
      </c>
      <c r="W55" s="108" t="s">
        <v>960</v>
      </c>
      <c r="X55" s="107" t="s">
        <v>825</v>
      </c>
      <c r="Y55" s="132" t="s">
        <v>886</v>
      </c>
      <c r="Z55" s="107"/>
      <c r="AA55" s="196" t="s">
        <v>961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 t="s">
        <v>962</v>
      </c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55"/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IF(D56="","*",IFERROR(IF(ISODD(COUNT(AS56:AX1062)),"ERRO",SUM((AT56-AS56),(AV56-AU56),(AX56-AW56))),"ERRO"))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963</v>
      </c>
      <c r="BK56" s="17" t="s">
        <v>963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55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IF(D57="","*",IFERROR(IF(ISODD(COUNT(AS57:AX1052)),"ERRO",SUM((AT57-AS57),(AV57-AU57),(AX57-AW57))),"ERRO"))</f>
        <v>6.25E-2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1</v>
      </c>
      <c r="BI57" s="17"/>
      <c r="BJ57" s="17" t="s">
        <v>964</v>
      </c>
      <c r="BK57" s="17" t="s">
        <v>964</v>
      </c>
      <c r="BL57" s="16"/>
      <c r="BM57" s="133"/>
      <c r="BN57" s="133"/>
      <c r="BO57" s="133"/>
      <c r="BP57" s="18"/>
      <c r="BQ57" s="12" t="str">
        <f t="shared" si="3"/>
        <v>Produção</v>
      </c>
      <c r="BR57" s="19">
        <f>IF(OR(B57="",F57=""),"*",AY57/P57)</f>
        <v>1</v>
      </c>
      <c r="BS57" s="19">
        <f>IF(OR(B57="",F57=""),"*",BA57/Q57)</f>
        <v>0</v>
      </c>
      <c r="BT57" s="255" t="str">
        <f t="shared" si="5"/>
        <v/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965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966</v>
      </c>
      <c r="W58" s="108" t="s">
        <v>967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0.4513888888888889</v>
      </c>
      <c r="AU58" s="139"/>
      <c r="AV58" s="139"/>
      <c r="AW58" s="14"/>
      <c r="AX58" s="14"/>
      <c r="AY58" s="204">
        <f>IF(D58="","*",IFERROR(IF(ISODD(COUNT(AS58:AX1064)),"ERRO",SUM((AT58-AS58),(AV58-AU58),(AX58-AW58))),"ERRO"))</f>
        <v>8.3333333333333315E-2</v>
      </c>
      <c r="AZ58" s="157"/>
      <c r="BA58" s="112"/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1</v>
      </c>
      <c r="BI58" s="17"/>
      <c r="BJ58" s="17" t="s">
        <v>968</v>
      </c>
      <c r="BK58" s="17" t="s">
        <v>968</v>
      </c>
      <c r="BL58" s="16"/>
      <c r="BM58" s="133"/>
      <c r="BN58" s="133"/>
      <c r="BO58" s="133"/>
      <c r="BP58" s="205"/>
      <c r="BQ58" s="12" t="str">
        <f>IF(AND(BR58&lt;1,BS58&lt;1),"Produção e Intervalo",IF(BR58&lt;1,"Intervalo",IF(BS58&lt;1,"Produção","Aderente")))</f>
        <v>Produção</v>
      </c>
      <c r="BR58" s="19">
        <f>IF(OR(B58="",F58=""),"*",AY58/P58)</f>
        <v>0.99999999999999978</v>
      </c>
      <c r="BS58" s="19">
        <f>IF(OR(B58="",F58=""),"*",BA58/Q58)</f>
        <v>0</v>
      </c>
      <c r="BT58" s="255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969</v>
      </c>
      <c r="N59" s="130" t="s">
        <v>970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4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971</v>
      </c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55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/>
      <c r="AT60" s="111"/>
      <c r="AU60" s="139"/>
      <c r="AV60" s="139"/>
      <c r="AW60" s="14"/>
      <c r="AX60" s="14"/>
      <c r="AY60" s="184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 t="s">
        <v>972</v>
      </c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55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/>
      <c r="AT61" s="111"/>
      <c r="AU61" s="139"/>
      <c r="AV61" s="139"/>
      <c r="AW61" s="14"/>
      <c r="AX61" s="14"/>
      <c r="AY61" s="184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 t="s">
        <v>972</v>
      </c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55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IF(D62="","*",IFERROR(IF(ISODD(COUNT(AS62:AX1056)),"ERRO",SUM((AT62-AS62),(AV62-AU62),(AX62-AW62))),"ERRO"))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973</v>
      </c>
      <c r="BK62" s="17" t="s">
        <v>973</v>
      </c>
      <c r="BL62" s="16"/>
      <c r="BM62" s="133" t="s">
        <v>878</v>
      </c>
      <c r="BN62" s="133" t="s">
        <v>879</v>
      </c>
      <c r="BO62" s="133" t="s">
        <v>923</v>
      </c>
      <c r="BP62" s="17" t="s">
        <v>973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55" t="str">
        <f t="shared" si="5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974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55" t="str">
        <f t="shared" si="5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3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4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55" t="str">
        <f t="shared" si="5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55" t="str">
        <f t="shared" si="5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3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4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255" t="str">
        <f t="shared" si="5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3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4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255" t="str">
        <f t="shared" si="5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3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55" t="str">
        <f t="shared" si="5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3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4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255" t="str">
        <f t="shared" si="5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3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4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255" t="str">
        <f t="shared" si="4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3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4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255" t="str">
        <f t="shared" si="4"/>
        <v/>
      </c>
    </row>
    <row r="72" spans="1:72" hidden="1">
      <c r="A72" s="47" t="str">
        <f t="shared" si="2"/>
        <v>CARLOS (TP-722)46086</v>
      </c>
      <c r="B72" s="105">
        <v>46086</v>
      </c>
      <c r="C72" s="138">
        <f>IF(BS_CONTROLE[[#This Row],[DATA]]="","",WEEKNUM(BS_CONTROLE[[#This Row],[DATA]]))</f>
        <v>10</v>
      </c>
      <c r="D72" s="194" t="s">
        <v>648</v>
      </c>
      <c r="E72" s="187">
        <v>282</v>
      </c>
      <c r="F72" s="129" t="s">
        <v>566</v>
      </c>
      <c r="G72" s="146" t="str">
        <f>IF(D72="","*",VLOOKUP(F72,BS_ATIVIDADE[],3,FALSE))</f>
        <v>SOLDA</v>
      </c>
      <c r="H72" s="109" t="s">
        <v>384</v>
      </c>
      <c r="I72" s="109" t="s">
        <v>384</v>
      </c>
      <c r="J72" s="108">
        <v>70</v>
      </c>
      <c r="K72" s="108">
        <v>157.69999999999999</v>
      </c>
      <c r="L72" s="108" t="s">
        <v>384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2" s="109">
        <v>0.39583333333333331</v>
      </c>
      <c r="P72" s="109">
        <v>6.25E-2</v>
      </c>
      <c r="Q72" s="108">
        <v>1</v>
      </c>
      <c r="R72" s="10" t="str">
        <f>IFERROR(_xlfn.XLOOKUP(F72, BS_ATIVIDADE[ATIVIDADE],BS_ATIVIDADE[UNIDADE] ), "*")</f>
        <v>Nº DE SOLDA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2" s="108" t="s">
        <v>896</v>
      </c>
      <c r="W72" s="155" t="s">
        <v>867</v>
      </c>
      <c r="X72" s="107" t="s">
        <v>825</v>
      </c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1" t="str">
        <f>BS_CONTROLE[[#This Row],[Local - Partida]]</f>
        <v>-</v>
      </c>
      <c r="AL72" s="31" t="str">
        <f>BS_CONTROLE[[#This Row],[Local - Encerramento]]</f>
        <v>-</v>
      </c>
      <c r="AM72" s="108" t="str">
        <f>IF(BS_CONTROLE[[#This Row],[Entre - Estações]]=0, "-", BS_CONTROLE[[#This Row],[Entre - Estações]])</f>
        <v>ZOX</v>
      </c>
      <c r="AN72" s="108" t="str">
        <f>IF(BS_CONTROLE[[#This Row],[SB]]=0, "-", BS_CONTROLE[[#This Row],[SB]])</f>
        <v>ZOX1</v>
      </c>
      <c r="AO72" s="108">
        <f>IF(BS_CONTROLE[[#This Row],[SUB]]=0, "-", BS_CONTROLE[[#This Row],[SUB]])</f>
        <v>70</v>
      </c>
      <c r="AP72" s="108">
        <f>BS_CONTROLE[[#This Row],[KM - Inicio]]</f>
        <v>157.69999999999999</v>
      </c>
      <c r="AQ72" s="108">
        <f>BS_CONTROLE[[#This Row],[KM - Inicio]]</f>
        <v>157.69999999999999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IF(D72="","*",IFERROR(IF(ISODD(COUNT(AS72:AX1066)),"ERRO",SUM((AT72-AS72),(AV72-AU72),(AX72-AW72))),"ERRO"))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Nº DE SOLDA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55" t="str">
        <f t="shared" si="4"/>
        <v/>
      </c>
    </row>
    <row r="73" spans="1:72" hidden="1">
      <c r="A73" s="47" t="str">
        <f t="shared" si="2"/>
        <v>TURMA FIXA VIA 46086</v>
      </c>
      <c r="B73" s="105">
        <v>46086</v>
      </c>
      <c r="C73" s="138">
        <f>IF(BS_CONTROLE[[#This Row],[DATA]]="","",WEEKNUM(BS_CONTROLE[[#This Row],[DATA]]))</f>
        <v>10</v>
      </c>
      <c r="D73" s="107" t="s">
        <v>633</v>
      </c>
      <c r="E73" s="163">
        <v>55</v>
      </c>
      <c r="F73" s="129" t="s">
        <v>544</v>
      </c>
      <c r="G73" s="146" t="str">
        <f>IF(D73="","*",VLOOKUP(F73,BS_ATIVIDADE[],3,FALSE))</f>
        <v>AMV</v>
      </c>
      <c r="H73" s="109" t="s">
        <v>384</v>
      </c>
      <c r="I73" s="109" t="s">
        <v>384</v>
      </c>
      <c r="J73" s="108">
        <v>70</v>
      </c>
      <c r="K73" s="108">
        <v>145.69999999999999</v>
      </c>
      <c r="L73" s="108" t="s">
        <v>384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73" s="130" t="s">
        <v>975</v>
      </c>
      <c r="O73" s="109">
        <v>0.39583333333333331</v>
      </c>
      <c r="P73" s="109">
        <v>8.3333333333333329E-2</v>
      </c>
      <c r="Q73" s="108">
        <v>1</v>
      </c>
      <c r="R73" s="10" t="str">
        <f>IFERROR(_xlfn.XLOOKUP(F73, BS_ATIVIDADE[ATIVIDADE],BS_ATIVIDADE[UNIDADE] ), "*")</f>
        <v>Nº DE PEÇAS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" s="108" t="s">
        <v>896</v>
      </c>
      <c r="W73" s="155" t="s">
        <v>976</v>
      </c>
      <c r="X73" s="107" t="s">
        <v>825</v>
      </c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PDM - AMV - MEIA CHAVE</v>
      </c>
      <c r="AJ73" s="9" t="str">
        <f>IF(BS_CONTROLE[[#This Row],[Atividade]]=0, "-", BS_CONTROLE[[#This Row],[Atividade]])</f>
        <v>PDM - AMV - MEIA CHAVE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8" t="str">
        <f>IF(BS_CONTROLE[[#This Row],[Entre - Estações]]=0, "-", BS_CONTROLE[[#This Row],[Entre - Estações]])</f>
        <v>ZQX</v>
      </c>
      <c r="AN73" s="108" t="str">
        <f>IF(BS_CONTROLE[[#This Row],[SB]]=0, "-", BS_CONTROLE[[#This Row],[SB]])</f>
        <v>ZQXN</v>
      </c>
      <c r="AO73" s="108">
        <f>IF(BS_CONTROLE[[#This Row],[SUB]]=0, "-", BS_CONTROLE[[#This Row],[SUB]])</f>
        <v>70</v>
      </c>
      <c r="AP73" s="108">
        <f>BS_CONTROLE[[#This Row],[KM - Inicio]]</f>
        <v>145.69999999999999</v>
      </c>
      <c r="AQ73" s="108">
        <f>BS_CONTROLE[[#This Row],[KM - Inicio]]</f>
        <v>145.69999999999999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IF(D73="","*",IFERROR(IF(ISODD(COUNT(AS73:AX1067)),"ERRO",SUM((AT73-AS73),(AV73-AU73),(AX73-AW73))),"ERRO"))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Nº DE PEÇAS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55" t="str">
        <f t="shared" si="4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3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4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255" t="str">
        <f t="shared" si="4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3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4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255" t="str">
        <f t="shared" si="4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3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4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255" t="str">
        <f t="shared" si="4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3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4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255" t="str">
        <f t="shared" si="4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3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4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255" t="str">
        <f t="shared" si="4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3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4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255" t="str">
        <f t="shared" si="4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55" t="str">
        <f t="shared" si="4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55" t="str">
        <f t="shared" si="4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64</v>
      </c>
      <c r="F82" s="188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55" t="str">
        <f t="shared" si="4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65</v>
      </c>
      <c r="F83" s="202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55" t="str">
        <f t="shared" si="4"/>
        <v/>
      </c>
    </row>
    <row r="84" spans="1:72" hidden="1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3">
        <v>66</v>
      </c>
      <c r="F84" s="188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55" t="str">
        <f t="shared" ref="BT84:BT147" si="8">IF(BN84="","",SUBSTITUTE(BM84," ","")&amp;SUBSTITUTE(BN84," ",""))</f>
        <v/>
      </c>
    </row>
    <row r="85" spans="1:72" hidden="1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3">
        <v>67</v>
      </c>
      <c r="F85" s="202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55" t="str">
        <f t="shared" si="8"/>
        <v/>
      </c>
    </row>
    <row r="86" spans="1:72" hidden="1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3">
        <v>68</v>
      </c>
      <c r="F86" s="188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55" t="str">
        <f t="shared" si="8"/>
        <v/>
      </c>
    </row>
    <row r="87" spans="1:72" hidden="1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3">
        <v>69</v>
      </c>
      <c r="F87" s="202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55" t="str">
        <f t="shared" si="8"/>
        <v/>
      </c>
    </row>
    <row r="88" spans="1:72" hidden="1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3">
        <v>70</v>
      </c>
      <c r="F88" s="188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55" t="str">
        <f t="shared" si="8"/>
        <v/>
      </c>
    </row>
    <row r="89" spans="1:72" hidden="1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3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55" t="str">
        <f t="shared" si="8"/>
        <v/>
      </c>
    </row>
    <row r="90" spans="1:72" hidden="1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3">
        <v>72</v>
      </c>
      <c r="F90" s="190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55" t="str">
        <f t="shared" si="8"/>
        <v/>
      </c>
    </row>
    <row r="91" spans="1:72" hidden="1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3">
        <v>73</v>
      </c>
      <c r="F91" s="202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55" t="str">
        <f t="shared" si="8"/>
        <v/>
      </c>
    </row>
    <row r="92" spans="1:72" hidden="1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3">
        <v>74</v>
      </c>
      <c r="F92" s="190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55" t="str">
        <f t="shared" si="8"/>
        <v/>
      </c>
    </row>
    <row r="93" spans="1:72" hidden="1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3">
        <v>75</v>
      </c>
      <c r="F93" s="190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55" t="str">
        <f t="shared" si="8"/>
        <v/>
      </c>
    </row>
    <row r="94" spans="1:72" hidden="1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3">
        <v>76</v>
      </c>
      <c r="F94" s="195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55" t="str">
        <f t="shared" si="8"/>
        <v/>
      </c>
    </row>
    <row r="95" spans="1:72" hidden="1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3">
        <v>77</v>
      </c>
      <c r="F95" s="188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55" t="str">
        <f t="shared" si="8"/>
        <v/>
      </c>
    </row>
    <row r="96" spans="1:72" hidden="1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3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55" t="str">
        <f t="shared" si="8"/>
        <v/>
      </c>
    </row>
    <row r="97" spans="1:72" hidden="1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3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55" t="str">
        <f t="shared" si="8"/>
        <v/>
      </c>
    </row>
    <row r="98" spans="1:72" hidden="1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3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55" t="str">
        <f t="shared" si="8"/>
        <v/>
      </c>
    </row>
    <row r="99" spans="1:72" hidden="1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3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55" t="str">
        <f t="shared" si="8"/>
        <v/>
      </c>
    </row>
    <row r="100" spans="1:72" hidden="1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3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55" t="str">
        <f t="shared" si="8"/>
        <v/>
      </c>
    </row>
    <row r="101" spans="1:72" hidden="1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3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55" t="str">
        <f t="shared" si="8"/>
        <v/>
      </c>
    </row>
    <row r="102" spans="1:72" hidden="1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3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55" t="str">
        <f t="shared" si="8"/>
        <v/>
      </c>
    </row>
    <row r="103" spans="1:72" hidden="1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55" t="str">
        <f t="shared" si="8"/>
        <v/>
      </c>
    </row>
    <row r="104" spans="1:72" hidden="1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55" t="str">
        <f t="shared" si="8"/>
        <v/>
      </c>
    </row>
    <row r="105" spans="1:72" hidden="1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55" t="str">
        <f t="shared" si="8"/>
        <v/>
      </c>
    </row>
    <row r="106" spans="1:72" hidden="1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55" t="str">
        <f t="shared" si="8"/>
        <v/>
      </c>
    </row>
    <row r="107" spans="1:72" hidden="1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55" t="str">
        <f t="shared" si="8"/>
        <v/>
      </c>
    </row>
    <row r="108" spans="1:72" hidden="1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3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55" t="str">
        <f t="shared" si="8"/>
        <v/>
      </c>
    </row>
    <row r="109" spans="1:72" hidden="1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3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55" t="str">
        <f t="shared" si="8"/>
        <v/>
      </c>
    </row>
    <row r="110" spans="1:72" hidden="1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3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55" t="str">
        <f t="shared" si="8"/>
        <v/>
      </c>
    </row>
    <row r="111" spans="1:72" hidden="1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3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55" t="str">
        <f t="shared" si="8"/>
        <v/>
      </c>
    </row>
    <row r="112" spans="1:72" hidden="1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3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55" t="str">
        <f t="shared" si="8"/>
        <v/>
      </c>
    </row>
    <row r="113" spans="1:72" hidden="1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55" t="str">
        <f t="shared" si="8"/>
        <v/>
      </c>
    </row>
    <row r="114" spans="1:72" hidden="1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55" t="str">
        <f t="shared" si="8"/>
        <v/>
      </c>
    </row>
    <row r="115" spans="1:72" hidden="1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55" t="str">
        <f t="shared" si="8"/>
        <v/>
      </c>
    </row>
    <row r="116" spans="1:72" hidden="1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55" t="str">
        <f t="shared" si="8"/>
        <v/>
      </c>
    </row>
    <row r="117" spans="1:72" hidden="1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55" t="str">
        <f t="shared" si="8"/>
        <v/>
      </c>
    </row>
    <row r="118" spans="1:72" hidden="1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3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55" t="str">
        <f t="shared" si="8"/>
        <v/>
      </c>
    </row>
    <row r="119" spans="1:72" hidden="1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3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55" t="str">
        <f t="shared" si="8"/>
        <v/>
      </c>
    </row>
    <row r="120" spans="1:72" hidden="1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3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55" t="str">
        <f t="shared" si="8"/>
        <v/>
      </c>
    </row>
    <row r="121" spans="1:72" hidden="1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3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55" t="str">
        <f t="shared" si="8"/>
        <v/>
      </c>
    </row>
    <row r="122" spans="1:72" hidden="1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3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55" t="str">
        <f t="shared" si="8"/>
        <v/>
      </c>
    </row>
    <row r="123" spans="1:72" hidden="1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55" t="str">
        <f t="shared" si="8"/>
        <v/>
      </c>
    </row>
    <row r="124" spans="1:72" hidden="1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55" t="str">
        <f t="shared" si="8"/>
        <v/>
      </c>
    </row>
    <row r="125" spans="1:72" hidden="1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55" t="str">
        <f t="shared" si="8"/>
        <v/>
      </c>
    </row>
    <row r="126" spans="1:72" hidden="1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55" t="str">
        <f t="shared" si="8"/>
        <v/>
      </c>
    </row>
    <row r="127" spans="1:72" hidden="1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55" t="str">
        <f t="shared" si="8"/>
        <v/>
      </c>
    </row>
    <row r="128" spans="1:72" hidden="1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55" t="str">
        <f t="shared" si="8"/>
        <v/>
      </c>
    </row>
    <row r="129" spans="1:72" hidden="1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55" t="str">
        <f t="shared" si="8"/>
        <v/>
      </c>
    </row>
    <row r="130" spans="1:72" hidden="1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55" t="str">
        <f t="shared" si="8"/>
        <v/>
      </c>
    </row>
    <row r="131" spans="1:72" hidden="1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55" t="str">
        <f t="shared" si="8"/>
        <v/>
      </c>
    </row>
    <row r="132" spans="1:72" hidden="1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55" t="str">
        <f t="shared" si="8"/>
        <v/>
      </c>
    </row>
    <row r="133" spans="1:72" hidden="1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55" t="str">
        <f t="shared" si="8"/>
        <v/>
      </c>
    </row>
    <row r="134" spans="1:72" hidden="1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55" t="str">
        <f t="shared" si="8"/>
        <v/>
      </c>
    </row>
    <row r="135" spans="1:72" hidden="1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55" t="str">
        <f t="shared" si="8"/>
        <v/>
      </c>
    </row>
    <row r="136" spans="1:72" hidden="1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55" t="str">
        <f t="shared" si="8"/>
        <v/>
      </c>
    </row>
    <row r="137" spans="1:72" hidden="1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55" t="str">
        <f t="shared" si="8"/>
        <v/>
      </c>
    </row>
    <row r="138" spans="1:72" hidden="1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55" t="str">
        <f t="shared" si="8"/>
        <v/>
      </c>
    </row>
    <row r="139" spans="1:72" hidden="1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55" t="str">
        <f t="shared" si="8"/>
        <v/>
      </c>
    </row>
    <row r="140" spans="1:72" hidden="1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55" t="str">
        <f t="shared" si="8"/>
        <v/>
      </c>
    </row>
    <row r="141" spans="1:72" hidden="1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55" t="str">
        <f t="shared" si="8"/>
        <v/>
      </c>
    </row>
    <row r="142" spans="1:72" hidden="1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55" t="str">
        <f t="shared" si="8"/>
        <v/>
      </c>
    </row>
    <row r="143" spans="1:72" hidden="1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55" t="str">
        <f t="shared" si="8"/>
        <v/>
      </c>
    </row>
    <row r="144" spans="1:72" hidden="1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55" t="str">
        <f t="shared" si="8"/>
        <v/>
      </c>
    </row>
    <row r="145" spans="1:72" hidden="1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55" t="str">
        <f t="shared" si="8"/>
        <v/>
      </c>
    </row>
    <row r="146" spans="1:72" hidden="1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55" t="str">
        <f t="shared" si="8"/>
        <v/>
      </c>
    </row>
    <row r="147" spans="1:72" hidden="1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55" t="str">
        <f t="shared" si="8"/>
        <v/>
      </c>
    </row>
    <row r="148" spans="1:72" hidden="1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3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55" t="str">
        <f t="shared" ref="BT148:BT211" si="11">IF(BN148="","",SUBSTITUTE(BM148," ","")&amp;SUBSTITUTE(BN148," ",""))</f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55" t="str">
        <f t="shared" si="11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55" t="str">
        <f t="shared" si="11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55" t="str">
        <f t="shared" si="11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55" t="str">
        <f t="shared" si="11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55" t="str">
        <f t="shared" si="11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55" t="str">
        <f t="shared" si="11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55" t="str">
        <f t="shared" si="11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55" t="str">
        <f t="shared" si="11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55" t="str">
        <f t="shared" si="11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55" t="str">
        <f t="shared" si="11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55" t="str">
        <f t="shared" si="11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55" t="str">
        <f t="shared" si="11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55" t="str">
        <f t="shared" si="11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55" t="str">
        <f t="shared" si="11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55" t="str">
        <f t="shared" si="11"/>
        <v/>
      </c>
    </row>
    <row r="164" spans="1:72" hidden="1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55" t="str">
        <f t="shared" si="11"/>
        <v/>
      </c>
    </row>
    <row r="165" spans="1:72" hidden="1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55" t="str">
        <f t="shared" si="11"/>
        <v/>
      </c>
    </row>
    <row r="166" spans="1:72" hidden="1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55" t="str">
        <f t="shared" si="11"/>
        <v/>
      </c>
    </row>
    <row r="167" spans="1:72" hidden="1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55" t="str">
        <f t="shared" si="11"/>
        <v/>
      </c>
    </row>
    <row r="168" spans="1:72" hidden="1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55" t="str">
        <f t="shared" si="11"/>
        <v/>
      </c>
    </row>
    <row r="169" spans="1:72" hidden="1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55" t="str">
        <f t="shared" si="11"/>
        <v/>
      </c>
    </row>
    <row r="170" spans="1:72" hidden="1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55" t="str">
        <f t="shared" si="11"/>
        <v/>
      </c>
    </row>
    <row r="171" spans="1:72" hidden="1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55" t="str">
        <f t="shared" si="11"/>
        <v/>
      </c>
    </row>
    <row r="172" spans="1:72" hidden="1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55" t="str">
        <f t="shared" si="11"/>
        <v/>
      </c>
    </row>
    <row r="173" spans="1:72" hidden="1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55" t="str">
        <f t="shared" si="11"/>
        <v/>
      </c>
    </row>
    <row r="174" spans="1:72" hidden="1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55" t="str">
        <f t="shared" si="11"/>
        <v/>
      </c>
    </row>
    <row r="175" spans="1:72" hidden="1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55" t="str">
        <f t="shared" si="11"/>
        <v/>
      </c>
    </row>
    <row r="176" spans="1:72" hidden="1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55" t="str">
        <f t="shared" si="11"/>
        <v/>
      </c>
    </row>
    <row r="177" spans="1:72" hidden="1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55" t="str">
        <f t="shared" si="11"/>
        <v/>
      </c>
    </row>
    <row r="178" spans="1:72" hidden="1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55" t="str">
        <f t="shared" si="11"/>
        <v/>
      </c>
    </row>
    <row r="179" spans="1:72" hidden="1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55" t="str">
        <f t="shared" si="11"/>
        <v/>
      </c>
    </row>
    <row r="180" spans="1:72" hidden="1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55" t="str">
        <f t="shared" si="11"/>
        <v/>
      </c>
    </row>
    <row r="181" spans="1:72" hidden="1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55" t="str">
        <f t="shared" si="11"/>
        <v/>
      </c>
    </row>
    <row r="182" spans="1:72" hidden="1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55" t="str">
        <f t="shared" si="11"/>
        <v/>
      </c>
    </row>
    <row r="183" spans="1:72" hidden="1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55" t="str">
        <f t="shared" si="11"/>
        <v/>
      </c>
    </row>
    <row r="184" spans="1:72" hidden="1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55" t="str">
        <f t="shared" si="11"/>
        <v/>
      </c>
    </row>
    <row r="185" spans="1:72" hidden="1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55" t="str">
        <f t="shared" si="11"/>
        <v/>
      </c>
    </row>
    <row r="186" spans="1:72" hidden="1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55" t="str">
        <f t="shared" si="11"/>
        <v/>
      </c>
    </row>
    <row r="187" spans="1:72" hidden="1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55" t="str">
        <f t="shared" si="11"/>
        <v/>
      </c>
    </row>
    <row r="188" spans="1:72" hidden="1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55" t="str">
        <f t="shared" si="11"/>
        <v/>
      </c>
    </row>
    <row r="189" spans="1:72" hidden="1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55" t="str">
        <f t="shared" si="11"/>
        <v/>
      </c>
    </row>
    <row r="190" spans="1:72" hidden="1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55" t="str">
        <f t="shared" si="11"/>
        <v/>
      </c>
    </row>
    <row r="191" spans="1:72" hidden="1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55" t="str">
        <f t="shared" si="11"/>
        <v/>
      </c>
    </row>
    <row r="192" spans="1:72" hidden="1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55" t="str">
        <f t="shared" si="11"/>
        <v/>
      </c>
    </row>
    <row r="193" spans="1:72" hidden="1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55" t="str">
        <f t="shared" si="11"/>
        <v/>
      </c>
    </row>
    <row r="194" spans="1:72" hidden="1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55" t="str">
        <f t="shared" si="11"/>
        <v/>
      </c>
    </row>
    <row r="195" spans="1:72" hidden="1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55" t="str">
        <f t="shared" si="11"/>
        <v/>
      </c>
    </row>
    <row r="196" spans="1:72" hidden="1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55" t="str">
        <f t="shared" si="11"/>
        <v/>
      </c>
    </row>
    <row r="197" spans="1:72" hidden="1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55" t="str">
        <f t="shared" si="11"/>
        <v/>
      </c>
    </row>
    <row r="198" spans="1:72" hidden="1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55" t="str">
        <f t="shared" si="11"/>
        <v/>
      </c>
    </row>
    <row r="199" spans="1:72" hidden="1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55" t="str">
        <f t="shared" si="11"/>
        <v/>
      </c>
    </row>
    <row r="200" spans="1:72" hidden="1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55" t="str">
        <f t="shared" si="11"/>
        <v/>
      </c>
    </row>
    <row r="201" spans="1:72" hidden="1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55" t="str">
        <f t="shared" si="11"/>
        <v/>
      </c>
    </row>
    <row r="202" spans="1:72" hidden="1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55" t="str">
        <f t="shared" si="11"/>
        <v/>
      </c>
    </row>
    <row r="203" spans="1:72" hidden="1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55" t="str">
        <f t="shared" si="11"/>
        <v/>
      </c>
    </row>
    <row r="204" spans="1:72" hidden="1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55" t="str">
        <f t="shared" si="11"/>
        <v/>
      </c>
    </row>
    <row r="205" spans="1:72" hidden="1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55" t="str">
        <f t="shared" si="11"/>
        <v/>
      </c>
    </row>
    <row r="206" spans="1:72" hidden="1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55" t="str">
        <f t="shared" si="11"/>
        <v/>
      </c>
    </row>
    <row r="207" spans="1:72" hidden="1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55" t="str">
        <f t="shared" si="11"/>
        <v/>
      </c>
    </row>
    <row r="208" spans="1:72" hidden="1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55" t="str">
        <f t="shared" si="11"/>
        <v/>
      </c>
    </row>
    <row r="209" spans="1:72" hidden="1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55" t="str">
        <f t="shared" si="11"/>
        <v/>
      </c>
    </row>
    <row r="210" spans="1:72" hidden="1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55" t="str">
        <f t="shared" si="11"/>
        <v/>
      </c>
    </row>
    <row r="211" spans="1:72" hidden="1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55" t="str">
        <f t="shared" si="11"/>
        <v/>
      </c>
    </row>
    <row r="212" spans="1:72" hidden="1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3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55" t="str">
        <f t="shared" ref="BT212:BT275" si="14">IF(BN212="","",SUBSTITUTE(BM212," ","")&amp;SUBSTITUTE(BN212," ",""))</f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55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55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55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55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55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55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55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55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55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55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55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55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55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55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55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55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55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55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55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55" t="str">
        <f t="shared" si="14"/>
        <v/>
      </c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55" t="str">
        <f t="shared" si="14"/>
        <v/>
      </c>
    </row>
    <row r="234" spans="1:72" hidden="1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55" t="str">
        <f t="shared" si="14"/>
        <v/>
      </c>
    </row>
    <row r="235" spans="1:72" hidden="1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55" t="str">
        <f t="shared" si="14"/>
        <v/>
      </c>
    </row>
    <row r="236" spans="1:72" hidden="1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55" t="str">
        <f t="shared" si="14"/>
        <v/>
      </c>
    </row>
    <row r="237" spans="1:72" hidden="1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55" t="str">
        <f t="shared" si="14"/>
        <v/>
      </c>
    </row>
    <row r="238" spans="1:72" hidden="1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55" t="str">
        <f t="shared" si="14"/>
        <v/>
      </c>
    </row>
    <row r="239" spans="1:72" hidden="1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55" t="str">
        <f t="shared" si="14"/>
        <v/>
      </c>
    </row>
    <row r="240" spans="1:72" hidden="1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55" t="str">
        <f t="shared" si="14"/>
        <v/>
      </c>
    </row>
    <row r="241" spans="1:72" hidden="1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55" t="str">
        <f t="shared" si="14"/>
        <v/>
      </c>
    </row>
    <row r="242" spans="1:72" hidden="1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55" t="str">
        <f t="shared" si="14"/>
        <v/>
      </c>
    </row>
    <row r="243" spans="1:72" hidden="1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55" t="str">
        <f t="shared" si="14"/>
        <v/>
      </c>
    </row>
    <row r="244" spans="1:72" hidden="1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55" t="str">
        <f t="shared" si="14"/>
        <v/>
      </c>
    </row>
    <row r="245" spans="1:72" hidden="1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55" t="str">
        <f t="shared" si="14"/>
        <v/>
      </c>
    </row>
    <row r="246" spans="1:72" hidden="1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55" t="str">
        <f t="shared" si="14"/>
        <v/>
      </c>
    </row>
    <row r="247" spans="1:72" hidden="1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55" t="str">
        <f t="shared" si="14"/>
        <v/>
      </c>
    </row>
    <row r="248" spans="1:72" hidden="1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55" t="str">
        <f t="shared" si="14"/>
        <v/>
      </c>
    </row>
    <row r="249" spans="1:72" hidden="1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55" t="str">
        <f t="shared" si="14"/>
        <v/>
      </c>
    </row>
    <row r="250" spans="1:72" hidden="1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55" t="str">
        <f t="shared" si="14"/>
        <v/>
      </c>
    </row>
    <row r="251" spans="1:72" hidden="1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55" t="str">
        <f t="shared" si="14"/>
        <v/>
      </c>
    </row>
    <row r="252" spans="1:72" hidden="1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55" t="str">
        <f t="shared" si="14"/>
        <v/>
      </c>
    </row>
    <row r="253" spans="1:72" hidden="1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55" t="str">
        <f t="shared" si="14"/>
        <v/>
      </c>
    </row>
    <row r="254" spans="1:72" hidden="1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55" t="str">
        <f t="shared" si="14"/>
        <v/>
      </c>
    </row>
    <row r="255" spans="1:72" hidden="1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55" t="str">
        <f t="shared" si="14"/>
        <v/>
      </c>
    </row>
    <row r="256" spans="1:72" hidden="1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55" t="str">
        <f t="shared" si="14"/>
        <v/>
      </c>
    </row>
    <row r="257" spans="1:72" hidden="1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55" t="str">
        <f t="shared" si="14"/>
        <v/>
      </c>
    </row>
    <row r="258" spans="1:72" hidden="1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55" t="str">
        <f t="shared" si="14"/>
        <v/>
      </c>
    </row>
    <row r="259" spans="1:72" hidden="1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55" t="str">
        <f t="shared" si="14"/>
        <v/>
      </c>
    </row>
    <row r="260" spans="1:72" hidden="1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55" t="str">
        <f t="shared" si="14"/>
        <v/>
      </c>
    </row>
    <row r="261" spans="1:72" hidden="1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55" t="str">
        <f t="shared" si="14"/>
        <v/>
      </c>
    </row>
    <row r="262" spans="1:72" hidden="1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55" t="str">
        <f t="shared" si="14"/>
        <v/>
      </c>
    </row>
    <row r="263" spans="1:72" hidden="1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55" t="str">
        <f t="shared" si="14"/>
        <v/>
      </c>
    </row>
    <row r="264" spans="1:72" hidden="1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55" t="str">
        <f t="shared" si="14"/>
        <v/>
      </c>
    </row>
    <row r="265" spans="1:72" hidden="1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55" t="str">
        <f t="shared" si="14"/>
        <v/>
      </c>
    </row>
    <row r="266" spans="1:72" hidden="1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55" t="str">
        <f t="shared" si="14"/>
        <v/>
      </c>
    </row>
    <row r="267" spans="1:72" hidden="1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55" t="str">
        <f t="shared" si="14"/>
        <v/>
      </c>
    </row>
    <row r="268" spans="1:72" hidden="1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55" t="str">
        <f t="shared" si="14"/>
        <v/>
      </c>
    </row>
    <row r="269" spans="1:72" hidden="1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55" t="str">
        <f t="shared" si="14"/>
        <v/>
      </c>
    </row>
    <row r="270" spans="1:72" hidden="1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55" t="str">
        <f t="shared" si="14"/>
        <v/>
      </c>
    </row>
    <row r="271" spans="1:72" hidden="1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55" t="str">
        <f t="shared" si="14"/>
        <v/>
      </c>
    </row>
    <row r="272" spans="1:72" hidden="1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55" t="str">
        <f t="shared" si="14"/>
        <v/>
      </c>
    </row>
    <row r="273" spans="1:72" hidden="1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55" t="str">
        <f t="shared" si="14"/>
        <v/>
      </c>
    </row>
    <row r="274" spans="1:72" hidden="1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55" t="str">
        <f t="shared" si="14"/>
        <v/>
      </c>
    </row>
    <row r="275" spans="1:72" hidden="1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55" t="str">
        <f t="shared" si="14"/>
        <v/>
      </c>
    </row>
    <row r="276" spans="1:72" hidden="1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3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55" t="str">
        <f t="shared" ref="BT276:BT339" si="17">IF(BN276="","",SUBSTITUTE(BM276," ","")&amp;SUBSTITUTE(BN276," ",""))</f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55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55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55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55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55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55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55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55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55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55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55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55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55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55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55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55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55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55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55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55" t="str">
        <f t="shared" si="17"/>
        <v/>
      </c>
    </row>
    <row r="297" spans="1:72" hidden="1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55" t="str">
        <f t="shared" si="17"/>
        <v/>
      </c>
    </row>
    <row r="298" spans="1:72" hidden="1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55" t="str">
        <f t="shared" si="17"/>
        <v/>
      </c>
    </row>
    <row r="299" spans="1:72" hidden="1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55" t="str">
        <f t="shared" si="17"/>
        <v/>
      </c>
    </row>
    <row r="300" spans="1:72" hidden="1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55" t="str">
        <f t="shared" si="17"/>
        <v/>
      </c>
    </row>
    <row r="301" spans="1:72" hidden="1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55" t="str">
        <f t="shared" si="17"/>
        <v/>
      </c>
    </row>
    <row r="302" spans="1:72" hidden="1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55" t="str">
        <f t="shared" si="17"/>
        <v/>
      </c>
    </row>
    <row r="303" spans="1:72" hidden="1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55" t="str">
        <f t="shared" si="17"/>
        <v/>
      </c>
    </row>
    <row r="304" spans="1:72" hidden="1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55" t="str">
        <f t="shared" si="17"/>
        <v/>
      </c>
    </row>
    <row r="305" spans="1:72" hidden="1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55" t="str">
        <f t="shared" si="17"/>
        <v/>
      </c>
    </row>
    <row r="306" spans="1:72" hidden="1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55" t="str">
        <f t="shared" si="17"/>
        <v/>
      </c>
    </row>
    <row r="307" spans="1:72" hidden="1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55" t="str">
        <f t="shared" si="17"/>
        <v/>
      </c>
    </row>
    <row r="308" spans="1:72" hidden="1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55" t="str">
        <f t="shared" si="17"/>
        <v/>
      </c>
    </row>
    <row r="309" spans="1:72" hidden="1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55" t="str">
        <f t="shared" si="17"/>
        <v/>
      </c>
    </row>
    <row r="310" spans="1:72" hidden="1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55" t="str">
        <f t="shared" si="17"/>
        <v/>
      </c>
    </row>
    <row r="311" spans="1:72" hidden="1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55" t="str">
        <f t="shared" si="17"/>
        <v/>
      </c>
    </row>
    <row r="312" spans="1:72" hidden="1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55" t="str">
        <f t="shared" si="17"/>
        <v/>
      </c>
    </row>
    <row r="313" spans="1:72" hidden="1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55" t="str">
        <f t="shared" si="17"/>
        <v/>
      </c>
    </row>
    <row r="314" spans="1:72" hidden="1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55" t="str">
        <f t="shared" si="17"/>
        <v/>
      </c>
    </row>
    <row r="315" spans="1:72" hidden="1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55" t="str">
        <f t="shared" si="17"/>
        <v/>
      </c>
    </row>
    <row r="316" spans="1:72" hidden="1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55" t="str">
        <f t="shared" si="17"/>
        <v/>
      </c>
    </row>
    <row r="317" spans="1:72" hidden="1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55" t="str">
        <f t="shared" si="17"/>
        <v/>
      </c>
    </row>
    <row r="318" spans="1:72" hidden="1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3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55" t="str">
        <f t="shared" si="17"/>
        <v/>
      </c>
    </row>
    <row r="319" spans="1:72" hidden="1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3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55" t="str">
        <f t="shared" si="17"/>
        <v/>
      </c>
    </row>
    <row r="320" spans="1:72" hidden="1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3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55" t="str">
        <f t="shared" si="17"/>
        <v/>
      </c>
    </row>
    <row r="321" spans="1:72" hidden="1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3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55" t="str">
        <f t="shared" si="17"/>
        <v/>
      </c>
    </row>
    <row r="322" spans="1:72" hidden="1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3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55" t="str">
        <f t="shared" si="17"/>
        <v/>
      </c>
    </row>
    <row r="323" spans="1:72" hidden="1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55" t="str">
        <f t="shared" si="17"/>
        <v/>
      </c>
    </row>
    <row r="324" spans="1:72" hidden="1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55" t="str">
        <f t="shared" si="17"/>
        <v/>
      </c>
    </row>
    <row r="325" spans="1:72" hidden="1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55" t="str">
        <f t="shared" si="17"/>
        <v/>
      </c>
    </row>
    <row r="326" spans="1:72" hidden="1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55" t="str">
        <f t="shared" si="17"/>
        <v/>
      </c>
    </row>
    <row r="327" spans="1:72" hidden="1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55" t="str">
        <f t="shared" si="17"/>
        <v/>
      </c>
    </row>
    <row r="328" spans="1:72" hidden="1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55" t="str">
        <f t="shared" si="17"/>
        <v/>
      </c>
    </row>
    <row r="329" spans="1:72" hidden="1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55" t="str">
        <f t="shared" si="17"/>
        <v/>
      </c>
    </row>
    <row r="330" spans="1:72" hidden="1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55" t="str">
        <f t="shared" si="17"/>
        <v/>
      </c>
    </row>
    <row r="331" spans="1:72" hidden="1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55" t="str">
        <f t="shared" si="17"/>
        <v/>
      </c>
    </row>
    <row r="332" spans="1:72" hidden="1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55" t="str">
        <f t="shared" si="17"/>
        <v/>
      </c>
    </row>
    <row r="333" spans="1:72" hidden="1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55" t="str">
        <f t="shared" si="17"/>
        <v/>
      </c>
    </row>
    <row r="334" spans="1:72" hidden="1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55" t="str">
        <f t="shared" si="17"/>
        <v/>
      </c>
    </row>
    <row r="335" spans="1:72" hidden="1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55" t="str">
        <f t="shared" si="17"/>
        <v/>
      </c>
    </row>
    <row r="336" spans="1:72" hidden="1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55" t="str">
        <f t="shared" si="17"/>
        <v/>
      </c>
    </row>
    <row r="337" spans="1:72" hidden="1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55" t="str">
        <f t="shared" si="17"/>
        <v/>
      </c>
    </row>
    <row r="338" spans="1:72" hidden="1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55" t="str">
        <f t="shared" si="17"/>
        <v/>
      </c>
    </row>
    <row r="339" spans="1:72" hidden="1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55" t="str">
        <f t="shared" si="17"/>
        <v/>
      </c>
    </row>
    <row r="340" spans="1:72" hidden="1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3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55" t="str">
        <f t="shared" ref="BT340:BT403" si="20">IF(BN340="","",SUBSTITUTE(BM340," ","")&amp;SUBSTITUTE(BN340," ",""))</f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55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55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55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55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55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55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55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55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55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55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55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55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55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55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55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55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55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55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55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55" t="str">
        <f t="shared" si="20"/>
        <v/>
      </c>
    </row>
    <row r="361" spans="1:72" hidden="1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55" t="str">
        <f t="shared" si="20"/>
        <v/>
      </c>
    </row>
    <row r="362" spans="1:72" hidden="1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55" t="str">
        <f t="shared" si="20"/>
        <v/>
      </c>
    </row>
    <row r="363" spans="1:72" hidden="1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55" t="str">
        <f t="shared" si="20"/>
        <v/>
      </c>
    </row>
    <row r="364" spans="1:72" hidden="1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55" t="str">
        <f t="shared" si="20"/>
        <v/>
      </c>
    </row>
    <row r="365" spans="1:72" hidden="1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55" t="str">
        <f t="shared" si="20"/>
        <v/>
      </c>
    </row>
    <row r="366" spans="1:72" hidden="1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55" t="str">
        <f t="shared" si="20"/>
        <v/>
      </c>
    </row>
    <row r="367" spans="1:72" hidden="1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55" t="str">
        <f t="shared" si="20"/>
        <v/>
      </c>
    </row>
    <row r="368" spans="1:72" hidden="1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55" t="str">
        <f t="shared" si="20"/>
        <v/>
      </c>
    </row>
    <row r="369" spans="1:72" hidden="1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55" t="str">
        <f t="shared" si="20"/>
        <v/>
      </c>
    </row>
    <row r="370" spans="1:72" hidden="1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55" t="str">
        <f t="shared" si="20"/>
        <v/>
      </c>
    </row>
    <row r="371" spans="1:72" hidden="1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55" t="str">
        <f t="shared" si="20"/>
        <v/>
      </c>
    </row>
    <row r="372" spans="1:72" hidden="1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55" t="str">
        <f t="shared" si="20"/>
        <v/>
      </c>
    </row>
    <row r="373" spans="1:72" hidden="1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55" t="str">
        <f t="shared" si="20"/>
        <v/>
      </c>
    </row>
    <row r="374" spans="1:72" hidden="1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55" t="str">
        <f t="shared" si="20"/>
        <v/>
      </c>
    </row>
    <row r="375" spans="1:72" hidden="1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55" t="str">
        <f t="shared" si="20"/>
        <v/>
      </c>
    </row>
    <row r="376" spans="1:72" hidden="1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55" t="str">
        <f t="shared" si="20"/>
        <v/>
      </c>
    </row>
    <row r="377" spans="1:72" hidden="1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55" t="str">
        <f t="shared" si="20"/>
        <v/>
      </c>
    </row>
    <row r="378" spans="1:72" hidden="1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55" t="str">
        <f t="shared" si="20"/>
        <v/>
      </c>
    </row>
    <row r="379" spans="1:72" hidden="1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55" t="str">
        <f t="shared" si="20"/>
        <v/>
      </c>
    </row>
    <row r="380" spans="1:72" hidden="1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55" t="str">
        <f t="shared" si="20"/>
        <v/>
      </c>
    </row>
    <row r="381" spans="1:72" hidden="1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55" t="str">
        <f t="shared" si="20"/>
        <v/>
      </c>
    </row>
    <row r="382" spans="1:72" hidden="1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55" t="str">
        <f t="shared" si="20"/>
        <v/>
      </c>
    </row>
    <row r="383" spans="1:72" hidden="1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55" t="str">
        <f t="shared" si="20"/>
        <v/>
      </c>
    </row>
    <row r="384" spans="1:72" hidden="1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55" t="str">
        <f t="shared" si="20"/>
        <v/>
      </c>
    </row>
    <row r="385" spans="1:72" hidden="1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55" t="str">
        <f t="shared" si="20"/>
        <v/>
      </c>
    </row>
    <row r="386" spans="1:72" hidden="1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55" t="str">
        <f t="shared" si="20"/>
        <v/>
      </c>
    </row>
    <row r="387" spans="1:72" hidden="1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55" t="str">
        <f t="shared" si="20"/>
        <v/>
      </c>
    </row>
    <row r="388" spans="1:72" hidden="1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55" t="str">
        <f t="shared" si="20"/>
        <v/>
      </c>
    </row>
    <row r="389" spans="1:72" hidden="1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55" t="str">
        <f t="shared" si="20"/>
        <v/>
      </c>
    </row>
    <row r="390" spans="1:72" hidden="1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55" t="str">
        <f t="shared" si="20"/>
        <v/>
      </c>
    </row>
    <row r="391" spans="1:72" hidden="1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55" t="str">
        <f t="shared" si="20"/>
        <v/>
      </c>
    </row>
    <row r="392" spans="1:72" hidden="1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55" t="str">
        <f t="shared" si="20"/>
        <v/>
      </c>
    </row>
    <row r="393" spans="1:72" hidden="1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55" t="str">
        <f t="shared" si="20"/>
        <v/>
      </c>
    </row>
    <row r="394" spans="1:72" hidden="1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55" t="str">
        <f t="shared" si="20"/>
        <v/>
      </c>
    </row>
    <row r="395" spans="1:72" hidden="1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55" t="str">
        <f t="shared" si="20"/>
        <v/>
      </c>
    </row>
    <row r="396" spans="1:72" hidden="1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55" t="str">
        <f t="shared" si="20"/>
        <v/>
      </c>
    </row>
    <row r="397" spans="1:72" hidden="1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55" t="str">
        <f t="shared" si="20"/>
        <v/>
      </c>
    </row>
    <row r="398" spans="1:72" hidden="1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55" t="str">
        <f t="shared" si="20"/>
        <v/>
      </c>
    </row>
    <row r="399" spans="1:72" hidden="1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55" t="str">
        <f t="shared" si="20"/>
        <v/>
      </c>
    </row>
    <row r="400" spans="1:72" hidden="1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55" t="str">
        <f t="shared" si="20"/>
        <v/>
      </c>
    </row>
    <row r="401" spans="1:72" hidden="1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55" t="str">
        <f t="shared" si="20"/>
        <v/>
      </c>
    </row>
    <row r="402" spans="1:72" hidden="1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55" t="str">
        <f t="shared" si="20"/>
        <v/>
      </c>
    </row>
    <row r="403" spans="1:72" hidden="1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55" t="str">
        <f t="shared" si="20"/>
        <v/>
      </c>
    </row>
    <row r="404" spans="1:72" hidden="1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3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55" t="str">
        <f t="shared" ref="BT404:BT467" si="23">IF(BN404="","",SUBSTITUTE(BM404," ","")&amp;SUBSTITUTE(BN404," ",""))</f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55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55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55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55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55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55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55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55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55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55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55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55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55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55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55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55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55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55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55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55" t="str">
        <f t="shared" si="23"/>
        <v/>
      </c>
    </row>
    <row r="425" spans="1:72" hidden="1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55" t="str">
        <f t="shared" si="23"/>
        <v/>
      </c>
    </row>
    <row r="426" spans="1:72" hidden="1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55" t="str">
        <f t="shared" si="23"/>
        <v/>
      </c>
    </row>
    <row r="427" spans="1:72" hidden="1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55" t="str">
        <f t="shared" si="23"/>
        <v/>
      </c>
    </row>
    <row r="428" spans="1:72" hidden="1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55" t="str">
        <f t="shared" si="23"/>
        <v/>
      </c>
    </row>
    <row r="429" spans="1:72" hidden="1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55" t="str">
        <f t="shared" si="23"/>
        <v/>
      </c>
    </row>
    <row r="430" spans="1:72" hidden="1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55" t="str">
        <f t="shared" si="23"/>
        <v/>
      </c>
    </row>
    <row r="431" spans="1:72" hidden="1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55" t="str">
        <f t="shared" si="23"/>
        <v/>
      </c>
    </row>
    <row r="432" spans="1:72" hidden="1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55" t="str">
        <f t="shared" si="23"/>
        <v/>
      </c>
    </row>
    <row r="433" spans="1:72" hidden="1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55" t="str">
        <f t="shared" si="23"/>
        <v/>
      </c>
    </row>
    <row r="434" spans="1:72" hidden="1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55" t="str">
        <f t="shared" si="23"/>
        <v/>
      </c>
    </row>
    <row r="435" spans="1:72" hidden="1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55" t="str">
        <f t="shared" si="23"/>
        <v/>
      </c>
    </row>
    <row r="436" spans="1:72" hidden="1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55" t="str">
        <f t="shared" si="23"/>
        <v/>
      </c>
    </row>
    <row r="437" spans="1:72" hidden="1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55" t="str">
        <f t="shared" si="23"/>
        <v/>
      </c>
    </row>
    <row r="438" spans="1:72" hidden="1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55" t="str">
        <f t="shared" si="23"/>
        <v/>
      </c>
    </row>
    <row r="439" spans="1:72" hidden="1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55" t="str">
        <f t="shared" si="23"/>
        <v/>
      </c>
    </row>
    <row r="440" spans="1:72" hidden="1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55" t="str">
        <f t="shared" si="23"/>
        <v/>
      </c>
    </row>
    <row r="441" spans="1:72" hidden="1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55" t="str">
        <f t="shared" si="23"/>
        <v/>
      </c>
    </row>
    <row r="442" spans="1:72" hidden="1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55" t="str">
        <f t="shared" si="23"/>
        <v/>
      </c>
    </row>
    <row r="443" spans="1:72" hidden="1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55" t="str">
        <f t="shared" si="23"/>
        <v/>
      </c>
    </row>
    <row r="444" spans="1:72" hidden="1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55" t="str">
        <f t="shared" si="23"/>
        <v/>
      </c>
    </row>
    <row r="445" spans="1:72" hidden="1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55" t="str">
        <f t="shared" si="23"/>
        <v/>
      </c>
    </row>
    <row r="446" spans="1:72" hidden="1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55" t="str">
        <f t="shared" si="23"/>
        <v/>
      </c>
    </row>
    <row r="447" spans="1:72" hidden="1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55" t="str">
        <f t="shared" si="23"/>
        <v/>
      </c>
    </row>
    <row r="448" spans="1:72" hidden="1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55" t="str">
        <f t="shared" si="23"/>
        <v/>
      </c>
    </row>
    <row r="449" spans="1:72" hidden="1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55" t="str">
        <f t="shared" si="23"/>
        <v/>
      </c>
    </row>
    <row r="450" spans="1:72" hidden="1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55" t="str">
        <f t="shared" si="23"/>
        <v/>
      </c>
    </row>
    <row r="451" spans="1:72" hidden="1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55" t="str">
        <f t="shared" si="23"/>
        <v/>
      </c>
    </row>
    <row r="452" spans="1:72" hidden="1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55" t="str">
        <f t="shared" si="23"/>
        <v/>
      </c>
    </row>
    <row r="453" spans="1:72" hidden="1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55" t="str">
        <f t="shared" si="23"/>
        <v/>
      </c>
    </row>
    <row r="454" spans="1:72" hidden="1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55" t="str">
        <f t="shared" si="23"/>
        <v/>
      </c>
    </row>
    <row r="455" spans="1:72" hidden="1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55" t="str">
        <f t="shared" si="23"/>
        <v/>
      </c>
    </row>
    <row r="456" spans="1:72" hidden="1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55" t="str">
        <f t="shared" si="23"/>
        <v/>
      </c>
    </row>
    <row r="457" spans="1:72" hidden="1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55" t="str">
        <f t="shared" si="23"/>
        <v/>
      </c>
    </row>
    <row r="458" spans="1:72" hidden="1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55" t="str">
        <f t="shared" si="23"/>
        <v/>
      </c>
    </row>
    <row r="459" spans="1:72" hidden="1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55" t="str">
        <f t="shared" si="23"/>
        <v/>
      </c>
    </row>
    <row r="460" spans="1:72" hidden="1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55" t="str">
        <f t="shared" si="23"/>
        <v/>
      </c>
    </row>
    <row r="461" spans="1:72" hidden="1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55" t="str">
        <f t="shared" si="23"/>
        <v/>
      </c>
    </row>
    <row r="462" spans="1:72" hidden="1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55" t="str">
        <f t="shared" si="23"/>
        <v/>
      </c>
    </row>
    <row r="463" spans="1:72" hidden="1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55" t="str">
        <f t="shared" si="23"/>
        <v/>
      </c>
    </row>
    <row r="464" spans="1:72" hidden="1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55" t="str">
        <f t="shared" si="23"/>
        <v/>
      </c>
    </row>
    <row r="465" spans="1:72" hidden="1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55" t="str">
        <f t="shared" si="23"/>
        <v/>
      </c>
    </row>
    <row r="466" spans="1:72" hidden="1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55" t="str">
        <f t="shared" si="23"/>
        <v/>
      </c>
    </row>
    <row r="467" spans="1:72" hidden="1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55" t="str">
        <f t="shared" si="23"/>
        <v/>
      </c>
    </row>
    <row r="468" spans="1:72" hidden="1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3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55" t="str">
        <f t="shared" ref="BT468:BT531" si="26">IF(BN468="","",SUBSTITUTE(BM468," ","")&amp;SUBSTITUTE(BN468," ",""))</f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55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55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55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55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55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55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55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55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55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55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55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55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55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55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55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55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55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55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55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55" t="str">
        <f t="shared" si="26"/>
        <v/>
      </c>
    </row>
    <row r="489" spans="1:72" hidden="1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55" t="str">
        <f t="shared" si="26"/>
        <v/>
      </c>
    </row>
    <row r="490" spans="1:72" hidden="1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55" t="str">
        <f t="shared" si="26"/>
        <v/>
      </c>
    </row>
    <row r="491" spans="1:72" hidden="1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55" t="str">
        <f t="shared" si="26"/>
        <v/>
      </c>
    </row>
    <row r="492" spans="1:72" hidden="1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55" t="str">
        <f t="shared" si="26"/>
        <v/>
      </c>
    </row>
    <row r="493" spans="1:72" hidden="1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55" t="str">
        <f t="shared" si="26"/>
        <v/>
      </c>
    </row>
    <row r="494" spans="1:72" hidden="1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55" t="str">
        <f t="shared" si="26"/>
        <v/>
      </c>
    </row>
    <row r="495" spans="1:72" hidden="1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55" t="str">
        <f t="shared" si="26"/>
        <v/>
      </c>
    </row>
    <row r="496" spans="1:72" hidden="1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55" t="str">
        <f t="shared" si="26"/>
        <v/>
      </c>
    </row>
    <row r="497" spans="1:72" hidden="1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55" t="str">
        <f t="shared" si="26"/>
        <v/>
      </c>
    </row>
    <row r="498" spans="1:72" hidden="1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55" t="str">
        <f t="shared" si="26"/>
        <v/>
      </c>
    </row>
    <row r="499" spans="1:72" hidden="1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55" t="str">
        <f t="shared" si="26"/>
        <v/>
      </c>
    </row>
    <row r="500" spans="1:72" hidden="1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55" t="str">
        <f t="shared" si="26"/>
        <v/>
      </c>
    </row>
    <row r="501" spans="1:72" hidden="1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55" t="str">
        <f t="shared" si="26"/>
        <v/>
      </c>
    </row>
    <row r="502" spans="1:72" hidden="1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55" t="str">
        <f t="shared" si="26"/>
        <v/>
      </c>
    </row>
    <row r="503" spans="1:72" hidden="1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55" t="str">
        <f t="shared" si="26"/>
        <v/>
      </c>
    </row>
    <row r="504" spans="1:72" hidden="1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55" t="str">
        <f t="shared" si="26"/>
        <v/>
      </c>
    </row>
    <row r="505" spans="1:72" hidden="1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55" t="str">
        <f t="shared" si="26"/>
        <v/>
      </c>
    </row>
    <row r="506" spans="1:72" hidden="1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55" t="str">
        <f t="shared" si="26"/>
        <v/>
      </c>
    </row>
    <row r="507" spans="1:72" hidden="1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55" t="str">
        <f t="shared" si="26"/>
        <v/>
      </c>
    </row>
    <row r="508" spans="1:72" hidden="1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55" t="str">
        <f t="shared" si="26"/>
        <v/>
      </c>
    </row>
    <row r="509" spans="1:72" hidden="1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55" t="str">
        <f t="shared" si="26"/>
        <v/>
      </c>
    </row>
    <row r="510" spans="1:72" hidden="1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55" t="str">
        <f t="shared" si="26"/>
        <v/>
      </c>
    </row>
    <row r="511" spans="1:72" hidden="1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55" t="str">
        <f t="shared" si="26"/>
        <v/>
      </c>
    </row>
    <row r="512" spans="1:72" hidden="1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55" t="str">
        <f t="shared" si="26"/>
        <v/>
      </c>
    </row>
    <row r="513" spans="1:72" hidden="1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55" t="str">
        <f t="shared" si="26"/>
        <v/>
      </c>
    </row>
    <row r="514" spans="1:72" hidden="1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55" t="str">
        <f t="shared" si="26"/>
        <v/>
      </c>
    </row>
    <row r="515" spans="1:72" hidden="1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55" t="str">
        <f t="shared" si="26"/>
        <v/>
      </c>
    </row>
    <row r="516" spans="1:72" hidden="1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55" t="str">
        <f t="shared" si="26"/>
        <v/>
      </c>
    </row>
    <row r="517" spans="1:72" hidden="1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55" t="str">
        <f t="shared" si="26"/>
        <v/>
      </c>
    </row>
    <row r="518" spans="1:72" hidden="1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3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55" t="str">
        <f t="shared" si="26"/>
        <v/>
      </c>
    </row>
    <row r="519" spans="1:72" hidden="1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3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55" t="str">
        <f t="shared" si="26"/>
        <v/>
      </c>
    </row>
    <row r="520" spans="1:72" hidden="1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3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55" t="str">
        <f t="shared" si="26"/>
        <v/>
      </c>
    </row>
    <row r="521" spans="1:72" hidden="1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3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55" t="str">
        <f t="shared" si="26"/>
        <v/>
      </c>
    </row>
    <row r="522" spans="1:72" hidden="1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3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55" t="str">
        <f t="shared" si="26"/>
        <v/>
      </c>
    </row>
    <row r="523" spans="1:72" hidden="1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55" t="str">
        <f t="shared" si="26"/>
        <v/>
      </c>
    </row>
    <row r="524" spans="1:72" hidden="1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55" t="str">
        <f t="shared" si="26"/>
        <v/>
      </c>
    </row>
    <row r="525" spans="1:72" hidden="1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55" t="str">
        <f t="shared" si="26"/>
        <v/>
      </c>
    </row>
    <row r="526" spans="1:72" hidden="1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55" t="str">
        <f t="shared" si="26"/>
        <v/>
      </c>
    </row>
    <row r="527" spans="1:72" hidden="1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55" t="str">
        <f t="shared" si="26"/>
        <v/>
      </c>
    </row>
    <row r="528" spans="1:72" hidden="1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55" t="str">
        <f t="shared" si="26"/>
        <v/>
      </c>
    </row>
    <row r="529" spans="1:72" hidden="1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55" t="str">
        <f t="shared" si="26"/>
        <v/>
      </c>
    </row>
    <row r="530" spans="1:72" hidden="1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55" t="str">
        <f t="shared" si="26"/>
        <v/>
      </c>
    </row>
    <row r="531" spans="1:72" hidden="1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55" t="str">
        <f t="shared" si="26"/>
        <v/>
      </c>
    </row>
    <row r="532" spans="1:72" hidden="1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3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55" t="str">
        <f t="shared" ref="BT532:BT595" si="29">IF(BN532="","",SUBSTITUTE(BM532," ","")&amp;SUBSTITUTE(BN532," ",""))</f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55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55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55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55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55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55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55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55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55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55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55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55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55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55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55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55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55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55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55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55" t="str">
        <f t="shared" si="29"/>
        <v/>
      </c>
    </row>
    <row r="553" spans="1:72" hidden="1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55" t="str">
        <f t="shared" si="29"/>
        <v/>
      </c>
    </row>
    <row r="554" spans="1:72" hidden="1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55" t="str">
        <f t="shared" si="29"/>
        <v/>
      </c>
    </row>
    <row r="555" spans="1:72" hidden="1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55" t="str">
        <f t="shared" si="29"/>
        <v/>
      </c>
    </row>
    <row r="556" spans="1:72" hidden="1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55" t="str">
        <f t="shared" si="29"/>
        <v/>
      </c>
    </row>
    <row r="557" spans="1:72" hidden="1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55" t="str">
        <f t="shared" si="29"/>
        <v/>
      </c>
    </row>
    <row r="558" spans="1:72" hidden="1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55" t="str">
        <f t="shared" si="29"/>
        <v/>
      </c>
    </row>
    <row r="559" spans="1:72" hidden="1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55" t="str">
        <f t="shared" si="29"/>
        <v/>
      </c>
    </row>
    <row r="560" spans="1:72" hidden="1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55" t="str">
        <f t="shared" si="29"/>
        <v/>
      </c>
    </row>
    <row r="561" spans="1:72" hidden="1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55" t="str">
        <f t="shared" si="29"/>
        <v/>
      </c>
    </row>
    <row r="562" spans="1:72" hidden="1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55" t="str">
        <f t="shared" si="29"/>
        <v/>
      </c>
    </row>
    <row r="563" spans="1:72" hidden="1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55" t="str">
        <f t="shared" si="29"/>
        <v/>
      </c>
    </row>
    <row r="564" spans="1:72" hidden="1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55" t="str">
        <f t="shared" si="29"/>
        <v/>
      </c>
    </row>
    <row r="565" spans="1:72" hidden="1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55" t="str">
        <f t="shared" si="29"/>
        <v/>
      </c>
    </row>
    <row r="566" spans="1:72" hidden="1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55" t="str">
        <f t="shared" si="29"/>
        <v/>
      </c>
    </row>
    <row r="567" spans="1:72" hidden="1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55" t="str">
        <f t="shared" si="29"/>
        <v/>
      </c>
    </row>
    <row r="568" spans="1:72" hidden="1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55" t="str">
        <f t="shared" si="29"/>
        <v/>
      </c>
    </row>
    <row r="569" spans="1:72" hidden="1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55" t="str">
        <f t="shared" si="29"/>
        <v/>
      </c>
    </row>
    <row r="570" spans="1:72" hidden="1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55" t="str">
        <f t="shared" si="29"/>
        <v/>
      </c>
    </row>
    <row r="571" spans="1:72" hidden="1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55" t="str">
        <f t="shared" si="29"/>
        <v/>
      </c>
    </row>
    <row r="572" spans="1:72" hidden="1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55" t="str">
        <f t="shared" si="29"/>
        <v/>
      </c>
    </row>
    <row r="573" spans="1:72" hidden="1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55" t="str">
        <f t="shared" si="29"/>
        <v/>
      </c>
    </row>
    <row r="574" spans="1:72" hidden="1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55" t="str">
        <f t="shared" si="29"/>
        <v/>
      </c>
    </row>
    <row r="575" spans="1:72" hidden="1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55" t="str">
        <f t="shared" si="29"/>
        <v/>
      </c>
    </row>
    <row r="576" spans="1:72" hidden="1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55" t="str">
        <f t="shared" si="29"/>
        <v/>
      </c>
    </row>
    <row r="577" spans="1:72" hidden="1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55" t="str">
        <f t="shared" si="29"/>
        <v/>
      </c>
    </row>
    <row r="578" spans="1:72" hidden="1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55" t="str">
        <f t="shared" si="29"/>
        <v/>
      </c>
    </row>
    <row r="579" spans="1:72" hidden="1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55" t="str">
        <f t="shared" si="29"/>
        <v/>
      </c>
    </row>
    <row r="580" spans="1:72" hidden="1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55" t="str">
        <f t="shared" si="29"/>
        <v/>
      </c>
    </row>
    <row r="581" spans="1:72" hidden="1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55" t="str">
        <f t="shared" si="29"/>
        <v/>
      </c>
    </row>
    <row r="582" spans="1:72" hidden="1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55" t="str">
        <f t="shared" si="29"/>
        <v/>
      </c>
    </row>
    <row r="583" spans="1:72" hidden="1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55" t="str">
        <f t="shared" si="29"/>
        <v/>
      </c>
    </row>
    <row r="584" spans="1:72" hidden="1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55" t="str">
        <f t="shared" si="29"/>
        <v/>
      </c>
    </row>
    <row r="585" spans="1:72" hidden="1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55" t="str">
        <f t="shared" si="29"/>
        <v/>
      </c>
    </row>
    <row r="586" spans="1:72" hidden="1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55" t="str">
        <f t="shared" si="29"/>
        <v/>
      </c>
    </row>
    <row r="587" spans="1:72" hidden="1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55" t="str">
        <f t="shared" si="29"/>
        <v/>
      </c>
    </row>
    <row r="588" spans="1:72" hidden="1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55" t="str">
        <f t="shared" si="29"/>
        <v/>
      </c>
    </row>
    <row r="589" spans="1:72" hidden="1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55" t="str">
        <f t="shared" si="29"/>
        <v/>
      </c>
    </row>
    <row r="590" spans="1:72" hidden="1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55" t="str">
        <f t="shared" si="29"/>
        <v/>
      </c>
    </row>
    <row r="591" spans="1:72" hidden="1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55" t="str">
        <f t="shared" si="29"/>
        <v/>
      </c>
    </row>
    <row r="592" spans="1:72" hidden="1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55" t="str">
        <f t="shared" si="29"/>
        <v/>
      </c>
    </row>
    <row r="593" spans="1:72" hidden="1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55" t="str">
        <f t="shared" si="29"/>
        <v/>
      </c>
    </row>
    <row r="594" spans="1:72" hidden="1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55" t="str">
        <f t="shared" si="29"/>
        <v/>
      </c>
    </row>
    <row r="595" spans="1:72" hidden="1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55" t="str">
        <f t="shared" si="29"/>
        <v/>
      </c>
    </row>
    <row r="596" spans="1:72" hidden="1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3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55" t="str">
        <f t="shared" ref="BT596:BT659" si="32">IF(BN596="","",SUBSTITUTE(BM596," ","")&amp;SUBSTITUTE(BN596," ",""))</f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55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55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55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55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55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55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55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55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55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55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55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55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55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55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55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55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55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55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55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55" t="str">
        <f t="shared" si="32"/>
        <v/>
      </c>
    </row>
    <row r="617" spans="1:72" hidden="1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55" t="str">
        <f t="shared" si="32"/>
        <v/>
      </c>
    </row>
    <row r="618" spans="1:72" hidden="1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3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55" t="str">
        <f t="shared" si="32"/>
        <v/>
      </c>
    </row>
    <row r="619" spans="1:72" hidden="1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3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55" t="str">
        <f t="shared" si="32"/>
        <v/>
      </c>
    </row>
    <row r="620" spans="1:72" hidden="1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3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55" t="str">
        <f t="shared" si="32"/>
        <v/>
      </c>
    </row>
    <row r="621" spans="1:72" hidden="1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3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55" t="str">
        <f t="shared" si="32"/>
        <v/>
      </c>
    </row>
    <row r="622" spans="1:72" hidden="1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3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55" t="str">
        <f t="shared" si="32"/>
        <v/>
      </c>
    </row>
    <row r="623" spans="1:72" hidden="1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55" t="str">
        <f t="shared" si="32"/>
        <v/>
      </c>
    </row>
    <row r="624" spans="1:72" hidden="1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55" t="str">
        <f t="shared" si="32"/>
        <v/>
      </c>
    </row>
    <row r="625" spans="1:72" hidden="1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55" t="str">
        <f t="shared" si="32"/>
        <v/>
      </c>
    </row>
    <row r="626" spans="1:72" hidden="1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55" t="str">
        <f t="shared" si="32"/>
        <v/>
      </c>
    </row>
    <row r="627" spans="1:72" hidden="1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55" t="str">
        <f t="shared" si="32"/>
        <v/>
      </c>
    </row>
    <row r="628" spans="1:72" hidden="1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55" t="str">
        <f t="shared" si="32"/>
        <v/>
      </c>
    </row>
    <row r="629" spans="1:72" hidden="1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55" t="str">
        <f t="shared" si="32"/>
        <v/>
      </c>
    </row>
    <row r="630" spans="1:72" hidden="1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55" t="str">
        <f t="shared" si="32"/>
        <v/>
      </c>
    </row>
    <row r="631" spans="1:72" hidden="1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55" t="str">
        <f t="shared" si="32"/>
        <v/>
      </c>
    </row>
    <row r="632" spans="1:72" hidden="1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55" t="str">
        <f t="shared" si="32"/>
        <v/>
      </c>
    </row>
    <row r="633" spans="1:72" hidden="1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55" t="str">
        <f t="shared" si="32"/>
        <v/>
      </c>
    </row>
    <row r="634" spans="1:72" hidden="1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55" t="str">
        <f t="shared" si="32"/>
        <v/>
      </c>
    </row>
    <row r="635" spans="1:72" hidden="1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55" t="str">
        <f t="shared" si="32"/>
        <v/>
      </c>
    </row>
    <row r="636" spans="1:72" hidden="1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55" t="str">
        <f t="shared" si="32"/>
        <v/>
      </c>
    </row>
    <row r="637" spans="1:72" hidden="1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55" t="str">
        <f t="shared" si="32"/>
        <v/>
      </c>
    </row>
    <row r="638" spans="1:72" hidden="1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55" t="str">
        <f t="shared" si="32"/>
        <v/>
      </c>
    </row>
    <row r="639" spans="1:72" hidden="1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55" t="str">
        <f t="shared" si="32"/>
        <v/>
      </c>
    </row>
    <row r="640" spans="1:72" hidden="1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55" t="str">
        <f t="shared" si="32"/>
        <v/>
      </c>
    </row>
    <row r="641" spans="1:72" hidden="1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55" t="str">
        <f t="shared" si="32"/>
        <v/>
      </c>
    </row>
    <row r="642" spans="1:72" hidden="1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55" t="str">
        <f t="shared" si="32"/>
        <v/>
      </c>
    </row>
    <row r="643" spans="1:72" hidden="1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55" t="str">
        <f t="shared" si="32"/>
        <v/>
      </c>
    </row>
    <row r="644" spans="1:72" hidden="1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55" t="str">
        <f t="shared" si="32"/>
        <v/>
      </c>
    </row>
    <row r="645" spans="1:72" hidden="1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55" t="str">
        <f t="shared" si="32"/>
        <v/>
      </c>
    </row>
    <row r="646" spans="1:72" hidden="1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55" t="str">
        <f t="shared" si="32"/>
        <v/>
      </c>
    </row>
    <row r="647" spans="1:72" hidden="1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55" t="str">
        <f t="shared" si="32"/>
        <v/>
      </c>
    </row>
    <row r="648" spans="1:72" hidden="1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55" t="str">
        <f t="shared" si="32"/>
        <v/>
      </c>
    </row>
    <row r="649" spans="1:72" hidden="1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55" t="str">
        <f t="shared" si="32"/>
        <v/>
      </c>
    </row>
    <row r="650" spans="1:72" hidden="1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55" t="str">
        <f t="shared" si="32"/>
        <v/>
      </c>
    </row>
    <row r="651" spans="1:72" hidden="1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55" t="str">
        <f t="shared" si="32"/>
        <v/>
      </c>
    </row>
    <row r="652" spans="1:72" hidden="1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55" t="str">
        <f t="shared" si="32"/>
        <v/>
      </c>
    </row>
    <row r="653" spans="1:72" hidden="1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55" t="str">
        <f t="shared" si="32"/>
        <v/>
      </c>
    </row>
    <row r="654" spans="1:72" hidden="1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55" t="str">
        <f t="shared" si="32"/>
        <v/>
      </c>
    </row>
    <row r="655" spans="1:72" hidden="1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55" t="str">
        <f t="shared" si="32"/>
        <v/>
      </c>
    </row>
    <row r="656" spans="1:72" hidden="1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55" t="str">
        <f t="shared" si="32"/>
        <v/>
      </c>
    </row>
    <row r="657" spans="1:72" hidden="1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55" t="str">
        <f t="shared" si="32"/>
        <v/>
      </c>
    </row>
    <row r="658" spans="1:72" hidden="1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55" t="str">
        <f t="shared" si="32"/>
        <v/>
      </c>
    </row>
    <row r="659" spans="1:72" hidden="1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55" t="str">
        <f t="shared" si="32"/>
        <v/>
      </c>
    </row>
    <row r="660" spans="1:72" hidden="1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3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55" t="str">
        <f t="shared" ref="BT660:BT723" si="35">IF(BN660="","",SUBSTITUTE(BM660," ","")&amp;SUBSTITUTE(BN660," ",""))</f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55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55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55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55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55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55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55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55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55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55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55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55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55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55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55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55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55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55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55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55" t="str">
        <f t="shared" si="35"/>
        <v/>
      </c>
    </row>
    <row r="681" spans="1:72" hidden="1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55" t="str">
        <f t="shared" si="35"/>
        <v/>
      </c>
    </row>
    <row r="682" spans="1:72" hidden="1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55" t="str">
        <f t="shared" si="35"/>
        <v/>
      </c>
    </row>
    <row r="683" spans="1:72" hidden="1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55" t="str">
        <f t="shared" si="35"/>
        <v/>
      </c>
    </row>
    <row r="684" spans="1:72" hidden="1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55" t="str">
        <f t="shared" si="35"/>
        <v/>
      </c>
    </row>
    <row r="685" spans="1:72" hidden="1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55" t="str">
        <f t="shared" si="35"/>
        <v/>
      </c>
    </row>
    <row r="686" spans="1:72" hidden="1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55" t="str">
        <f t="shared" si="35"/>
        <v/>
      </c>
    </row>
    <row r="687" spans="1:72" hidden="1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55" t="str">
        <f t="shared" si="35"/>
        <v/>
      </c>
    </row>
    <row r="688" spans="1:72" hidden="1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55" t="str">
        <f t="shared" si="35"/>
        <v/>
      </c>
    </row>
    <row r="689" spans="1:72" hidden="1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55" t="str">
        <f t="shared" si="35"/>
        <v/>
      </c>
    </row>
    <row r="690" spans="1:72" hidden="1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55" t="str">
        <f t="shared" si="35"/>
        <v/>
      </c>
    </row>
    <row r="691" spans="1:72" hidden="1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55" t="str">
        <f t="shared" si="35"/>
        <v/>
      </c>
    </row>
    <row r="692" spans="1:72" hidden="1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55" t="str">
        <f t="shared" si="35"/>
        <v/>
      </c>
    </row>
    <row r="693" spans="1:72" hidden="1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55" t="str">
        <f t="shared" si="35"/>
        <v/>
      </c>
    </row>
    <row r="694" spans="1:72" hidden="1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55" t="str">
        <f t="shared" si="35"/>
        <v/>
      </c>
    </row>
    <row r="695" spans="1:72" hidden="1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55" t="str">
        <f t="shared" si="35"/>
        <v/>
      </c>
    </row>
    <row r="696" spans="1:72" hidden="1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55" t="str">
        <f t="shared" si="35"/>
        <v/>
      </c>
    </row>
    <row r="697" spans="1:72" hidden="1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55" t="str">
        <f t="shared" si="35"/>
        <v/>
      </c>
    </row>
    <row r="698" spans="1:72" hidden="1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55" t="str">
        <f t="shared" si="35"/>
        <v/>
      </c>
    </row>
    <row r="699" spans="1:72" hidden="1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55" t="str">
        <f t="shared" si="35"/>
        <v/>
      </c>
    </row>
    <row r="700" spans="1:72" hidden="1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55" t="str">
        <f t="shared" si="35"/>
        <v/>
      </c>
    </row>
    <row r="701" spans="1:72" hidden="1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55" t="str">
        <f t="shared" si="35"/>
        <v/>
      </c>
    </row>
    <row r="702" spans="1:72" hidden="1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55" t="str">
        <f t="shared" si="35"/>
        <v/>
      </c>
    </row>
    <row r="703" spans="1:72" hidden="1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55" t="str">
        <f t="shared" si="35"/>
        <v/>
      </c>
    </row>
    <row r="704" spans="1:72" hidden="1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55" t="str">
        <f t="shared" si="35"/>
        <v/>
      </c>
    </row>
    <row r="705" spans="1:72" hidden="1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55" t="str">
        <f t="shared" si="35"/>
        <v/>
      </c>
    </row>
    <row r="706" spans="1:72" hidden="1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55" t="str">
        <f t="shared" si="35"/>
        <v/>
      </c>
    </row>
    <row r="707" spans="1:72" hidden="1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55" t="str">
        <f t="shared" si="35"/>
        <v/>
      </c>
    </row>
    <row r="708" spans="1:72" hidden="1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55" t="str">
        <f t="shared" si="35"/>
        <v/>
      </c>
    </row>
    <row r="709" spans="1:72" hidden="1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55" t="str">
        <f t="shared" si="35"/>
        <v/>
      </c>
    </row>
    <row r="710" spans="1:72" hidden="1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55" t="str">
        <f t="shared" si="35"/>
        <v/>
      </c>
    </row>
    <row r="711" spans="1:72" hidden="1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55" t="str">
        <f t="shared" si="35"/>
        <v/>
      </c>
    </row>
    <row r="712" spans="1:72" hidden="1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55" t="str">
        <f t="shared" si="35"/>
        <v/>
      </c>
    </row>
    <row r="713" spans="1:72" hidden="1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55" t="str">
        <f t="shared" si="35"/>
        <v/>
      </c>
    </row>
    <row r="714" spans="1:72" hidden="1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55" t="str">
        <f t="shared" si="35"/>
        <v/>
      </c>
    </row>
    <row r="715" spans="1:72" hidden="1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55" t="str">
        <f t="shared" si="35"/>
        <v/>
      </c>
    </row>
    <row r="716" spans="1:72" hidden="1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55" t="str">
        <f t="shared" si="35"/>
        <v/>
      </c>
    </row>
    <row r="717" spans="1:72" hidden="1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55" t="str">
        <f t="shared" si="35"/>
        <v/>
      </c>
    </row>
    <row r="718" spans="1:72" hidden="1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3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55" t="str">
        <f t="shared" si="35"/>
        <v/>
      </c>
    </row>
    <row r="719" spans="1:72" hidden="1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3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55" t="str">
        <f t="shared" si="35"/>
        <v/>
      </c>
    </row>
    <row r="720" spans="1:72" hidden="1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3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55" t="str">
        <f t="shared" si="35"/>
        <v/>
      </c>
    </row>
    <row r="721" spans="1:72" hidden="1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3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55" t="str">
        <f t="shared" si="35"/>
        <v/>
      </c>
    </row>
    <row r="722" spans="1:72" hidden="1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3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55" t="str">
        <f t="shared" si="35"/>
        <v/>
      </c>
    </row>
    <row r="723" spans="1:72" hidden="1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55" t="str">
        <f t="shared" si="35"/>
        <v/>
      </c>
    </row>
    <row r="724" spans="1:72" hidden="1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3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55" t="str">
        <f t="shared" ref="BT724:BT787" si="38">IF(BN724="","",SUBSTITUTE(BM724," ","")&amp;SUBSTITUTE(BN724," ",""))</f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55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55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55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55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55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55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55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55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55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55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55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55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55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55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55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55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55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55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55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55" t="str">
        <f t="shared" si="38"/>
        <v/>
      </c>
    </row>
    <row r="745" spans="1:72" hidden="1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55" t="str">
        <f t="shared" si="38"/>
        <v/>
      </c>
    </row>
    <row r="746" spans="1:72" hidden="1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55" t="str">
        <f t="shared" si="38"/>
        <v/>
      </c>
    </row>
    <row r="747" spans="1:72" hidden="1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55" t="str">
        <f t="shared" si="38"/>
        <v/>
      </c>
    </row>
    <row r="748" spans="1:72" hidden="1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55" t="str">
        <f t="shared" si="38"/>
        <v/>
      </c>
    </row>
    <row r="749" spans="1:72" hidden="1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55" t="str">
        <f t="shared" si="38"/>
        <v/>
      </c>
    </row>
    <row r="750" spans="1:72" hidden="1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55" t="str">
        <f t="shared" si="38"/>
        <v/>
      </c>
    </row>
    <row r="751" spans="1:72" hidden="1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55" t="str">
        <f t="shared" si="38"/>
        <v/>
      </c>
    </row>
    <row r="752" spans="1:72" hidden="1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55" t="str">
        <f t="shared" si="38"/>
        <v/>
      </c>
    </row>
    <row r="753" spans="1:72" hidden="1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55" t="str">
        <f t="shared" si="38"/>
        <v/>
      </c>
    </row>
    <row r="754" spans="1:72" hidden="1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55" t="str">
        <f t="shared" si="38"/>
        <v/>
      </c>
    </row>
    <row r="755" spans="1:72" hidden="1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55" t="str">
        <f t="shared" si="38"/>
        <v/>
      </c>
    </row>
    <row r="756" spans="1:72" hidden="1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55" t="str">
        <f t="shared" si="38"/>
        <v/>
      </c>
    </row>
    <row r="757" spans="1:72" hidden="1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55" t="str">
        <f t="shared" si="38"/>
        <v/>
      </c>
    </row>
    <row r="758" spans="1:72" hidden="1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55" t="str">
        <f t="shared" si="38"/>
        <v/>
      </c>
    </row>
    <row r="759" spans="1:72" hidden="1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55" t="str">
        <f t="shared" si="38"/>
        <v/>
      </c>
    </row>
    <row r="760" spans="1:72" hidden="1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55" t="str">
        <f t="shared" si="38"/>
        <v/>
      </c>
    </row>
    <row r="761" spans="1:72" hidden="1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55" t="str">
        <f t="shared" si="38"/>
        <v/>
      </c>
    </row>
    <row r="762" spans="1:72" hidden="1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55" t="str">
        <f t="shared" si="38"/>
        <v/>
      </c>
    </row>
    <row r="763" spans="1:72" hidden="1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55" t="str">
        <f t="shared" si="38"/>
        <v/>
      </c>
    </row>
    <row r="764" spans="1:72" hidden="1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55" t="str">
        <f t="shared" si="38"/>
        <v/>
      </c>
    </row>
    <row r="765" spans="1:72" hidden="1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55" t="str">
        <f t="shared" si="38"/>
        <v/>
      </c>
    </row>
    <row r="766" spans="1:72" hidden="1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55" t="str">
        <f t="shared" si="38"/>
        <v/>
      </c>
    </row>
    <row r="767" spans="1:72" hidden="1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55" t="str">
        <f t="shared" si="38"/>
        <v/>
      </c>
    </row>
    <row r="768" spans="1:72" hidden="1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55" t="str">
        <f t="shared" si="38"/>
        <v/>
      </c>
    </row>
    <row r="769" spans="1:72" hidden="1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55" t="str">
        <f t="shared" si="38"/>
        <v/>
      </c>
    </row>
    <row r="770" spans="1:72" hidden="1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55" t="str">
        <f t="shared" si="38"/>
        <v/>
      </c>
    </row>
    <row r="771" spans="1:72" hidden="1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55" t="str">
        <f t="shared" si="38"/>
        <v/>
      </c>
    </row>
    <row r="772" spans="1:72" hidden="1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55" t="str">
        <f t="shared" si="38"/>
        <v/>
      </c>
    </row>
    <row r="773" spans="1:72" hidden="1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55" t="str">
        <f t="shared" si="38"/>
        <v/>
      </c>
    </row>
    <row r="774" spans="1:72" hidden="1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55" t="str">
        <f t="shared" si="38"/>
        <v/>
      </c>
    </row>
    <row r="775" spans="1:72" hidden="1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55" t="str">
        <f t="shared" si="38"/>
        <v/>
      </c>
    </row>
    <row r="776" spans="1:72" hidden="1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55" t="str">
        <f t="shared" si="38"/>
        <v/>
      </c>
    </row>
    <row r="777" spans="1:72" hidden="1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55" t="str">
        <f t="shared" si="38"/>
        <v/>
      </c>
    </row>
    <row r="778" spans="1:72" hidden="1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55" t="str">
        <f t="shared" si="38"/>
        <v/>
      </c>
    </row>
    <row r="779" spans="1:72" hidden="1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55" t="str">
        <f t="shared" si="38"/>
        <v/>
      </c>
    </row>
    <row r="780" spans="1:72" hidden="1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55" t="str">
        <f t="shared" si="38"/>
        <v/>
      </c>
    </row>
    <row r="781" spans="1:72" hidden="1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55" t="str">
        <f t="shared" si="38"/>
        <v/>
      </c>
    </row>
    <row r="782" spans="1:72" hidden="1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55" t="str">
        <f t="shared" si="38"/>
        <v/>
      </c>
    </row>
    <row r="783" spans="1:72" hidden="1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55" t="str">
        <f t="shared" si="38"/>
        <v/>
      </c>
    </row>
    <row r="784" spans="1:72" hidden="1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55" t="str">
        <f t="shared" si="38"/>
        <v/>
      </c>
    </row>
    <row r="785" spans="1:72" hidden="1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55" t="str">
        <f t="shared" si="38"/>
        <v/>
      </c>
    </row>
    <row r="786" spans="1:72" hidden="1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55" t="str">
        <f t="shared" si="38"/>
        <v/>
      </c>
    </row>
    <row r="787" spans="1:72" hidden="1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55" t="str">
        <f t="shared" si="38"/>
        <v/>
      </c>
    </row>
    <row r="788" spans="1:72" hidden="1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3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55" t="str">
        <f t="shared" ref="BT788:BT851" si="41">IF(BN788="","",SUBSTITUTE(BM788," ","")&amp;SUBSTITUTE(BN788," ",""))</f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55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55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55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55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55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55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55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55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55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55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55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55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55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55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55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55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55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55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55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55" t="str">
        <f t="shared" si="41"/>
        <v/>
      </c>
    </row>
    <row r="809" spans="1:72" hidden="1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55" t="str">
        <f t="shared" si="41"/>
        <v/>
      </c>
    </row>
    <row r="810" spans="1:72" hidden="1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55" t="str">
        <f t="shared" si="41"/>
        <v/>
      </c>
    </row>
    <row r="811" spans="1:72" hidden="1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55" t="str">
        <f t="shared" si="41"/>
        <v/>
      </c>
    </row>
    <row r="812" spans="1:72" hidden="1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55" t="str">
        <f t="shared" si="41"/>
        <v/>
      </c>
    </row>
    <row r="813" spans="1:72" hidden="1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55" t="str">
        <f t="shared" si="41"/>
        <v/>
      </c>
    </row>
    <row r="814" spans="1:72" hidden="1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55" t="str">
        <f t="shared" si="41"/>
        <v/>
      </c>
    </row>
    <row r="815" spans="1:72" hidden="1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55" t="str">
        <f t="shared" si="41"/>
        <v/>
      </c>
    </row>
    <row r="816" spans="1:72" hidden="1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55" t="str">
        <f t="shared" si="41"/>
        <v/>
      </c>
    </row>
    <row r="817" spans="1:72" hidden="1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55" t="str">
        <f t="shared" si="41"/>
        <v/>
      </c>
    </row>
    <row r="818" spans="1:72" hidden="1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3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55" t="str">
        <f t="shared" si="41"/>
        <v/>
      </c>
    </row>
    <row r="819" spans="1:72" hidden="1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3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55" t="str">
        <f t="shared" si="41"/>
        <v/>
      </c>
    </row>
    <row r="820" spans="1:72" hidden="1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3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55" t="str">
        <f t="shared" si="41"/>
        <v/>
      </c>
    </row>
    <row r="821" spans="1:72" hidden="1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3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55" t="str">
        <f t="shared" si="41"/>
        <v/>
      </c>
    </row>
    <row r="822" spans="1:72" hidden="1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3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55" t="str">
        <f t="shared" si="41"/>
        <v/>
      </c>
    </row>
    <row r="823" spans="1:72" hidden="1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55" t="str">
        <f t="shared" si="41"/>
        <v/>
      </c>
    </row>
    <row r="824" spans="1:72" hidden="1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55" t="str">
        <f t="shared" si="41"/>
        <v/>
      </c>
    </row>
    <row r="825" spans="1:72" hidden="1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55" t="str">
        <f t="shared" si="41"/>
        <v/>
      </c>
    </row>
    <row r="826" spans="1:72" hidden="1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55" t="str">
        <f t="shared" si="41"/>
        <v/>
      </c>
    </row>
    <row r="827" spans="1:72" hidden="1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55" t="str">
        <f t="shared" si="41"/>
        <v/>
      </c>
    </row>
    <row r="828" spans="1:72" hidden="1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55" t="str">
        <f t="shared" si="41"/>
        <v/>
      </c>
    </row>
    <row r="829" spans="1:72" hidden="1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55" t="str">
        <f t="shared" si="41"/>
        <v/>
      </c>
    </row>
    <row r="830" spans="1:72" hidden="1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55" t="str">
        <f t="shared" si="41"/>
        <v/>
      </c>
    </row>
    <row r="831" spans="1:72" hidden="1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55" t="str">
        <f t="shared" si="41"/>
        <v/>
      </c>
    </row>
    <row r="832" spans="1:72" hidden="1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55" t="str">
        <f t="shared" si="41"/>
        <v/>
      </c>
    </row>
    <row r="833" spans="1:72" hidden="1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55" t="str">
        <f t="shared" si="41"/>
        <v/>
      </c>
    </row>
    <row r="834" spans="1:72" hidden="1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55" t="str">
        <f t="shared" si="41"/>
        <v/>
      </c>
    </row>
    <row r="835" spans="1:72" hidden="1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55" t="str">
        <f t="shared" si="41"/>
        <v/>
      </c>
    </row>
    <row r="836" spans="1:72" hidden="1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55" t="str">
        <f t="shared" si="41"/>
        <v/>
      </c>
    </row>
    <row r="837" spans="1:72" hidden="1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55" t="str">
        <f t="shared" si="41"/>
        <v/>
      </c>
    </row>
    <row r="838" spans="1:72" hidden="1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55" t="str">
        <f t="shared" si="41"/>
        <v/>
      </c>
    </row>
    <row r="839" spans="1:72" hidden="1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55" t="str">
        <f t="shared" si="41"/>
        <v/>
      </c>
    </row>
    <row r="840" spans="1:72" hidden="1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55" t="str">
        <f t="shared" si="41"/>
        <v/>
      </c>
    </row>
    <row r="841" spans="1:72" hidden="1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55" t="str">
        <f t="shared" si="41"/>
        <v/>
      </c>
    </row>
    <row r="842" spans="1:72" hidden="1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55" t="str">
        <f t="shared" si="41"/>
        <v/>
      </c>
    </row>
    <row r="843" spans="1:72" hidden="1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55" t="str">
        <f t="shared" si="41"/>
        <v/>
      </c>
    </row>
    <row r="844" spans="1:72" hidden="1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55" t="str">
        <f t="shared" si="41"/>
        <v/>
      </c>
    </row>
    <row r="845" spans="1:72" hidden="1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55" t="str">
        <f t="shared" si="41"/>
        <v/>
      </c>
    </row>
    <row r="846" spans="1:72" hidden="1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55" t="str">
        <f t="shared" si="41"/>
        <v/>
      </c>
    </row>
    <row r="847" spans="1:72" hidden="1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55" t="str">
        <f t="shared" si="41"/>
        <v/>
      </c>
    </row>
    <row r="848" spans="1:72" hidden="1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55" t="str">
        <f t="shared" si="41"/>
        <v/>
      </c>
    </row>
    <row r="849" spans="1:72" hidden="1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55" t="str">
        <f t="shared" si="41"/>
        <v/>
      </c>
    </row>
    <row r="850" spans="1:72" hidden="1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55" t="str">
        <f t="shared" si="41"/>
        <v/>
      </c>
    </row>
    <row r="851" spans="1:72" hidden="1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55" t="str">
        <f t="shared" si="41"/>
        <v/>
      </c>
    </row>
    <row r="852" spans="1:72" hidden="1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3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55" t="str">
        <f t="shared" ref="BT852:BT915" si="44">IF(BN852="","",SUBSTITUTE(BM852," ","")&amp;SUBSTITUTE(BN852," ",""))</f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55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55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55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55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55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55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55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55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55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55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55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55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55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55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55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55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55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55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55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55" t="str">
        <f t="shared" si="44"/>
        <v/>
      </c>
    </row>
    <row r="873" spans="1:72" hidden="1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55" t="str">
        <f t="shared" si="44"/>
        <v/>
      </c>
    </row>
    <row r="874" spans="1:72" hidden="1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55" t="str">
        <f t="shared" si="44"/>
        <v/>
      </c>
    </row>
    <row r="875" spans="1:72" hidden="1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55" t="str">
        <f t="shared" si="44"/>
        <v/>
      </c>
    </row>
    <row r="876" spans="1:72" hidden="1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55" t="str">
        <f t="shared" si="44"/>
        <v/>
      </c>
    </row>
    <row r="877" spans="1:72" hidden="1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55" t="str">
        <f t="shared" si="44"/>
        <v/>
      </c>
    </row>
    <row r="878" spans="1:72" hidden="1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55" t="str">
        <f t="shared" si="44"/>
        <v/>
      </c>
    </row>
    <row r="879" spans="1:72" hidden="1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55" t="str">
        <f t="shared" si="44"/>
        <v/>
      </c>
    </row>
    <row r="880" spans="1:72" hidden="1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55" t="str">
        <f t="shared" si="44"/>
        <v/>
      </c>
    </row>
    <row r="881" spans="1:72" hidden="1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55" t="str">
        <f t="shared" si="44"/>
        <v/>
      </c>
    </row>
    <row r="882" spans="1:72" hidden="1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55" t="str">
        <f t="shared" si="44"/>
        <v/>
      </c>
    </row>
    <row r="883" spans="1:72" hidden="1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55" t="str">
        <f t="shared" si="44"/>
        <v/>
      </c>
    </row>
    <row r="884" spans="1:72" hidden="1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55" t="str">
        <f t="shared" si="44"/>
        <v/>
      </c>
    </row>
    <row r="885" spans="1:72" hidden="1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55" t="str">
        <f t="shared" si="44"/>
        <v/>
      </c>
    </row>
    <row r="886" spans="1:72" hidden="1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55" t="str">
        <f t="shared" si="44"/>
        <v/>
      </c>
    </row>
    <row r="887" spans="1:72" hidden="1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55" t="str">
        <f t="shared" si="44"/>
        <v/>
      </c>
    </row>
    <row r="888" spans="1:72" hidden="1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55" t="str">
        <f t="shared" si="44"/>
        <v/>
      </c>
    </row>
    <row r="889" spans="1:72" hidden="1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55" t="str">
        <f t="shared" si="44"/>
        <v/>
      </c>
    </row>
    <row r="890" spans="1:72" hidden="1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55" t="str">
        <f t="shared" si="44"/>
        <v/>
      </c>
    </row>
    <row r="891" spans="1:72" hidden="1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55" t="str">
        <f t="shared" si="44"/>
        <v/>
      </c>
    </row>
    <row r="892" spans="1:72" hidden="1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55" t="str">
        <f t="shared" si="44"/>
        <v/>
      </c>
    </row>
    <row r="893" spans="1:72" hidden="1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55" t="str">
        <f t="shared" si="44"/>
        <v/>
      </c>
    </row>
    <row r="894" spans="1:72" hidden="1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55" t="str">
        <f t="shared" si="44"/>
        <v/>
      </c>
    </row>
    <row r="895" spans="1:72" hidden="1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55" t="str">
        <f t="shared" si="44"/>
        <v/>
      </c>
    </row>
    <row r="896" spans="1:72" hidden="1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55" t="str">
        <f t="shared" si="44"/>
        <v/>
      </c>
    </row>
    <row r="897" spans="1:72" hidden="1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55" t="str">
        <f t="shared" si="44"/>
        <v/>
      </c>
    </row>
    <row r="898" spans="1:72" hidden="1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55" t="str">
        <f t="shared" si="44"/>
        <v/>
      </c>
    </row>
    <row r="899" spans="1:72" hidden="1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55" t="str">
        <f t="shared" si="44"/>
        <v/>
      </c>
    </row>
    <row r="900" spans="1:72" hidden="1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55" t="str">
        <f t="shared" si="44"/>
        <v/>
      </c>
    </row>
    <row r="901" spans="1:72" hidden="1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55" t="str">
        <f t="shared" si="44"/>
        <v/>
      </c>
    </row>
    <row r="902" spans="1:72" hidden="1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55" t="str">
        <f t="shared" si="44"/>
        <v/>
      </c>
    </row>
    <row r="903" spans="1:72" hidden="1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55" t="str">
        <f t="shared" si="44"/>
        <v/>
      </c>
    </row>
    <row r="904" spans="1:72" hidden="1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55" t="str">
        <f t="shared" si="44"/>
        <v/>
      </c>
    </row>
    <row r="905" spans="1:72" hidden="1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55" t="str">
        <f t="shared" si="44"/>
        <v/>
      </c>
    </row>
    <row r="906" spans="1:72" hidden="1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55" t="str">
        <f t="shared" si="44"/>
        <v/>
      </c>
    </row>
    <row r="907" spans="1:72" hidden="1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55" t="str">
        <f t="shared" si="44"/>
        <v/>
      </c>
    </row>
    <row r="908" spans="1:72" hidden="1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55" t="str">
        <f t="shared" si="44"/>
        <v/>
      </c>
    </row>
    <row r="909" spans="1:72" hidden="1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55" t="str">
        <f t="shared" si="44"/>
        <v/>
      </c>
    </row>
    <row r="910" spans="1:72" hidden="1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55" t="str">
        <f t="shared" si="44"/>
        <v/>
      </c>
    </row>
    <row r="911" spans="1:72" hidden="1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55" t="str">
        <f t="shared" si="44"/>
        <v/>
      </c>
    </row>
    <row r="912" spans="1:72" hidden="1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55" t="str">
        <f t="shared" si="44"/>
        <v/>
      </c>
    </row>
    <row r="913" spans="1:72" hidden="1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55" t="str">
        <f t="shared" si="44"/>
        <v/>
      </c>
    </row>
    <row r="914" spans="1:72" hidden="1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55" t="str">
        <f t="shared" si="44"/>
        <v/>
      </c>
    </row>
    <row r="915" spans="1:72" hidden="1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55" t="str">
        <f t="shared" si="44"/>
        <v/>
      </c>
    </row>
    <row r="916" spans="1:72" hidden="1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3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55" t="str">
        <f t="shared" ref="BT916:BT979" si="47">IF(BN916="","",SUBSTITUTE(BM916," ","")&amp;SUBSTITUTE(BN916," ",""))</f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55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55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55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55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55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55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55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55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55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55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55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55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55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55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55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55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55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55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55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55" t="str">
        <f t="shared" si="47"/>
        <v/>
      </c>
    </row>
    <row r="937" spans="1:72" hidden="1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55" t="str">
        <f t="shared" si="47"/>
        <v/>
      </c>
    </row>
    <row r="938" spans="1:72" hidden="1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55" t="str">
        <f t="shared" si="47"/>
        <v/>
      </c>
    </row>
    <row r="939" spans="1:72" hidden="1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55" t="str">
        <f t="shared" si="47"/>
        <v/>
      </c>
    </row>
    <row r="940" spans="1:72" hidden="1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55" t="str">
        <f t="shared" si="47"/>
        <v/>
      </c>
    </row>
    <row r="941" spans="1:72" hidden="1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55" t="str">
        <f t="shared" si="47"/>
        <v/>
      </c>
    </row>
    <row r="942" spans="1:72" hidden="1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55" t="str">
        <f t="shared" si="47"/>
        <v/>
      </c>
    </row>
    <row r="943" spans="1:72" hidden="1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55" t="str">
        <f t="shared" si="47"/>
        <v/>
      </c>
    </row>
    <row r="944" spans="1:72" hidden="1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55" t="str">
        <f t="shared" si="47"/>
        <v/>
      </c>
    </row>
    <row r="945" spans="1:72" hidden="1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55" t="str">
        <f t="shared" si="47"/>
        <v/>
      </c>
    </row>
    <row r="946" spans="1:72" hidden="1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55" t="str">
        <f t="shared" si="47"/>
        <v/>
      </c>
    </row>
    <row r="947" spans="1:72" hidden="1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55" t="str">
        <f t="shared" si="47"/>
        <v/>
      </c>
    </row>
    <row r="948" spans="1:72" hidden="1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55" t="str">
        <f t="shared" si="47"/>
        <v/>
      </c>
    </row>
    <row r="949" spans="1:72" hidden="1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55" t="str">
        <f t="shared" si="47"/>
        <v/>
      </c>
    </row>
    <row r="950" spans="1:72" hidden="1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55" t="str">
        <f t="shared" si="47"/>
        <v/>
      </c>
    </row>
    <row r="951" spans="1:72" hidden="1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55" t="str">
        <f t="shared" si="47"/>
        <v/>
      </c>
    </row>
    <row r="952" spans="1:72" hidden="1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55" t="str">
        <f t="shared" si="47"/>
        <v/>
      </c>
    </row>
    <row r="953" spans="1:72" hidden="1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55" t="str">
        <f t="shared" si="47"/>
        <v/>
      </c>
    </row>
    <row r="954" spans="1:72" hidden="1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55" t="str">
        <f t="shared" si="47"/>
        <v/>
      </c>
    </row>
    <row r="955" spans="1:72" hidden="1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55" t="str">
        <f t="shared" si="47"/>
        <v/>
      </c>
    </row>
    <row r="956" spans="1:72" hidden="1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55" t="str">
        <f t="shared" si="47"/>
        <v/>
      </c>
    </row>
    <row r="957" spans="1:72" hidden="1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55" t="str">
        <f t="shared" si="47"/>
        <v/>
      </c>
    </row>
    <row r="958" spans="1:72" hidden="1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55" t="str">
        <f t="shared" si="47"/>
        <v/>
      </c>
    </row>
    <row r="959" spans="1:72" hidden="1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55" t="str">
        <f t="shared" si="47"/>
        <v/>
      </c>
    </row>
    <row r="960" spans="1:72" hidden="1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55" t="str">
        <f t="shared" si="47"/>
        <v/>
      </c>
    </row>
    <row r="961" spans="1:72" hidden="1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55" t="str">
        <f t="shared" si="47"/>
        <v/>
      </c>
    </row>
    <row r="962" spans="1:72" hidden="1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55" t="str">
        <f t="shared" si="47"/>
        <v/>
      </c>
    </row>
    <row r="963" spans="1:72" hidden="1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55" t="str">
        <f t="shared" si="47"/>
        <v/>
      </c>
    </row>
    <row r="964" spans="1:72" hidden="1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55" t="str">
        <f t="shared" si="47"/>
        <v/>
      </c>
    </row>
    <row r="965" spans="1:72" hidden="1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55" t="str">
        <f t="shared" si="47"/>
        <v/>
      </c>
    </row>
    <row r="966" spans="1:72" hidden="1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55" t="str">
        <f t="shared" si="47"/>
        <v/>
      </c>
    </row>
    <row r="967" spans="1:72" hidden="1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55" t="str">
        <f t="shared" si="47"/>
        <v/>
      </c>
    </row>
    <row r="968" spans="1:72" hidden="1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55" t="str">
        <f t="shared" si="47"/>
        <v/>
      </c>
    </row>
    <row r="969" spans="1:72" hidden="1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55" t="str">
        <f t="shared" si="47"/>
        <v/>
      </c>
    </row>
    <row r="970" spans="1:72" hidden="1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55" t="str">
        <f t="shared" si="47"/>
        <v/>
      </c>
    </row>
    <row r="971" spans="1:72" hidden="1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55" t="str">
        <f t="shared" si="47"/>
        <v/>
      </c>
    </row>
    <row r="972" spans="1:72" hidden="1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55" t="str">
        <f t="shared" si="47"/>
        <v/>
      </c>
    </row>
    <row r="973" spans="1:72" hidden="1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55" t="str">
        <f t="shared" si="47"/>
        <v/>
      </c>
    </row>
    <row r="974" spans="1:72" hidden="1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55" t="str">
        <f t="shared" si="47"/>
        <v/>
      </c>
    </row>
    <row r="975" spans="1:72" hidden="1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55" t="str">
        <f t="shared" si="47"/>
        <v/>
      </c>
    </row>
    <row r="976" spans="1:72" hidden="1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55" t="str">
        <f t="shared" si="47"/>
        <v/>
      </c>
    </row>
    <row r="977" spans="1:72" hidden="1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55" t="str">
        <f t="shared" si="47"/>
        <v/>
      </c>
    </row>
    <row r="978" spans="1:72" hidden="1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55" t="str">
        <f t="shared" si="47"/>
        <v/>
      </c>
    </row>
    <row r="979" spans="1:72" hidden="1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55" t="str">
        <f t="shared" si="47"/>
        <v/>
      </c>
    </row>
    <row r="980" spans="1:72" hidden="1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3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55" t="str">
        <f t="shared" ref="BT980:BT1013" si="50">IF(BN980="","",SUBSTITUTE(BM980," ","")&amp;SUBSTITUTE(BN980," ",""))</f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55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55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55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55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55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55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55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55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55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55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55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55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55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55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55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55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55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55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55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55" t="str">
        <f t="shared" si="50"/>
        <v/>
      </c>
    </row>
    <row r="1001" spans="1:72" hidden="1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55" t="str">
        <f t="shared" si="50"/>
        <v/>
      </c>
    </row>
    <row r="1002" spans="1:72" hidden="1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55" t="str">
        <f t="shared" si="50"/>
        <v/>
      </c>
    </row>
    <row r="1003" spans="1:72" hidden="1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55" t="str">
        <f t="shared" si="50"/>
        <v/>
      </c>
    </row>
    <row r="1004" spans="1:72" hidden="1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55" t="str">
        <f t="shared" si="50"/>
        <v/>
      </c>
    </row>
    <row r="1005" spans="1:72" hidden="1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55" t="str">
        <f t="shared" si="50"/>
        <v/>
      </c>
    </row>
    <row r="1006" spans="1:72" hidden="1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55" t="str">
        <f t="shared" si="50"/>
        <v/>
      </c>
    </row>
    <row r="1007" spans="1:72" hidden="1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55" t="str">
        <f t="shared" si="50"/>
        <v/>
      </c>
    </row>
    <row r="1008" spans="1:72" hidden="1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55" t="str">
        <f t="shared" si="50"/>
        <v/>
      </c>
    </row>
    <row r="1009" spans="1:72" hidden="1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55" t="str">
        <f t="shared" si="50"/>
        <v/>
      </c>
    </row>
    <row r="1010" spans="1:72" hidden="1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55" t="str">
        <f t="shared" si="50"/>
        <v/>
      </c>
    </row>
    <row r="1011" spans="1:72" hidden="1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55" t="str">
        <f t="shared" si="50"/>
        <v/>
      </c>
    </row>
    <row r="1012" spans="1:72" hidden="1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55" t="str">
        <f t="shared" si="50"/>
        <v/>
      </c>
    </row>
    <row r="1013" spans="1:72" hidden="1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55" t="str">
        <f t="shared" si="50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57:Z62 Y64:Z1013">
    <cfRule type="cellIs" dxfId="222" priority="54049" operator="equal">
      <formula>"OPORTUNIDADE"</formula>
    </cfRule>
  </conditionalFormatting>
  <conditionalFormatting sqref="Y6:Z7 Y14:Z15 Y20:Z28 Z16 Y30:Z31 Z34:Z35 Z40:Z45 Y47:Z48 Z51:Z52 Z57:Z62 Y64:Z1013">
    <cfRule type="cellIs" dxfId="221" priority="11635" operator="equal">
      <formula>"NÃO"</formula>
    </cfRule>
    <cfRule type="cellIs" dxfId="220" priority="11636" operator="equal">
      <formula>"SIM"</formula>
    </cfRule>
  </conditionalFormatting>
  <conditionalFormatting sqref="AZ6:AZ1013">
    <cfRule type="expression" dxfId="219" priority="54091">
      <formula>#REF!=1</formula>
    </cfRule>
  </conditionalFormatting>
  <conditionalFormatting sqref="U6:U1013 AY6:AY1013 BE6:BE1013">
    <cfRule type="cellIs" dxfId="218" priority="54075" operator="equal">
      <formula>"ERRO"</formula>
    </cfRule>
  </conditionalFormatting>
  <conditionalFormatting sqref="BQ6:BQ1013">
    <cfRule type="cellIs" dxfId="217" priority="54070" operator="equal">
      <formula>"Produção e Intervalo"</formula>
    </cfRule>
    <cfRule type="cellIs" dxfId="216" priority="54071" operator="equal">
      <formula>"Aderente"</formula>
    </cfRule>
    <cfRule type="cellIs" dxfId="215" priority="54072" operator="equal">
      <formula>"Intervalo"</formula>
    </cfRule>
    <cfRule type="cellIs" dxfId="214" priority="54073" operator="equal">
      <formula>"Produção"</formula>
    </cfRule>
    <cfRule type="cellIs" dxfId="213" priority="54074" operator="equal">
      <formula>"ERRO"</formula>
    </cfRule>
  </conditionalFormatting>
  <conditionalFormatting sqref="BR6:BS1013">
    <cfRule type="cellIs" dxfId="212" priority="54052" operator="equal">
      <formula>"*"</formula>
    </cfRule>
    <cfRule type="cellIs" dxfId="211" priority="54053" operator="greaterThanOrEqual">
      <formula>1</formula>
    </cfRule>
    <cfRule type="cellIs" dxfId="210" priority="54054" operator="lessThan">
      <formula>1</formula>
    </cfRule>
  </conditionalFormatting>
  <conditionalFormatting sqref="Y8:Z13">
    <cfRule type="cellIs" dxfId="209" priority="178" operator="equal">
      <formula>"OPORTUNIDADE"</formula>
    </cfRule>
  </conditionalFormatting>
  <conditionalFormatting sqref="Y8:Z13">
    <cfRule type="cellIs" dxfId="208" priority="176" operator="equal">
      <formula>"NÃO"</formula>
    </cfRule>
    <cfRule type="cellIs" dxfId="207" priority="177" operator="equal">
      <formula>"SIM"</formula>
    </cfRule>
  </conditionalFormatting>
  <conditionalFormatting sqref="Y17:Z18">
    <cfRule type="cellIs" dxfId="206" priority="175" operator="equal">
      <formula>"OPORTUNIDADE"</formula>
    </cfRule>
  </conditionalFormatting>
  <conditionalFormatting sqref="Y17:Z18">
    <cfRule type="cellIs" dxfId="205" priority="173" operator="equal">
      <formula>"NÃO"</formula>
    </cfRule>
    <cfRule type="cellIs" dxfId="204" priority="174" operator="equal">
      <formula>"SIM"</formula>
    </cfRule>
  </conditionalFormatting>
  <conditionalFormatting sqref="BJ8:BJ1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3" priority="161" operator="equal">
      <formula>"OPORTUNIDADE"</formula>
    </cfRule>
  </conditionalFormatting>
  <conditionalFormatting sqref="Y19:Z19">
    <cfRule type="cellIs" dxfId="202" priority="159" operator="equal">
      <formula>"NÃO"</formula>
    </cfRule>
    <cfRule type="cellIs" dxfId="201" priority="160" operator="equal">
      <formula>"SIM"</formula>
    </cfRule>
  </conditionalFormatting>
  <conditionalFormatting sqref="Z29">
    <cfRule type="cellIs" dxfId="200" priority="158" operator="equal">
      <formula>"OPORTUNIDADE"</formula>
    </cfRule>
  </conditionalFormatting>
  <conditionalFormatting sqref="Z29">
    <cfRule type="cellIs" dxfId="199" priority="156" operator="equal">
      <formula>"NÃO"</formula>
    </cfRule>
    <cfRule type="cellIs" dxfId="198" priority="157" operator="equal">
      <formula>"SIM"</formula>
    </cfRule>
  </conditionalFormatting>
  <conditionalFormatting sqref="BP1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97" priority="149" operator="equal">
      <formula>"OPORTUNIDADE"</formula>
    </cfRule>
  </conditionalFormatting>
  <conditionalFormatting sqref="Y16">
    <cfRule type="cellIs" dxfId="196" priority="147" operator="equal">
      <formula>"NÃO"</formula>
    </cfRule>
    <cfRule type="cellIs" dxfId="195" priority="148" operator="equal">
      <formula>"SIM"</formula>
    </cfRule>
  </conditionalFormatting>
  <conditionalFormatting sqref="BK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4" priority="132" operator="equal">
      <formula>"OPORTUNIDADE"</formula>
    </cfRule>
  </conditionalFormatting>
  <conditionalFormatting sqref="Z32:Z33">
    <cfRule type="cellIs" dxfId="193" priority="130" operator="equal">
      <formula>"NÃO"</formula>
    </cfRule>
    <cfRule type="cellIs" dxfId="192" priority="131" operator="equal">
      <formula>"SIM"</formula>
    </cfRule>
  </conditionalFormatting>
  <conditionalFormatting sqref="Y32:Y33">
    <cfRule type="cellIs" dxfId="191" priority="129" operator="equal">
      <formula>"OPORTUNIDADE"</formula>
    </cfRule>
  </conditionalFormatting>
  <conditionalFormatting sqref="Y32:Y33">
    <cfRule type="cellIs" dxfId="190" priority="127" operator="equal">
      <formula>"NÃO"</formula>
    </cfRule>
    <cfRule type="cellIs" dxfId="189" priority="128" operator="equal">
      <formula>"SIM"</formula>
    </cfRule>
  </conditionalFormatting>
  <conditionalFormatting sqref="BK2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88" priority="120" operator="equal">
      <formula>"OPORTUNIDADE"</formula>
    </cfRule>
  </conditionalFormatting>
  <conditionalFormatting sqref="Y40:Y46 Y34:Y38">
    <cfRule type="cellIs" dxfId="187" priority="118" operator="equal">
      <formula>"NÃO"</formula>
    </cfRule>
    <cfRule type="cellIs" dxfId="186" priority="119" operator="equal">
      <formula>"SIM"</formula>
    </cfRule>
  </conditionalFormatting>
  <conditionalFormatting sqref="BK1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5" priority="109" operator="equal">
      <formula>"OPORTUNIDADE"</formula>
    </cfRule>
  </conditionalFormatting>
  <conditionalFormatting sqref="Z36:Z37">
    <cfRule type="cellIs" dxfId="184" priority="107" operator="equal">
      <formula>"NÃO"</formula>
    </cfRule>
    <cfRule type="cellIs" dxfId="183" priority="108" operator="equal">
      <formula>"SIM"</formula>
    </cfRule>
  </conditionalFormatting>
  <conditionalFormatting sqref="Z38:Z39">
    <cfRule type="cellIs" dxfId="182" priority="106" operator="equal">
      <formula>"OPORTUNIDADE"</formula>
    </cfRule>
  </conditionalFormatting>
  <conditionalFormatting sqref="Z38:Z39">
    <cfRule type="cellIs" dxfId="181" priority="104" operator="equal">
      <formula>"NÃO"</formula>
    </cfRule>
    <cfRule type="cellIs" dxfId="180" priority="105" operator="equal">
      <formula>"SIM"</formula>
    </cfRule>
  </conditionalFormatting>
  <conditionalFormatting sqref="Z46">
    <cfRule type="cellIs" dxfId="179" priority="103" operator="equal">
      <formula>"OPORTUNIDADE"</formula>
    </cfRule>
  </conditionalFormatting>
  <conditionalFormatting sqref="Z46">
    <cfRule type="cellIs" dxfId="178" priority="101" operator="equal">
      <formula>"NÃO"</formula>
    </cfRule>
    <cfRule type="cellIs" dxfId="177" priority="102" operator="equal">
      <formula>"SIM"</formula>
    </cfRule>
  </conditionalFormatting>
  <conditionalFormatting sqref="BP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903">
      <iconSet showValue="0">
        <cfvo type="percent" val="0"/>
        <cfvo type="num" val="1"/>
        <cfvo type="num" val="1" gte="0"/>
      </iconSet>
    </cfRule>
    <cfRule type="iconSet" priority="60904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90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09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50 BP33:BP34 BP63:BP1013 BP52:BP61">
    <cfRule type="iconSet" priority="60913">
      <iconSet showValue="0">
        <cfvo type="percent" val="0"/>
        <cfvo type="num" val="1"/>
        <cfvo type="num" val="1" gte="0"/>
      </iconSet>
    </cfRule>
  </conditionalFormatting>
  <conditionalFormatting sqref="BK6:BK7 BK14:BK15 BK30:BK31 BK47:BK50 BK33 BK59:BK61 BK63:BK1013 BK54:BK55">
    <cfRule type="iconSet" priority="6092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6" priority="91" operator="equal">
      <formula>"OPORTUNIDADE"</formula>
    </cfRule>
  </conditionalFormatting>
  <conditionalFormatting sqref="Y29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Y39">
    <cfRule type="cellIs" dxfId="173" priority="88" operator="equal">
      <formula>"OPORTUNIDADE"</formula>
    </cfRule>
  </conditionalFormatting>
  <conditionalFormatting sqref="Y39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BK3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0" priority="78" operator="equal">
      <formula>"OPORTUNIDADE"</formula>
    </cfRule>
  </conditionalFormatting>
  <conditionalFormatting sqref="Z49:Z50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49:Y63">
    <cfRule type="cellIs" dxfId="167" priority="72" operator="equal">
      <formula>"OPORTUNIDADE"</formula>
    </cfRule>
  </conditionalFormatting>
  <conditionalFormatting sqref="Y49:Y63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BK3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4" priority="49" operator="equal">
      <formula>"OPORTUNIDADE"</formula>
    </cfRule>
  </conditionalFormatting>
  <conditionalFormatting sqref="Z53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K3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1" priority="37" operator="equal">
      <formula>"OPORTUNIDADE"</formula>
    </cfRule>
  </conditionalFormatting>
  <conditionalFormatting sqref="Z54:Z55">
    <cfRule type="cellIs" dxfId="160" priority="35" operator="equal">
      <formula>"NÃO"</formula>
    </cfRule>
    <cfRule type="cellIs" dxfId="159" priority="36" operator="equal">
      <formula>"SIM"</formula>
    </cfRule>
  </conditionalFormatting>
  <conditionalFormatting sqref="Z56">
    <cfRule type="cellIs" dxfId="158" priority="31" operator="equal">
      <formula>"OPORTUNIDADE"</formula>
    </cfRule>
  </conditionalFormatting>
  <conditionalFormatting sqref="Z56">
    <cfRule type="cellIs" dxfId="157" priority="29" operator="equal">
      <formula>"NÃO"</formula>
    </cfRule>
    <cfRule type="cellIs" dxfId="156" priority="30" operator="equal">
      <formula>"SIM"</formula>
    </cfRule>
  </conditionalFormatting>
  <conditionalFormatting sqref="Z63">
    <cfRule type="cellIs" dxfId="155" priority="22" operator="equal">
      <formula>"OPORTUNIDADE"</formula>
    </cfRule>
  </conditionalFormatting>
  <conditionalFormatting sqref="Z63">
    <cfRule type="cellIs" dxfId="154" priority="20" operator="equal">
      <formula>"NÃO"</formula>
    </cfRule>
    <cfRule type="cellIs" dxfId="153" priority="21" operator="equal">
      <formula>"SIM"</formula>
    </cfRule>
  </conditionalFormatting>
  <conditionalFormatting sqref="BK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 E72" xr:uid="{D50C8F1C-1457-4B16-BCED-8805920651BE}"/>
    <dataValidation type="list" allowBlank="1" showInputMessage="1" showErrorMessage="1" sqref="D6:D7 D14:D15 D30:D31 D39 D47:D48 D57 D64:D71 D73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977</v>
      </c>
      <c r="C2" s="124" t="s">
        <v>755</v>
      </c>
      <c r="D2" s="79" t="s">
        <v>757</v>
      </c>
      <c r="E2" s="79" t="s">
        <v>978</v>
      </c>
      <c r="F2" s="102" t="s">
        <v>979</v>
      </c>
      <c r="G2" s="79" t="s">
        <v>980</v>
      </c>
      <c r="H2" s="79" t="s">
        <v>981</v>
      </c>
      <c r="I2" s="79" t="s">
        <v>982</v>
      </c>
      <c r="J2" s="79" t="s">
        <v>983</v>
      </c>
      <c r="K2" s="81" t="s">
        <v>984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ZVP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*</v>
      </c>
      <c r="C64" s="98" t="str">
        <f>IF(SP_NORTE!B67="","*",SP_NORTE!B67)</f>
        <v>*</v>
      </c>
      <c r="D64" s="97" t="str">
        <f>IF(SP_NORTE!D67="","*",SP_NORTE!D67)</f>
        <v>*</v>
      </c>
      <c r="E64" s="97" t="str">
        <f>IF(SP_NORTE!H67="","*",SP_NORTE!H67)</f>
        <v>*</v>
      </c>
      <c r="F64" s="103" t="str">
        <f>IF(SP_NORTE!M67="","*",SP_NORTE!M67)</f>
        <v>-</v>
      </c>
      <c r="G64" s="98" t="str">
        <f>IF(SP_NORTE!I67="","*",SP_NORTE!I67)</f>
        <v>*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 hidden="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*</v>
      </c>
      <c r="C69" s="98">
        <f>IF(SP_NORTE!B72="","*",SP_NORTE!B72)</f>
        <v>46086</v>
      </c>
      <c r="D69" s="97" t="str">
        <f>IF(SP_NORTE!D72="","*",SP_NORTE!D72)</f>
        <v>CARLOS (TP-722)</v>
      </c>
      <c r="E69" s="97" t="str">
        <f>IF(SP_NORTE!H72="","*",SP_NORTE!H72)</f>
        <v>-</v>
      </c>
      <c r="F69" s="103" t="str">
        <f>IF(SP_NORTE!M72="","*",SP_NORTE!M72)</f>
        <v>ZOX</v>
      </c>
      <c r="G69" s="98" t="str">
        <f>IF(SP_NORTE!I72="","*",SP_NORTE!I72)</f>
        <v>-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*</v>
      </c>
      <c r="C70" s="98">
        <f>IF(SP_NORTE!B73="","*",SP_NORTE!B73)</f>
        <v>46086</v>
      </c>
      <c r="D70" s="97" t="str">
        <f>IF(SP_NORTE!D73="","*",SP_NORTE!D73)</f>
        <v xml:space="preserve">TURMA FIXA VIA </v>
      </c>
      <c r="E70" s="97" t="str">
        <f>IF(SP_NORTE!H73="","*",SP_NORTE!H73)</f>
        <v>-</v>
      </c>
      <c r="F70" s="103" t="str">
        <f>IF(SP_NORTE!M73="","*",SP_NORTE!M73)</f>
        <v>ZQX</v>
      </c>
      <c r="G70" s="98" t="str">
        <f>IF(SP_NORTE!I73="","*",SP_NORTE!I73)</f>
        <v>-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 hidden="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985</v>
      </c>
      <c r="C3" s="206" t="s">
        <v>986</v>
      </c>
      <c r="D3" s="206" t="s">
        <v>987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9" t="s">
        <v>988</v>
      </c>
      <c r="C2" s="239"/>
      <c r="D2" s="239"/>
      <c r="E2" s="239"/>
      <c r="F2" s="239"/>
      <c r="G2" s="239"/>
    </row>
    <row r="3" spans="2:7" ht="15" customHeight="1">
      <c r="B3" s="240"/>
      <c r="C3" s="240"/>
      <c r="D3" s="240"/>
      <c r="E3" s="240"/>
      <c r="F3" s="240"/>
      <c r="G3" s="240"/>
    </row>
    <row r="4" spans="2:7">
      <c r="B4" s="164" t="s">
        <v>989</v>
      </c>
      <c r="C4" s="164" t="s">
        <v>990</v>
      </c>
      <c r="D4" s="164" t="s">
        <v>991</v>
      </c>
      <c r="E4" s="164" t="s">
        <v>992</v>
      </c>
      <c r="F4" s="164" t="s">
        <v>4</v>
      </c>
      <c r="G4" s="164" t="s">
        <v>993</v>
      </c>
    </row>
    <row r="5" spans="2:7">
      <c r="B5" s="165" t="s">
        <v>994</v>
      </c>
      <c r="C5" s="165">
        <v>257068</v>
      </c>
      <c r="D5" s="165" t="s">
        <v>995</v>
      </c>
      <c r="E5" s="165" t="s">
        <v>996</v>
      </c>
      <c r="F5" s="165" t="s">
        <v>996</v>
      </c>
      <c r="G5" s="166">
        <v>46296</v>
      </c>
    </row>
    <row r="6" spans="2:7">
      <c r="B6" s="165" t="s">
        <v>997</v>
      </c>
      <c r="C6" s="165" t="s">
        <v>384</v>
      </c>
      <c r="D6" s="165" t="s">
        <v>384</v>
      </c>
      <c r="E6" s="165" t="s">
        <v>384</v>
      </c>
      <c r="F6" s="165" t="s">
        <v>998</v>
      </c>
      <c r="G6" s="166" t="s">
        <v>384</v>
      </c>
    </row>
    <row r="7" spans="2:7">
      <c r="B7" s="165" t="s">
        <v>999</v>
      </c>
      <c r="C7" s="165">
        <v>257472</v>
      </c>
      <c r="D7" s="165" t="s">
        <v>1000</v>
      </c>
      <c r="E7" s="165" t="s">
        <v>1001</v>
      </c>
      <c r="F7" s="165" t="s">
        <v>1001</v>
      </c>
      <c r="G7" s="166">
        <v>45992</v>
      </c>
    </row>
    <row r="8" spans="2:7">
      <c r="B8" s="165" t="s">
        <v>1002</v>
      </c>
      <c r="C8" s="165">
        <v>260307</v>
      </c>
      <c r="D8" s="165" t="s">
        <v>1003</v>
      </c>
      <c r="E8" s="165" t="s">
        <v>1004</v>
      </c>
      <c r="F8" s="165" t="s">
        <v>1001</v>
      </c>
      <c r="G8" s="166">
        <v>46082</v>
      </c>
    </row>
    <row r="9" spans="2:7">
      <c r="B9" s="165" t="s">
        <v>1005</v>
      </c>
      <c r="C9" s="165">
        <v>333033</v>
      </c>
      <c r="D9" s="165" t="s">
        <v>1006</v>
      </c>
      <c r="E9" s="165" t="s">
        <v>998</v>
      </c>
      <c r="F9" s="165" t="s">
        <v>1007</v>
      </c>
      <c r="G9" s="165" t="s">
        <v>384</v>
      </c>
    </row>
    <row r="10" spans="2:7">
      <c r="B10" s="165" t="s">
        <v>1008</v>
      </c>
      <c r="C10" s="165"/>
      <c r="D10" s="165"/>
      <c r="E10" s="165" t="s">
        <v>998</v>
      </c>
      <c r="F10" s="165" t="s">
        <v>1007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1" t="s">
        <v>1009</v>
      </c>
      <c r="D1" s="241"/>
      <c r="E1" s="241"/>
      <c r="F1" s="241"/>
      <c r="G1" s="241"/>
      <c r="H1" s="241"/>
    </row>
    <row r="2" spans="3:8" ht="15" customHeight="1">
      <c r="C2" s="241"/>
      <c r="D2" s="241"/>
      <c r="E2" s="241"/>
      <c r="F2" s="241"/>
      <c r="G2" s="241"/>
      <c r="H2" s="241"/>
    </row>
    <row r="3" spans="3:8" ht="15" customHeight="1">
      <c r="C3" s="167" t="s">
        <v>477</v>
      </c>
      <c r="D3" s="167" t="s">
        <v>1010</v>
      </c>
      <c r="E3" s="167" t="s">
        <v>1011</v>
      </c>
      <c r="F3" s="167" t="s">
        <v>1012</v>
      </c>
      <c r="G3" s="167" t="s">
        <v>1013</v>
      </c>
      <c r="H3" s="167" t="s">
        <v>1014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1015</v>
      </c>
      <c r="C1" s="25" t="s">
        <v>831</v>
      </c>
      <c r="E1" s="25" t="s">
        <v>1016</v>
      </c>
      <c r="G1" s="25" t="s">
        <v>1017</v>
      </c>
      <c r="H1" s="27"/>
      <c r="I1" s="25" t="s">
        <v>1018</v>
      </c>
      <c r="J1" s="27"/>
      <c r="K1" s="25" t="s">
        <v>1019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1020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1021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1022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1023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1024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1025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1026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1027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1028</v>
      </c>
      <c r="B13" s="4" t="s">
        <v>1029</v>
      </c>
      <c r="C13" s="4" t="s">
        <v>1030</v>
      </c>
      <c r="D13" s="4" t="s">
        <v>1031</v>
      </c>
      <c r="E13" s="4" t="s">
        <v>1032</v>
      </c>
      <c r="F13" s="4" t="s">
        <v>1033</v>
      </c>
      <c r="G13" s="4" t="s">
        <v>1034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1035</v>
      </c>
      <c r="N13" s="4" t="s">
        <v>1036</v>
      </c>
      <c r="O13" s="4" t="s">
        <v>1037</v>
      </c>
      <c r="P13" s="4" t="s">
        <v>827</v>
      </c>
      <c r="Q13" s="4" t="s">
        <v>1038</v>
      </c>
      <c r="R13" s="4" t="s">
        <v>1039</v>
      </c>
      <c r="S13" s="4" t="s">
        <v>1040</v>
      </c>
      <c r="T13" s="4" t="s">
        <v>1041</v>
      </c>
      <c r="U13" s="4" t="s">
        <v>1042</v>
      </c>
      <c r="V13" s="32" t="s">
        <v>1043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1044</v>
      </c>
      <c r="B14" s="34" t="s">
        <v>1045</v>
      </c>
      <c r="C14" s="34" t="s">
        <v>1046</v>
      </c>
      <c r="D14" s="34" t="s">
        <v>1047</v>
      </c>
      <c r="E14" s="34" t="s">
        <v>1047</v>
      </c>
      <c r="F14" s="34" t="s">
        <v>1048</v>
      </c>
      <c r="G14" s="34" t="s">
        <v>1048</v>
      </c>
      <c r="H14" s="34" t="s">
        <v>834</v>
      </c>
      <c r="I14" s="34" t="s">
        <v>1049</v>
      </c>
      <c r="J14" s="34" t="s">
        <v>911</v>
      </c>
      <c r="K14" s="34" t="s">
        <v>1050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1051</v>
      </c>
      <c r="R14" s="34" t="s">
        <v>1052</v>
      </c>
      <c r="S14" s="34" t="s">
        <v>1047</v>
      </c>
      <c r="T14" s="34" t="s">
        <v>1047</v>
      </c>
      <c r="U14" s="34" t="s">
        <v>1042</v>
      </c>
      <c r="V14" s="35" t="s">
        <v>1043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1053</v>
      </c>
      <c r="B15" s="34" t="s">
        <v>1054</v>
      </c>
      <c r="C15" s="34" t="str">
        <f>""</f>
        <v/>
      </c>
      <c r="D15" s="34"/>
      <c r="E15" s="34"/>
      <c r="F15" s="34"/>
      <c r="G15" s="34" t="s">
        <v>1055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1034</v>
      </c>
      <c r="R15" s="34" t="s">
        <v>1056</v>
      </c>
      <c r="S15" s="34" t="s">
        <v>1057</v>
      </c>
      <c r="T15" s="34" t="s">
        <v>1057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1047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1058</v>
      </c>
      <c r="L16" s="34"/>
      <c r="M16" s="34"/>
      <c r="N16" s="34"/>
      <c r="O16" s="34"/>
      <c r="P16" s="34"/>
      <c r="Q16" s="34"/>
      <c r="R16" s="34" t="s">
        <v>1059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1060</v>
      </c>
      <c r="B28" s="30" t="s">
        <v>1061</v>
      </c>
      <c r="C28" s="30" t="s">
        <v>1062</v>
      </c>
      <c r="D28" s="30" t="s">
        <v>1063</v>
      </c>
      <c r="E28" s="30" t="s">
        <v>1064</v>
      </c>
      <c r="F28" s="30" t="s">
        <v>1065</v>
      </c>
      <c r="G28" s="30" t="s">
        <v>1066</v>
      </c>
      <c r="H28" s="30" t="s">
        <v>1067</v>
      </c>
      <c r="I28" s="30" t="s">
        <v>1068</v>
      </c>
      <c r="J28" s="30" t="s">
        <v>1069</v>
      </c>
      <c r="K28" s="30" t="s">
        <v>1070</v>
      </c>
      <c r="L28" s="30" t="s">
        <v>1071</v>
      </c>
      <c r="M28" s="30" t="s">
        <v>1072</v>
      </c>
      <c r="N28" s="30" t="s">
        <v>1073</v>
      </c>
      <c r="O28" s="30" t="s">
        <v>1074</v>
      </c>
      <c r="P28" s="30" t="s">
        <v>1075</v>
      </c>
      <c r="Q28" s="30" t="s">
        <v>1076</v>
      </c>
      <c r="R28" s="30" t="s">
        <v>1077</v>
      </c>
      <c r="S28" s="30" t="s">
        <v>1078</v>
      </c>
      <c r="T28" s="30" t="s">
        <v>1079</v>
      </c>
      <c r="U28" s="30" t="s">
        <v>1080</v>
      </c>
      <c r="V28" s="30" t="s">
        <v>1081</v>
      </c>
      <c r="W28" s="30" t="s">
        <v>1082</v>
      </c>
      <c r="X28" s="30" t="s">
        <v>1083</v>
      </c>
      <c r="Y28" s="30" t="s">
        <v>1084</v>
      </c>
      <c r="Z28" s="30" t="s">
        <v>1085</v>
      </c>
      <c r="AA28" s="30" t="s">
        <v>1086</v>
      </c>
      <c r="AB28" s="30" t="s">
        <v>1087</v>
      </c>
      <c r="AC28" s="30" t="s">
        <v>1088</v>
      </c>
      <c r="AD28" s="30" t="s">
        <v>1089</v>
      </c>
      <c r="AE28" s="30" t="s">
        <v>1090</v>
      </c>
      <c r="AF28" s="30" t="s">
        <v>1091</v>
      </c>
      <c r="AG28" s="30" t="s">
        <v>1092</v>
      </c>
      <c r="AH28" s="30" t="s">
        <v>1093</v>
      </c>
      <c r="AI28" s="30" t="s">
        <v>1094</v>
      </c>
      <c r="AJ28" s="30" t="s">
        <v>1095</v>
      </c>
      <c r="AK28" s="30" t="s">
        <v>1096</v>
      </c>
      <c r="AL28" s="30" t="s">
        <v>1097</v>
      </c>
      <c r="AM28" s="30" t="s">
        <v>1098</v>
      </c>
      <c r="AN28" s="36" t="s">
        <v>1099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1100</v>
      </c>
      <c r="B29" s="34" t="s">
        <v>1101</v>
      </c>
      <c r="C29" s="34" t="s">
        <v>1102</v>
      </c>
      <c r="D29" s="34" t="s">
        <v>1048</v>
      </c>
      <c r="E29" s="34" t="s">
        <v>1054</v>
      </c>
      <c r="F29" s="34" t="s">
        <v>1103</v>
      </c>
      <c r="G29" s="34" t="s">
        <v>1104</v>
      </c>
      <c r="H29" s="34" t="s">
        <v>1105</v>
      </c>
      <c r="I29" s="34" t="s">
        <v>880</v>
      </c>
      <c r="J29" s="34" t="s">
        <v>1106</v>
      </c>
      <c r="K29" s="34" t="s">
        <v>1106</v>
      </c>
      <c r="L29" s="34" t="s">
        <v>1107</v>
      </c>
      <c r="M29" s="34" t="s">
        <v>931</v>
      </c>
      <c r="N29" s="34" t="s">
        <v>1108</v>
      </c>
      <c r="O29" s="34" t="s">
        <v>1109</v>
      </c>
      <c r="P29" s="34" t="s">
        <v>1110</v>
      </c>
      <c r="Q29" s="34" t="s">
        <v>1111</v>
      </c>
      <c r="R29" s="34" t="s">
        <v>1112</v>
      </c>
      <c r="S29" s="34" t="s">
        <v>1113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1114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1115</v>
      </c>
      <c r="AD29" s="34" t="s">
        <v>1116</v>
      </c>
      <c r="AE29" s="34" t="s">
        <v>1117</v>
      </c>
      <c r="AF29" s="34" t="s">
        <v>1056</v>
      </c>
      <c r="AG29" s="34" t="s">
        <v>1059</v>
      </c>
      <c r="AH29" s="34" t="s">
        <v>1118</v>
      </c>
      <c r="AI29" s="34" t="s">
        <v>1119</v>
      </c>
      <c r="AJ29" s="34" t="s">
        <v>1106</v>
      </c>
      <c r="AK29" s="34" t="s">
        <v>1119</v>
      </c>
      <c r="AL29" s="34" t="s">
        <v>1106</v>
      </c>
      <c r="AM29" s="34" t="s">
        <v>1042</v>
      </c>
      <c r="AN29" s="35" t="s">
        <v>1043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1100</v>
      </c>
      <c r="B30" s="34"/>
      <c r="C30" s="34"/>
      <c r="D30" s="34" t="s">
        <v>1055</v>
      </c>
      <c r="E30" s="34"/>
      <c r="F30" s="34" t="s">
        <v>1120</v>
      </c>
      <c r="G30" s="34" t="s">
        <v>1121</v>
      </c>
      <c r="H30" s="34" t="s">
        <v>1122</v>
      </c>
      <c r="I30" s="34" t="s">
        <v>1123</v>
      </c>
      <c r="J30" s="34"/>
      <c r="K30" s="34"/>
      <c r="L30" s="34" t="s">
        <v>1124</v>
      </c>
      <c r="M30" s="34" t="s">
        <v>874</v>
      </c>
      <c r="N30" s="34" t="s">
        <v>880</v>
      </c>
      <c r="O30" s="34" t="s">
        <v>946</v>
      </c>
      <c r="P30" s="34" t="s">
        <v>1125</v>
      </c>
      <c r="Q30" s="34" t="s">
        <v>856</v>
      </c>
      <c r="R30" s="34"/>
      <c r="S30" s="34" t="s">
        <v>1111</v>
      </c>
      <c r="T30" s="34" t="s">
        <v>1126</v>
      </c>
      <c r="U30" s="34" t="s">
        <v>880</v>
      </c>
      <c r="V30" s="34" t="s">
        <v>1126</v>
      </c>
      <c r="W30" s="34" t="s">
        <v>880</v>
      </c>
      <c r="X30" s="34" t="s">
        <v>1126</v>
      </c>
      <c r="Y30" s="34" t="s">
        <v>880</v>
      </c>
      <c r="Z30" s="34" t="s">
        <v>1126</v>
      </c>
      <c r="AA30" s="34" t="s">
        <v>880</v>
      </c>
      <c r="AB30" s="34"/>
      <c r="AC30" s="34"/>
      <c r="AD30" s="34"/>
      <c r="AE30" s="34" t="s">
        <v>1127</v>
      </c>
      <c r="AF30" s="34"/>
      <c r="AG30" s="34"/>
      <c r="AH30" s="34"/>
      <c r="AI30" s="34" t="s">
        <v>1128</v>
      </c>
      <c r="AJ30" s="34" t="s">
        <v>1129</v>
      </c>
      <c r="AK30" s="34" t="s">
        <v>1128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1130</v>
      </c>
      <c r="E31" s="34"/>
      <c r="F31" s="34"/>
      <c r="G31" s="34"/>
      <c r="H31" s="34"/>
      <c r="I31" s="34"/>
      <c r="J31" s="34"/>
      <c r="K31" s="34"/>
      <c r="L31" s="34" t="s">
        <v>1131</v>
      </c>
      <c r="M31" s="34" t="s">
        <v>1132</v>
      </c>
      <c r="N31" s="34" t="s">
        <v>923</v>
      </c>
      <c r="O31" s="34" t="s">
        <v>1133</v>
      </c>
      <c r="P31" s="34" t="s">
        <v>912</v>
      </c>
      <c r="Q31" s="34" t="s">
        <v>1134</v>
      </c>
      <c r="R31" s="34"/>
      <c r="S31" s="34" t="s">
        <v>856</v>
      </c>
      <c r="T31" s="34"/>
      <c r="U31" s="34" t="s">
        <v>1135</v>
      </c>
      <c r="V31" s="34"/>
      <c r="W31" s="34" t="s">
        <v>1135</v>
      </c>
      <c r="X31" s="34"/>
      <c r="Y31" s="34" t="s">
        <v>1135</v>
      </c>
      <c r="Z31" s="34"/>
      <c r="AA31" s="34" t="s">
        <v>1135</v>
      </c>
      <c r="AB31" s="34"/>
      <c r="AC31" s="34"/>
      <c r="AD31" s="34"/>
      <c r="AE31" s="34" t="s">
        <v>1136</v>
      </c>
      <c r="AF31" s="34"/>
      <c r="AG31" s="34"/>
      <c r="AH31" s="34"/>
      <c r="AI31" s="34" t="s">
        <v>1137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1138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1139</v>
      </c>
      <c r="Q32" s="34" t="s">
        <v>1140</v>
      </c>
      <c r="R32" s="34"/>
      <c r="S32" s="34" t="s">
        <v>1134</v>
      </c>
      <c r="T32" s="34"/>
      <c r="U32" s="34" t="s">
        <v>1141</v>
      </c>
      <c r="V32" s="34"/>
      <c r="W32" s="34" t="s">
        <v>1141</v>
      </c>
      <c r="X32" s="34"/>
      <c r="Y32" s="34" t="s">
        <v>1141</v>
      </c>
      <c r="Z32" s="34"/>
      <c r="AA32" s="34" t="s">
        <v>1141</v>
      </c>
      <c r="AB32" s="34"/>
      <c r="AC32" s="34"/>
      <c r="AD32" s="34"/>
      <c r="AE32" s="34"/>
      <c r="AF32" s="34"/>
      <c r="AG32" s="34"/>
      <c r="AH32" s="34"/>
      <c r="AI32" s="34" t="s">
        <v>1131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1142</v>
      </c>
      <c r="E33" s="34"/>
      <c r="F33" s="34"/>
      <c r="G33" s="34"/>
      <c r="H33" s="34"/>
      <c r="I33" s="34"/>
      <c r="J33" s="34"/>
      <c r="K33" s="34"/>
      <c r="L33" s="34" t="s">
        <v>1143</v>
      </c>
      <c r="M33" s="34"/>
      <c r="N33" s="34"/>
      <c r="O33" s="34"/>
      <c r="P33" s="34"/>
      <c r="Q33" s="34" t="s">
        <v>925</v>
      </c>
      <c r="R33" s="34"/>
      <c r="S33" s="34" t="s">
        <v>1140</v>
      </c>
      <c r="T33" s="34"/>
      <c r="U33" s="34" t="s">
        <v>1144</v>
      </c>
      <c r="V33" s="34"/>
      <c r="W33" s="34" t="s">
        <v>1144</v>
      </c>
      <c r="X33" s="34"/>
      <c r="Y33" s="34" t="s">
        <v>1144</v>
      </c>
      <c r="Z33" s="34"/>
      <c r="AA33" s="34" t="s">
        <v>1144</v>
      </c>
      <c r="AB33" s="34"/>
      <c r="AC33" s="34"/>
      <c r="AD33" s="34"/>
      <c r="AE33" s="34"/>
      <c r="AF33" s="34"/>
      <c r="AG33" s="34"/>
      <c r="AH33" s="34"/>
      <c r="AI33" s="34" t="s">
        <v>1143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1145</v>
      </c>
      <c r="M34" s="34"/>
      <c r="N34" s="34"/>
      <c r="O34" s="34"/>
      <c r="P34" s="34"/>
      <c r="Q34" s="34" t="s">
        <v>1146</v>
      </c>
      <c r="R34" s="34"/>
      <c r="S34" s="34" t="s">
        <v>925</v>
      </c>
      <c r="T34" s="34"/>
      <c r="U34" s="34" t="s">
        <v>1147</v>
      </c>
      <c r="V34" s="34"/>
      <c r="W34" s="34" t="s">
        <v>1147</v>
      </c>
      <c r="X34" s="34"/>
      <c r="Y34" s="34" t="s">
        <v>1147</v>
      </c>
      <c r="Z34" s="34"/>
      <c r="AA34" s="34" t="s">
        <v>1147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1148</v>
      </c>
      <c r="M35" s="34"/>
      <c r="N35" s="34"/>
      <c r="O35" s="34"/>
      <c r="P35" s="34"/>
      <c r="Q35" s="34" t="s">
        <v>1149</v>
      </c>
      <c r="R35" s="34"/>
      <c r="S35" s="34" t="s">
        <v>1146</v>
      </c>
      <c r="T35" s="34"/>
      <c r="U35" s="34" t="s">
        <v>1150</v>
      </c>
      <c r="V35" s="34"/>
      <c r="W35" s="34" t="s">
        <v>1150</v>
      </c>
      <c r="X35" s="34"/>
      <c r="Y35" s="34" t="s">
        <v>1150</v>
      </c>
      <c r="Z35" s="34"/>
      <c r="AA35" s="34" t="s">
        <v>1150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1151</v>
      </c>
      <c r="R36" s="34"/>
      <c r="S36" s="34" t="s">
        <v>1149</v>
      </c>
      <c r="T36" s="34"/>
      <c r="U36" s="34" t="s">
        <v>1152</v>
      </c>
      <c r="V36" s="34"/>
      <c r="W36" s="34" t="s">
        <v>1152</v>
      </c>
      <c r="X36" s="34"/>
      <c r="Y36" s="34" t="s">
        <v>1152</v>
      </c>
      <c r="Z36" s="34"/>
      <c r="AA36" s="34" t="s">
        <v>1152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1153</v>
      </c>
      <c r="R37" s="34"/>
      <c r="S37" s="34" t="s">
        <v>1151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1154</v>
      </c>
      <c r="R38" s="34"/>
      <c r="S38" s="34" t="s">
        <v>1153</v>
      </c>
      <c r="T38" s="34"/>
      <c r="U38" s="34" t="s">
        <v>1155</v>
      </c>
      <c r="V38" s="34"/>
      <c r="W38" s="34" t="s">
        <v>1155</v>
      </c>
      <c r="X38" s="34"/>
      <c r="Y38" s="34" t="s">
        <v>1155</v>
      </c>
      <c r="Z38" s="34"/>
      <c r="AA38" s="34" t="s">
        <v>1155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1156</v>
      </c>
      <c r="R39" s="37"/>
      <c r="S39" s="37" t="s">
        <v>1154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1158</v>
      </c>
      <c r="V1" s="247"/>
      <c r="W1" s="247"/>
    </row>
    <row r="2" spans="1:23" ht="15" customHeight="1">
      <c r="A2" s="90" t="s">
        <v>1159</v>
      </c>
      <c r="B2" s="90" t="s">
        <v>1160</v>
      </c>
      <c r="C2" s="90" t="s">
        <v>380</v>
      </c>
      <c r="D2" s="91" t="s">
        <v>770</v>
      </c>
      <c r="E2" s="91" t="s">
        <v>4</v>
      </c>
      <c r="F2" s="91" t="s">
        <v>1161</v>
      </c>
      <c r="G2" s="91" t="s">
        <v>1057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1162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IF(SP_NORTE!Y72="","*",SP_NORTE!Y72)</f>
        <v>*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ZRX-ZTI</v>
      </c>
      <c r="F68" s="149">
        <f>IF(SP_NORTE!B72="","*",SP_NORTE!B72)</f>
        <v>46086</v>
      </c>
      <c r="G68" s="149" t="str">
        <f>IF(SP_NORTE!D72="","*",SP_NORTE!D72)</f>
        <v>CARLOS (TP-722)</v>
      </c>
      <c r="H68" s="149" t="str">
        <f>IF(SP_NORTE!F72="","*",SP_NORTE!F72)</f>
        <v>PDM - SOLDA</v>
      </c>
      <c r="I68" s="149" t="str">
        <f>IF(SP_NORTE!H72="","*",SP_NORTE!H72)</f>
        <v>-</v>
      </c>
      <c r="J68" s="149" t="str">
        <f>IF(SP_NORTE!I72="","*",SP_NORTE!I72)</f>
        <v>-</v>
      </c>
      <c r="K68" s="142" t="str">
        <f>IF(SP_NORTE!M72="","*",SP_NORTE!M72)</f>
        <v>ZOX</v>
      </c>
      <c r="L68" s="142" t="str">
        <f>IF(SP_NORTE!N72="","*",SP_NORTE!N72)</f>
        <v>ZOX1</v>
      </c>
      <c r="M68" s="143">
        <f>IF(SP_NORTE!J72="","*",SP_NORTE!J72)</f>
        <v>70</v>
      </c>
      <c r="N68" s="148">
        <f>IF(SP_NORTE!K72="","*",SP_NORTE!K72)</f>
        <v>157.69999999999999</v>
      </c>
      <c r="O68" s="148" t="str">
        <f>IF(SP_NORTE!L72="","*",SP_NORTE!L72)</f>
        <v>-</v>
      </c>
      <c r="P68" s="147">
        <f>IF(SP_NORTE!O72="","*",SP_NORTE!O72)</f>
        <v>0.39583333333333331</v>
      </c>
      <c r="Q68" s="147">
        <f>IF(SP_NORTE!P72="","*",SP_NORTE!P72)</f>
        <v>6.25E-2</v>
      </c>
      <c r="R68" s="149" t="str">
        <f>IF(SP_NORTE!Q72="","*",CONCATENATE(SP_NORTE!Q72," ",SP_NORTE!R72))</f>
        <v>1 Nº DE SOLDA</v>
      </c>
      <c r="S68" s="149" t="str">
        <f>IF(SP_NORTE!V72="","*",SP_NORTE!V72)</f>
        <v xml:space="preserve">Marcone </v>
      </c>
      <c r="T68" s="149" t="str">
        <f>IF(SP_NORTE!W72="","*",SP_NORTE!W72)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0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*</v>
      </c>
      <c r="B69" s="150" t="str">
        <f>IF(SP_NORTE!X73="","*",SP_NORTE!X73)</f>
        <v>Oportunidade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ZRX-ZTI</v>
      </c>
      <c r="F69" s="149">
        <f>IF(SP_NORTE!B73="","*",SP_NORTE!B73)</f>
        <v>46086</v>
      </c>
      <c r="G69" s="149" t="str">
        <f>IF(SP_NORTE!D73="","*",SP_NORTE!D73)</f>
        <v xml:space="preserve">TURMA FIXA VIA </v>
      </c>
      <c r="H69" s="149" t="str">
        <f>IF(SP_NORTE!F73="","*",SP_NORTE!F73)</f>
        <v>PDM - AMV - MEIA CHAVE</v>
      </c>
      <c r="I69" s="149" t="str">
        <f>IF(SP_NORTE!H73="","*",SP_NORTE!H73)</f>
        <v>-</v>
      </c>
      <c r="J69" s="149" t="str">
        <f>IF(SP_NORTE!I73="","*",SP_NORTE!I73)</f>
        <v>-</v>
      </c>
      <c r="K69" s="142" t="str">
        <f>IF(SP_NORTE!M73="","*",SP_NORTE!M73)</f>
        <v>ZQX</v>
      </c>
      <c r="L69" s="142" t="str">
        <f>IF(SP_NORTE!N73="","*",SP_NORTE!N73)</f>
        <v>ZQXN</v>
      </c>
      <c r="M69" s="143">
        <f>IF(SP_NORTE!J73="","*",SP_NORTE!J73)</f>
        <v>70</v>
      </c>
      <c r="N69" s="148">
        <f>IF(SP_NORTE!K73="","*",SP_NORTE!K73)</f>
        <v>145.69999999999999</v>
      </c>
      <c r="O69" s="148" t="str">
        <f>IF(SP_NORTE!L73="","*",SP_NORTE!L73)</f>
        <v>-</v>
      </c>
      <c r="P69" s="147">
        <f>IF(SP_NORTE!O73="","*",SP_NORTE!O73)</f>
        <v>0.39583333333333331</v>
      </c>
      <c r="Q69" s="147">
        <f>IF(SP_NORTE!P73="","*",SP_NORTE!P73)</f>
        <v>8.3333333333333329E-2</v>
      </c>
      <c r="R69" s="149" t="str">
        <f>IF(SP_NORTE!Q73="","*",CONCATENATE(SP_NORTE!Q73," ",SP_NORTE!R73))</f>
        <v>1 Nº DE PEÇAS</v>
      </c>
      <c r="S69" s="149" t="str">
        <f>IF(SP_NORTE!V73="","*",SP_NORTE!V73)</f>
        <v xml:space="preserve">Marcone </v>
      </c>
      <c r="T69" s="149" t="str">
        <f>IF(SP_NORTE!W73="","*",SP_NORTE!W73)</f>
        <v>Troca Meia chave (AMVN)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1016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8" t="s">
        <v>1163</v>
      </c>
      <c r="D5" s="249"/>
      <c r="E5" s="249"/>
      <c r="F5" s="249"/>
      <c r="G5" s="249"/>
      <c r="H5" s="249"/>
      <c r="I5" s="249"/>
      <c r="J5" s="250"/>
      <c r="K5" s="251" t="s">
        <v>1164</v>
      </c>
      <c r="L5" s="252"/>
      <c r="M5" s="252"/>
      <c r="N5" s="252"/>
      <c r="O5" s="253" t="s">
        <v>1165</v>
      </c>
      <c r="P5" s="254"/>
    </row>
    <row r="6" spans="1:16" s="77" customFormat="1" ht="15" customHeight="1">
      <c r="A6" s="69" t="s">
        <v>1161</v>
      </c>
      <c r="B6" s="78" t="s">
        <v>1160</v>
      </c>
      <c r="C6" s="79" t="s">
        <v>770</v>
      </c>
      <c r="D6" s="80" t="s">
        <v>771</v>
      </c>
      <c r="E6" s="79" t="s">
        <v>1166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1167</v>
      </c>
      <c r="M6" s="83" t="s">
        <v>402</v>
      </c>
      <c r="N6" s="84" t="s">
        <v>765</v>
      </c>
      <c r="O6" s="160" t="s">
        <v>808</v>
      </c>
      <c r="P6" s="136" t="s">
        <v>1168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1</v>
      </c>
      <c r="P45" s="151" t="str">
        <f>IF($A$2=1,IF(SP_NORTE!BJ53="","*",SP_NORTE!BJ53),IF(SP_NORTE!BK53="","*",SP_NORTE!BK53))</f>
        <v>MC1 08:57, licenciado 08:59, intervalo 09:43 até 11:44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1</v>
      </c>
      <c r="P46" s="151" t="str">
        <f>IF($A$2=1,IF(SP_NORTE!BJ57="","*",SP_NORTE!BJ57),IF(SP_NORTE!BK57="","*",SP_NORTE!BK57))</f>
        <v>TP pronto 09hrs, intervalo 10hr ate 11:30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>
        <f>IF(SP_NORTE!B72="","*",SP_NORTE!B72)</f>
        <v>46086</v>
      </c>
      <c r="B60" s="86" t="str">
        <f>IF(SP_NORTE!X72="","*",SP_NORTE!X72)</f>
        <v>Oportunidade</v>
      </c>
      <c r="C60" s="86" t="str">
        <f>IF(SP_NORTE!S72="","*",SP_NORTE!S72)</f>
        <v>SP NORTE</v>
      </c>
      <c r="D60" s="86" t="str">
        <f>IF(SP_NORTE!T72="","*",SP_NORTE!T72)</f>
        <v>ZRX-ZTI</v>
      </c>
      <c r="E60" s="86" t="str">
        <f>IF(SP_NORTE!D72="","*",SP_NORTE!D72)</f>
        <v>CARLOS (TP-722)</v>
      </c>
      <c r="F60" s="86" t="str">
        <f>IF(SP_NORTE!H72="","*",SP_NORTE!H72)</f>
        <v>-</v>
      </c>
      <c r="G60" s="86" t="str">
        <f>IF(SP_NORTE!M72="","*",SP_NORTE!M72)</f>
        <v>ZOX</v>
      </c>
      <c r="H60" s="119">
        <f>IF(SP_NORTE!K72="","*",SP_NORTE!K72)</f>
        <v>157.69999999999999</v>
      </c>
      <c r="I60" s="116">
        <f>IF(SP_NORTE!O72="","*",SP_NORTE!O72)</f>
        <v>0.39583333333333331</v>
      </c>
      <c r="J60" s="116">
        <f>IF(SP_NORTE!P72="","*",SP_NORTE!P72)</f>
        <v>6.25E-2</v>
      </c>
      <c r="K60" s="86" t="str">
        <f>IF(SP_NORTE!AK72="","*",SP_NORTE!AK72)</f>
        <v>-</v>
      </c>
      <c r="L60" s="86" t="str">
        <f>IF(SP_NORTE!AM72="","*",SP_NORTE!AM72)</f>
        <v>ZOX</v>
      </c>
      <c r="M60" s="86">
        <f>IF(SP_NORTE!AP72="","*",SP_NORTE!AP72)</f>
        <v>157.69999999999999</v>
      </c>
      <c r="N60" s="86" t="str">
        <f>IF(SP_NORTE!AM72="","*",SP_NORTE!AM72)</f>
        <v>ZOX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>
        <f>IF(SP_NORTE!B73="","*",SP_NORTE!B73)</f>
        <v>46086</v>
      </c>
      <c r="B61" s="86" t="str">
        <f>IF(SP_NORTE!X73="","*",SP_NORTE!X73)</f>
        <v>Oportunidade</v>
      </c>
      <c r="C61" s="86" t="str">
        <f>IF(SP_NORTE!S73="","*",SP_NORTE!S73)</f>
        <v>SP NORTE</v>
      </c>
      <c r="D61" s="86" t="str">
        <f>IF(SP_NORTE!T73="","*",SP_NORTE!T73)</f>
        <v>ZRX-ZTI</v>
      </c>
      <c r="E61" s="86" t="str">
        <f>IF(SP_NORTE!D73="","*",SP_NORTE!D73)</f>
        <v xml:space="preserve">TURMA FIXA VIA </v>
      </c>
      <c r="F61" s="86" t="str">
        <f>IF(SP_NORTE!H73="","*",SP_NORTE!H73)</f>
        <v>-</v>
      </c>
      <c r="G61" s="86" t="str">
        <f>IF(SP_NORTE!M73="","*",SP_NORTE!M73)</f>
        <v>ZQX</v>
      </c>
      <c r="H61" s="119">
        <f>IF(SP_NORTE!K73="","*",SP_NORTE!K73)</f>
        <v>145.69999999999999</v>
      </c>
      <c r="I61" s="116">
        <f>IF(SP_NORTE!O73="","*",SP_NORTE!O73)</f>
        <v>0.39583333333333331</v>
      </c>
      <c r="J61" s="116">
        <f>IF(SP_NORTE!P73="","*",SP_NORTE!P73)</f>
        <v>8.3333333333333329E-2</v>
      </c>
      <c r="K61" s="86" t="str">
        <f>IF(SP_NORTE!AK73="","*",SP_NORTE!AK73)</f>
        <v>-</v>
      </c>
      <c r="L61" s="86" t="str">
        <f>IF(SP_NORTE!AM73="","*",SP_NORTE!AM73)</f>
        <v>ZQX</v>
      </c>
      <c r="M61" s="86">
        <f>IF(SP_NORTE!AP73="","*",SP_NORTE!AP73)</f>
        <v>145.69999999999999</v>
      </c>
      <c r="N61" s="86" t="str">
        <f>IF(SP_NORTE!AM73="","*",SP_NORTE!AM73)</f>
        <v>ZQX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2026-03-04T13:28:31Z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