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18" documentId="120_S{118792C3-22EF-5104-A093-F22BFE3913F3}" xr6:coauthVersionLast="47" xr6:coauthVersionMax="47" xr10:uidLastSave="{8E3300C6-9A58-43C4-B770-6C7A54EFC22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<sst xmlns="http://schemas.openxmlformats.org/spreadsheetml/2006/main" count="5384" uniqueCount="1303">
  <si>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</si>
  <si>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</si>
  <si>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</si>
  <si>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</si>
  <si>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</si>
  <si>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</si>
  <si>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</si>
  <si>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</si>
  <si>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</si>
  <si>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</si>
  <si>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</si>
  <si>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</si>
  <si>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</si>
  <si>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</si>
  <si>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</si>
  <si>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</si>
  <si>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</si>
  <si>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</si>
  <si>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</si>
  <si>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</si>
  <si>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</si>
  <si>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</si>
  <si>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</si>
  <si>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</si>
  <si>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</si>
  <si>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</si>
  <si>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</si>
  <si>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</si>
  <si>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</si>
  <si>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</si>
  <si>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</si>
  <si>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</si>
  <si>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</si>
  <si>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</si>
  <si>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</si>
  <si>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</si>
  <si>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</si>
  <si>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</si>
  <si>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</si>
  <si>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</si>
  <si>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</si>
  <si>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</si>
  <si>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</si>
  <si>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</si>
  <si>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</si>
  <si>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</si>
  <si>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</si>
  <si>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</si>
  <si>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</si>
  <si>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</si>
  <si>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</si>
  <si>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</si>
  <si>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</si>
  <si>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</si>
  <si>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</si>
  <si>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</si>
  <si>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</si>
  <si>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</si>
  <si>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</si>
  <si>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</si>
  <si>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</si>
  <si>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</si>
  <si>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</si>
  <si>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</si>
  <si>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</si>
  <si>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</si>
  <si>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</si>
  <si>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</si>
  <si>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</si>
  <si>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</si>
  <si>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</si>
  <si>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</si>
  <si>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</si>
  <si>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</si>
  <si>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</si>
  <si>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</si>
  <si>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</si>
  <si>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</si>
  <si>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</si>
  <si>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</si>
  <si>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</si>
  <si>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</si>
  <si>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</si>
  <si>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</si>
  <si>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</si>
  <si>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</si>
  <si>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</si>
  <si>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</si>
  <si>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</si>
  <si>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</si>
  <si>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</si>
  <si>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</si>
  <si>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</si>
  <si>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</si>
  <si>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</si>
  <si>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</si>
  <si>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</si>
  <si>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</si>
  <si>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</si>
  <si>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</si>
  <si>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</si>
  <si>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</si>
  <si>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</si>
  <si>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</si>
  <si>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</si>
  <si>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</si>
  <si>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</si>
  <si>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</si>
  <si>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</si>
  <si>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</si>
  <si>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</si>
  <si>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</si>
  <si>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</si>
  <si>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</si>
  <si>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</si>
  <si>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</si>
  <si>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</si>
  <si>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</si>
  <si>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</si>
  <si>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</si>
  <si>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</si>
  <si>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</si>
  <si>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</si>
  <si>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</si>
  <si>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</si>
  <si>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</si>
  <si>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</si>
  <si>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</si>
  <si>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</si>
  <si>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</si>
  <si>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</si>
  <si>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</si>
  <si>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</si>
  <si>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</si>
  <si>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</si>
  <si>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</si>
  <si>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</si>
  <si>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</si>
  <si>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</si>
  <si>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</si>
  <si>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</si>
  <si>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</si>
  <si>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</si>
  <si>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</si>
  <si>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</si>
  <si>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</si>
  <si>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</si>
  <si>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</si>
  <si>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</si>
  <si>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</si>
  <si>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</si>
  <si>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</si>
  <si>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</si>
  <si>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</si>
  <si>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</si>
  <si>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</si>
  <si>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</si>
  <si>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</si>
  <si>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</si>
  <si>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</si>
  <si>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</si>
  <si>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</si>
  <si>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</si>
  <si>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</si>
  <si>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</si>
  <si>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</si>
  <si>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</si>
  <si>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</si>
  <si>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</si>
  <si>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</si>
  <si>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</si>
  <si>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</si>
  <si>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</si>
  <si>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</si>
  <si>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</si>
  <si>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</si>
  <si>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</si>
  <si>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</si>
  <si>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</si>
  <si>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</si>
  <si>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</si>
  <si>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</si>
  <si>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</si>
  <si>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</si>
  <si>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</si>
  <si>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</si>
  <si>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</si>
  <si>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</si>
  <si>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</si>
  <si>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</si>
  <si>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</si>
  <si>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</si>
  <si>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</si>
  <si>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</si>
  <si>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</si>
  <si>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</si>
  <si>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</si>
  <si>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</si>
  <si>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</si>
  <si>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</si>
  <si>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</si>
  <si>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</si>
  <si>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</si>
  <si>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</si>
  <si>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</si>
  <si>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</si>
  <si>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</si>
  <si>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</si>
  <si>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</si>
  <si>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</si>
  <si>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</si>
  <si>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</si>
  <si>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</si>
  <si>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</si>
  <si>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</si>
  <si>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</si>
  <si>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</si>
  <si>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</si>
  <si>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</si>
  <si>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</si>
  <si>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</si>
  <si>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</si>
  <si>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</si>
  <si>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</si>
  <si>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</si>
  <si>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</si>
  <si>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</si>
  <si>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</si>
  <si>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</si>
  <si>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</si>
  <si>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</si>
  <si>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</si>
  <si>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</si>
  <si>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</si>
  <si>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</si>
  <si>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</si>
  <si>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</si>
  <si>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</si>
  <si>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</si>
  <si>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</si>
  <si>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</si>
  <si>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</si>
  <si>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</si>
  <si>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</si>
  <si>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</si>
  <si>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</si>
  <si>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</si>
  <si>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</si>
  <si>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</si>
  <si>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</si>
  <si>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</si>
  <si>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</si>
  <si>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</si>
  <si>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</si>
  <si>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</si>
  <si>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</si>
  <si>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</si>
  <si>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</si>
  <si>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</si>
  <si>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</si>
  <si>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</si>
  <si>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</si>
  <si>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</si>
  <si>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</si>
  <si>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</si>
  <si>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</si>
  <si>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</si>
  <si>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</si>
  <si>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</si>
  <si>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</si>
  <si>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</si>
  <si>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</si>
  <si>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</si>
  <si>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</si>
  <si>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</si>
  <si>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</si>
  <si>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</si>
  <si>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</si>
  <si>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</si>
  <si>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</si>
  <si>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</si>
  <si>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</si>
  <si>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</si>
  <si>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</si>
  <si>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</si>
  <si>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</si>
  <si>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</si>
  <si>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</si>
  <si>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</si>
  <si>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</si>
  <si>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</si>
  <si>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</si>
  <si>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</si>
  <si>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</si>
  <si>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</si>
  <si>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</si>
  <si>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</si>
  <si>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</si>
  <si>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</si>
  <si>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</si>
  <si>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</si>
  <si>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</si>
  <si>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</si>
  <si>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</si>
  <si>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</si>
  <si>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</si>
  <si>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</si>
  <si>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</si>
  <si>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</si>
  <si>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</si>
  <si>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</si>
  <si>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</si>
  <si>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</si>
  <si>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</si>
  <si>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</si>
  <si>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</si>
  <si>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</si>
  <si>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</si>
  <si>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</si>
  <si>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</si>
  <si>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</si>
  <si>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</si>
  <si>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</si>
  <si>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</si>
  <si>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</si>
  <si>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</si>
  <si>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</si>
  <si>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</si>
  <si>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</si>
  <si>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</si>
  <si>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</si>
  <si>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</si>
  <si>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</si>
  <si>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</si>
  <si>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</si>
  <si>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</si>
  <si>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</si>
  <si>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</si>
  <si>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</si>
  <si>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</si>
  <si>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</si>
  <si>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</si>
  <si>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</si>
  <si>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</si>
  <si>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</si>
  <si>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</si>
  <si>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</si>
  <si>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</si>
  <si>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</si>
  <si>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</si>
  <si>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</si>
  <si>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</si>
  <si>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</si>
  <si>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</si>
  <si>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</si>
  <si>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</si>
  <si>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</si>
  <si>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</si>
  <si>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</si>
  <si>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</si>
  <si>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</si>
  <si>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</si>
  <si>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</si>
  <si>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</si>
  <si>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</si>
  <si>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</si>
  <si>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</si>
  <si>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</si>
  <si>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</si>
  <si>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</si>
  <si>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</si>
  <si>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</si>
  <si>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</si>
  <si>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</si>
  <si>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</si>
  <si>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</si>
  <si>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</si>
  <si>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</si>
  <si>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</si>
  <si>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</si>
  <si>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</si>
  <si>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</si>
  <si>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</si>
  <si>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</si>
  <si>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</si>
  <si>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</si>
  <si>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</si>
  <si>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</si>
  <si>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</si>
  <si>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</si>
  <si>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</si>
  <si>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</si>
  <si>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</si>
  <si>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</si>
  <si>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</si>
  <si>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</si>
  <si>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</si>
  <si>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</si>
  <si>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</si>
  <si>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</si>
  <si>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</si>
  <si>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</si>
  <si>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</si>
  <si>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</si>
  <si>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</si>
  <si>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</si>
  <si>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</si>
  <si>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</si>
  <si>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</si>
  <si>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</si>
  <si>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</si>
  <si>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</si>
  <si>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</si>
  <si>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</si>
  <si>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</si>
  <si>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</si>
  <si>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</si>
  <si>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</si>
  <si>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</si>
  <si>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</si>
  <si>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</si>
  <si>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</si>
  <si>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</si>
  <si>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</si>
  <si>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</si>
  <si>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</si>
  <si>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</si>
  <si>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</si>
  <si>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</si>
  <si>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</si>
  <si>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</si>
  <si>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</si>
  <si>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</si>
  <si>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</si>
  <si>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</si>
  <si>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</si>
  <si>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</si>
  <si>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</si>
  <si>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</si>
  <si>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</si>
  <si>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</si>
  <si>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</si>
  <si>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</si>
  <si>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</si>
  <si>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</si>
  <si>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</si>
  <si>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</si>
  <si>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</si>
  <si>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</si>
  <si>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</si>
  <si>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</si>
  <si>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</si>
  <si>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</si>
  <si>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</si>
  <si>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</si>
  <si>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</si>
  <si>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</si>
  <si>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</si>
  <si>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</si>
  <si>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</si>
  <si>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</si>
  <si>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</si>
  <si>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</si>
  <si>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</si>
  <si>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</si>
  <si>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</si>
  <si>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</si>
  <si>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</si>
  <si>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</si>
  <si>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</si>
  <si>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</si>
  <si>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</si>
  <si>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</si>
  <si>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</si>
  <si>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</si>
  <si>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</si>
  <si>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</si>
  <si>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</si>
  <si>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</si>
  <si>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</si>
  <si>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</si>
  <si>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</si>
  <si>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</si>
  <si>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</si>
  <si>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</si>
  <si>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</si>
  <si>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</si>
  <si>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</si>
  <si>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</si>
  <si>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</si>
  <si>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</si>
  <si>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</si>
  <si>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</si>
  <si>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</si>
  <si>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</si>
  <si>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</si>
  <si>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</si>
  <si>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</si>
  <si>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</si>
  <si>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</si>
  <si>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</si>
  <si>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</si>
  <si>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</si>
  <si>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</si>
  <si>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</si>
  <si>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</si>
  <si>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</si>
  <si>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</si>
  <si>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</si>
  <si>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</si>
  <si>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</si>
  <si>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</si>
  <si>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</si>
  <si>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</si>
  <si>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</si>
  <si>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</si>
  <si>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</si>
  <si>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</si>
  <si>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</si>
  <si>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</si>
  <si>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</si>
  <si>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</si>
  <si>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</si>
  <si>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</si>
  <si>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</si>
  <si>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</si>
  <si>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</si>
  <si>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</si>
  <si>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</si>
  <si>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</si>
  <si>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</si>
  <si>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</si>
  <si>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</si>
  <si>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</si>
  <si>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</si>
  <si>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</si>
  <si>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</si>
  <si>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</si>
  <si>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</si>
  <si>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</si>
  <si>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</si>
  <si>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</si>
  <si>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</si>
  <si>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</si>
  <si>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</si>
  <si>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</si>
  <si>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</si>
  <si>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</si>
  <si>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</si>
  <si>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</si>
  <si>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</si>
  <si>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</si>
  <si>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</si>
  <si>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</si>
  <si>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</si>
  <si>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</si>
  <si>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</si>
  <si>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</si>
  <si>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</si>
  <si>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</si>
  <si>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</si>
  <si>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</si>
  <si>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</si>
  <si>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</si>
  <si>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</si>
  <si>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</si>
  <si>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</si>
  <si>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</si>
  <si>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</si>
  <si>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</si>
  <si>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</si>
  <si>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</si>
  <si>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</si>
  <si>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</si>
  <si>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</si>
  <si>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</si>
  <si>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</si>
  <si>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</si>
  <si>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</si>
  <si>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</si>
  <si>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</si>
  <si>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</si>
  <si>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</si>
  <si>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</si>
  <si>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</si>
  <si>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</si>
  <si>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</si>
  <si>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</si>
  <si>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</si>
  <si>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</si>
  <si>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</si>
  <si>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</si>
  <si>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</si>
  <si>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</si>
  <si>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</si>
  <si>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</si>
  <si>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</si>
  <si>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</si>
  <si>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</si>
  <si>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</si>
  <si>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</si>
  <si>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</si>
  <si>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</si>
  <si>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</si>
  <si>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</si>
  <si>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</si>
  <si>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</si>
  <si>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</si>
  <si>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</si>
  <si>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</si>
  <si>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</si>
  <si>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</si>
  <si>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</si>
  <si>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</si>
  <si>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</si>
  <si>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</si>
  <si>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</si>
  <si>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</si>
  <si>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</si>
  <si>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</si>
  <si>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</si>
  <si>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</si>
  <si>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</si>
  <si>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</si>
  <si>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</si>
  <si>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</si>
  <si>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</si>
  <si>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</si>
  <si>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</si>
  <si>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</si>
  <si>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</si>
  <si>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</si>
  <si>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</si>
  <si>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</si>
  <si>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</si>
  <si>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</si>
  <si>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</si>
  <si>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</si>
  <si>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</si>
  <si>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</si>
  <si>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</si>
  <si>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</si>
  <si>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</si>
  <si>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</si>
  <si>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</si>
  <si>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</si>
  <si>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</si>
  <si>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</si>
  <si>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</si>
  <si>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</si>
  <si>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</si>
  <si>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</si>
  <si>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</si>
  <si>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</si>
  <si>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</si>
  <si>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</si>
  <si>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</si>
  <si>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</si>
  <si>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</si>
  <si>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</si>
  <si>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</si>
  <si>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</si>
  <si>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</si>
  <si>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</si>
  <si>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</si>
  <si>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</si>
  <si>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</si>
  <si>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</si>
  <si>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</si>
  <si>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</si>
  <si>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</si>
  <si>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</si>
  <si>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</si>
  <si>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</si>
  <si>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</si>
  <si>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</si>
  <si>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</si>
  <si>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</si>
  <si>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</si>
  <si>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</si>
  <si>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</si>
  <si>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</si>
  <si>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</si>
  <si>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</si>
  <si>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</si>
  <si>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</si>
  <si>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</si>
  <si>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</si>
  <si>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</si>
  <si>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</si>
  <si>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</si>
  <si>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</si>
  <si>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</si>
  <si>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</si>
  <si>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</si>
  <si>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</si>
  <si>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</si>
  <si>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</si>
  <si>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</si>
  <si>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</si>
  <si>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</si>
  <si>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</si>
  <si>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</si>
  <si>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</si>
  <si>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</si>
  <si>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</si>
  <si>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</si>
  <si>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</si>
  <si>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</si>
  <si>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</si>
  <si>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</si>
  <si>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</si>
  <si>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</si>
  <si>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</si>
  <si>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</si>
  <si>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</si>
  <si>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</si>
  <si>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</si>
  <si>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</si>
  <si>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</si>
  <si>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</si>
  <si>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</si>
  <si>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</si>
  <si>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</si>
  <si>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</si>
  <si>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</si>
  <si>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</si>
  <si>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</si>
  <si>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</si>
  <si>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</si>
  <si>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</si>
  <si>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</si>
  <si>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</si>
  <si>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</si>
  <si>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</si>
  <si>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</si>
  <si>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</si>
  <si>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</si>
  <si>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</si>
  <si>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</si>
  <si>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</si>
  <si>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</si>
  <si>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</si>
  <si>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</si>
  <si>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</si>
  <si>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</si>
  <si>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</si>
  <si>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</si>
  <si>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</si>
  <si>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</si>
  <si>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</si>
  <si>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</si>
  <si>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</si>
  <si>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</si>
  <si>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</si>
  <si>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</si>
  <si>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</si>
  <si>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</si>
  <si>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</si>
  <si>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</si>
  <si>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</si>
  <si>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</si>
  <si>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</si>
  <si>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</si>
  <si>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</si>
  <si>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</si>
  <si>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</si>
  <si>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</si>
  <si>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</si>
  <si>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</si>
  <si>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</si>
  <si>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</si>
  <si>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</si>
  <si>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</si>
  <si>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</si>
  <si>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</si>
  <si>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</si>
  <si>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</si>
  <si>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</si>
  <si>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</si>
  <si>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</si>
  <si>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</si>
  <si>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</si>
  <si>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</si>
  <si>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</si>
  <si>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</si>
  <si>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</si>
  <si>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</si>
  <si>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</si>
  <si>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</si>
  <si>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</si>
  <si>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</si>
  <si>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</si>
  <si>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</si>
  <si>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</si>
  <si>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</si>
  <si>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</si>
  <si>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</si>
  <si>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</si>
  <si>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</si>
  <si>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</si>
  <si>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</si>
  <si>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</si>
  <si>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</si>
  <si>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</si>
  <si>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</si>
  <si>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</si>
  <si>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</si>
  <si>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</si>
  <si>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</si>
  <si>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</si>
  <si>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</si>
  <si>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</si>
  <si>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</si>
  <si>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</si>
  <si>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</si>
  <si>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</si>
  <si>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</si>
  <si>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</si>
  <si>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</si>
  <si>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</si>
  <si>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</si>
  <si>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</si>
  <si>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</si>
  <si>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</si>
  <si>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</si>
  <si>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</si>
  <si>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</si>
  <si>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</si>
  <si>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</si>
  <si>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</si>
  <si>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</si>
  <si>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</si>
  <si>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</si>
  <si>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</si>
  <si>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</si>
  <si>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</si>
  <si>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</si>
  <si>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</si>
  <si>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</si>
  <si>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</si>
  <si>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</si>
  <si>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</si>
  <si>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</si>
  <si>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</si>
  <si>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</si>
  <si>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</si>
  <si>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</si>
  <si>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</si>
  <si>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</si>
  <si>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</si>
  <si>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</si>
  <si>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</si>
  <si>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</si>
  <si>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</si>
  <si>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</si>
  <si>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</si>
  <si>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</si>
  <si>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</si>
  <si>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</si>
  <si>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</si>
  <si>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</si>
  <si>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</si>
  <si>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</si>
  <si>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</si>
  <si>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</si>
  <si>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</si>
  <si>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</si>
  <si>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</si>
  <si>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</si>
  <si>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</si>
  <si>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</si>
  <si>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</si>
  <si>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</si>
  <si>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</si>
  <si>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</si>
  <si>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</si>
  <si>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</si>
  <si>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</si>
  <si>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</si>
  <si>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</si>
  <si>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</si>
  <si>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</si>
  <si>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</si>
  <si>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</si>
  <si>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</si>
  <si>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</si>
  <si>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</si>
  <si>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</si>
  <si>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</si>
  <si>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</si>
  <si>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</si>
  <si>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</si>
  <si>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</si>
  <si>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</si>
  <si>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</si>
  <si>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</si>
  <si>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</si>
  <si>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</si>
  <si>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</si>
  <si>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</si>
  <si>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</si>
  <si>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</si>
  <si>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</si>
  <si>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</si>
  <si>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</si>
  <si>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</si>
  <si>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</si>
  <si>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</si>
  <si>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</si>
  <si>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</si>
  <si>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</si>
  <si>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</si>
  <si>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</si>
  <si>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</si>
  <si>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</si>
  <si>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</si>
  <si>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</si>
  <si>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</si>
  <si>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</si>
  <si>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</si>
  <si>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</si>
  <si>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</si>
  <si>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</si>
  <si>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</si>
  <si>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</si>
  <si>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</si>
  <si>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</si>
  <si>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</si>
  <si>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</si>
  <si>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</si>
  <si>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</si>
  <si>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</si>
  <si>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</si>
  <si>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</si>
  <si>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</si>
  <si>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</si>
  <si>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</si>
  <si>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</si>
  <si>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</si>
  <si>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</si>
  <si>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</si>
  <si>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</si>
  <si>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</si>
  <si>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</si>
  <si>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</si>
  <si>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</si>
  <si>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</si>
  <si>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</si>
  <si>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</si>
  <si>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</si>
  <si>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</si>
  <si>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</si>
  <si>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</si>
  <si>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</si>
  <si>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</si>
  <si>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</si>
  <si>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</si>
  <si>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</si>
  <si>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</si>
  <si>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</si>
  <si>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</si>
  <si>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</si>
  <si>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</si>
  <si>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</si>
  <si>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</si>
  <si>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</si>
  <si>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</si>
  <si>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</si>
  <si>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</si>
  <si>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</si>
  <si>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</si>
  <si>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</si>
  <si>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</si>
  <si>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</si>
  <si>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</si>
  <si>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</si>
  <si>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</si>
  <si>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</si>
  <si>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</si>
  <si>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</si>
  <si>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</si>
  <si>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</si>
  <si>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</si>
  <si>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</si>
  <si>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</si>
  <si>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</si>
  <si>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</si>
  <si>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</si>
  <si>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</si>
  <si>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</si>
  <si>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</si>
  <si>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</si>
  <si>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</si>
  <si>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</si>
  <si>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</si>
  <si>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</si>
  <si>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</si>
  <si>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</si>
  <si>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</si>
  <si>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</si>
  <si>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</si>
  <si>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</si>
  <si>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</si>
  <si>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</si>
  <si>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</si>
  <si>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</si>
  <si>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</si>
  <si>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</si>
  <si>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</si>
  <si>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</si>
  <si>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</si>
  <si>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</si>
  <si>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</si>
  <si>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</si>
  <si>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</si>
  <si>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</si>
  <si>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</si>
  <si>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</si>
  <si>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</si>
  <si>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</si>
  <si>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</si>
  <si>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</si>
  <si>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</si>
  <si>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</si>
  <si>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</si>
  <si>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</si>
  <si>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</si>
  <si>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</si>
  <si>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</si>
  <si>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</si>
  <si>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</si>
  <si>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</si>
  <si>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</si>
  <si>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</si>
  <si>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</si>
  <si>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</si>
  <si>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</si>
  <si>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</si>
  <si>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</si>
  <si>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</si>
  <si>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</si>
  <si>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</si>
  <si>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</si>
  <si>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</si>
  <si>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</si>
  <si>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</si>
  <si>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</si>
  <si>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</si>
  <si>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</si>
  <si>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</si>
  <si>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</si>
  <si>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</si>
  <si>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</si>
  <si>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</si>
  <si>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</si>
  <si>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</si>
  <si>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</si>
  <si>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</si>
  <si>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</si>
  <si>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</si>
  <si>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</si>
  <si>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</si>
  <si>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</si>
  <si>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</si>
  <si>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</si>
  <si>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</si>
  <si>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</si>
  <si>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</si>
  <si>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</si>
  <si>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</si>
  <si>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</si>
  <si>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</si>
  <si>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</si>
  <si>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</si>
  <si>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</si>
  <si>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</si>
  <si>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</si>
  <si>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</si>
  <si>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</si>
  <si>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</si>
  <si>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</si>
  <si>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</si>
  <si>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</si>
  <si>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</si>
  <si>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</si>
  <si>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</si>
  <si>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</si>
  <si>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</si>
  <si>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</si>
  <si>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</si>
  <si>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</si>
  <si>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</si>
  <si>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</si>
  <si>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</si>
  <si>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</si>
  <si>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</si>
  <si>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</si>
  <si>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</si>
  <si>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</si>
  <si>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</si>
  <si>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</si>
  <si>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</si>
  <si>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</si>
  <si>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</si>
  <si>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</si>
  <si>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</si>
  <si>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</si>
  <si>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</si>
  <si>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</si>
  <si>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</si>
  <si>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</si>
  <si>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</si>
  <si>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</si>
  <si>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</si>
  <si>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</si>
  <si>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</si>
  <si>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</si>
  <si>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</si>
  <si>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</si>
  <si>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</si>
  <si>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</si>
  <si>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</si>
  <si>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</si>
  <si>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</si>
  <si>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</si>
  <si>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</si>
  <si>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</si>
  <si>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</si>
  <si>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</si>
  <si>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</si>
  <si>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</si>
  <si>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</si>
  <si>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</si>
  <si>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</si>
  <si>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</si>
  <si>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</si>
  <si>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</si>
  <si>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</si>
  <si>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</si>
  <si>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</si>
  <si>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</si>
  <si>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</si>
  <si>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</si>
  <si>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</si>
  <si>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</si>
  <si>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</si>
  <si>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</si>
  <si>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</si>
  <si>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</si>
  <si>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</si>
  <si>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</si>
  <si>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</si>
  <si>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</si>
  <si>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</si>
  <si>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</si>
  <si>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</si>
  <si>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</si>
  <si>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</si>
  <si>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</si>
  <si>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</si>
  <si>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</si>
  <si>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</si>
  <si>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</si>
  <si>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</si>
  <si>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</si>
  <si>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</si>
  <si>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</si>
  <si>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</si>
  <si>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</si>
  <si>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</si>
  <si>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</si>
  <si>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</si>
  <si>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</si>
  <si>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</si>
  <si>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</si>
  <si>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</si>
  <si>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</si>
  <si>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</si>
  <si>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</si>
  <si>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</si>
  <si>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</si>
  <si>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</si>
  <si>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</si>
  <si>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</si>
  <si>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</si>
  <si>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</si>
  <si>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</si>
  <si>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</si>
  <si>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</si>
  <si>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</si>
  <si>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</si>
  <si>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</si>
  <si>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</si>
  <si>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</si>
  <si>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</si>
  <si>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</si>
  <si>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</si>
  <si>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</si>
  <si>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</si>
  <si>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</si>
  <si>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</si>
  <si>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</si>
  <si>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</si>
  <si>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</si>
  <si>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</si>
  <si>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</si>
  <si>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</si>
  <si>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</si>
  <si>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</si>
  <si>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</si>
  <si>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</si>
  <si>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</si>
  <si>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</si>
  <si>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</si>
  <si>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</si>
  <si>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</si>
  <si>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</si>
  <si>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</si>
  <si>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</si>
  <si>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</si>
  <si>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</si>
  <si>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</si>
  <si>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</si>
  <si>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</si>
  <si>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</si>
  <si>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</si>
  <si>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</si>
  <si>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</si>
  <si>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</si>
  <si>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</si>
  <si>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</si>
  <si>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</si>
  <si>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</si>
  <si>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</si>
  <si>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</si>
  <si>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</si>
  <si>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</si>
  <si>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</si>
  <si>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</si>
  <si>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</si>
  <si>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</si>
  <si>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</si>
  <si>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</si>
  <si>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</si>
  <si>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</si>
  <si>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</si>
  <si>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</si>
  <si>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</si>
  <si>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</si>
  <si>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</si>
  <si>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</si>
  <si>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</si>
  <si>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</si>
  <si>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</si>
  <si>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</si>
  <si>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</si>
  <si>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</si>
  <si>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</si>
  <si>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</si>
  <si>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</si>
  <si>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</si>
  <si>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</si>
  <si>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</si>
  <si>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</si>
  <si>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</si>
  <si>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</si>
  <si>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</si>
  <si>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</si>
  <si>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</si>
  <si>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</si>
  <si>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</si>
  <si>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</si>
  <si>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</si>
  <si>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</si>
  <si>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</si>
  <si>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</si>
  <si>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</si>
  <si>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</si>
  <si>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Saulo</t>
  </si>
  <si>
    <t xml:space="preserve">Deslocamento 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</si>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</sst>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5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G1" activePane="topRight" state="frozen"/>
      <selection pane="topRight" activeCell="H92" sqref="H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1024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1025</v>
      </c>
      <c r="BI1" s="278"/>
      <c r="BJ1" s="278"/>
      <c r="BK1" s="279"/>
      <c r="BL1" s="5"/>
      <c r="BM1" s="269" t="s">
        <v>1026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2" t="s">
        <v>1027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1030</v>
      </c>
      <c r="AT2" s="273"/>
      <c r="AU2" s="273"/>
      <c r="AV2" s="273"/>
      <c r="AW2" s="273"/>
      <c r="AX2" s="273"/>
      <c r="AY2" s="276"/>
      <c r="AZ2" s="6"/>
      <c r="BA2" s="266" t="s">
        <v>1031</v>
      </c>
      <c r="BB2" s="268"/>
      <c r="BC2" s="272" t="s">
        <v>1028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8"/>
      <c r="AK3" s="266" t="s">
        <v>1033</v>
      </c>
      <c r="AL3" s="267"/>
      <c r="AM3" s="288"/>
      <c r="AN3" s="289"/>
      <c r="AO3" s="267"/>
      <c r="AP3" s="267"/>
      <c r="AQ3" s="268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6"/>
      <c r="BB3" s="287"/>
      <c r="BC3" s="266" t="s">
        <v>1035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1043</v>
      </c>
      <c r="BN3" s="270"/>
      <c r="BO3" s="270"/>
      <c r="BP3" s="271"/>
      <c r="BQ3" s="269" t="s">
        <v>841</v>
      </c>
      <c r="BR3" s="270"/>
      <c r="BS3" s="27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/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/>
      <c r="BN73" s="144"/>
      <c r="BO73" s="144"/>
      <c r="BP73" s="20"/>
      <c r="BQ73" s="13" t="str">
        <f>IF(AND(BR73&lt;1,BS73&lt;1),"Produção e Intervalo",IF(BR73&lt;1,"Intervalo",IF(BS73&lt;1,"Produção","Aderente")))</f>
        <v>Produção</v>
      </c>
      <c r="BR73" s="21">
        <f>IF(OR(B73="",F73=""),"*",AY73/P73)</f>
        <v>1</v>
      </c>
      <c r="BS73" s="21">
        <f>IF(OR(B73="",F73=""),"*",BA73/Q73)</f>
        <v>0</v>
      </c>
      <c r="BT73" s="8"/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/>
      <c r="BN75" s="144"/>
      <c r="BO75" s="144"/>
      <c r="BP75" s="20"/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/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1259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1260</v>
      </c>
      <c r="BL78" s="17"/>
      <c r="BM78" s="144" t="s">
        <v>548</v>
      </c>
      <c r="BN78" s="144" t="s">
        <v>563</v>
      </c>
      <c r="BO78" s="144" t="s">
        <v>636</v>
      </c>
      <c r="BP78" s="20" t="s">
        <v>1261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1262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1263</v>
      </c>
      <c r="BL79" s="17"/>
      <c r="BM79" s="144" t="s">
        <v>548</v>
      </c>
      <c r="BN79" s="144" t="s">
        <v>563</v>
      </c>
      <c r="BO79" s="144" t="s">
        <v>636</v>
      </c>
      <c r="BP79" s="20" t="s">
        <v>1261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1265</v>
      </c>
      <c r="X80" s="116" t="s">
        <v>522</v>
      </c>
      <c r="Y80" s="143" t="s">
        <v>525</v>
      </c>
      <c r="Z80" s="116"/>
      <c r="AA80" s="164" t="s">
        <v>1266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1267</v>
      </c>
      <c r="BK80" s="19" t="s">
        <v>1268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1269</v>
      </c>
      <c r="I81" s="200" t="s">
        <v>1269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1270</v>
      </c>
      <c r="W81" s="117" t="s">
        <v>1271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1272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1273</v>
      </c>
      <c r="N86" s="141" t="s">
        <v>1274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1275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1277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1278</v>
      </c>
      <c r="W91" s="117" t="s">
        <v>1277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 hidden="1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1279</v>
      </c>
      <c r="W92" s="117" t="s">
        <v>1280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1271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1282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 hidden="1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1269</v>
      </c>
      <c r="I95" s="200" t="s">
        <v>1269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1270</v>
      </c>
      <c r="W95" s="117" t="s">
        <v>1271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11" sqref="B301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1283</v>
      </c>
      <c r="V1" s="295"/>
      <c r="W1" s="295"/>
    </row>
    <row r="2" spans="1:23" s="91" customFormat="1">
      <c r="A2" s="94" t="s">
        <v>1284</v>
      </c>
      <c r="B2" s="94" t="s">
        <v>1285</v>
      </c>
      <c r="C2" s="94" t="s">
        <v>511</v>
      </c>
      <c r="D2" s="95" t="s">
        <v>1064</v>
      </c>
      <c r="E2" s="95" t="s">
        <v>1065</v>
      </c>
      <c r="F2" s="95" t="s">
        <v>1286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1287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1289</v>
      </c>
      <c r="D5" s="297"/>
      <c r="E5" s="297"/>
      <c r="F5" s="297"/>
      <c r="G5" s="297"/>
      <c r="H5" s="297"/>
      <c r="I5" s="297"/>
      <c r="J5" s="298"/>
      <c r="K5" s="299" t="s">
        <v>1290</v>
      </c>
      <c r="L5" s="300"/>
      <c r="M5" s="300"/>
      <c r="N5" s="300"/>
      <c r="O5" s="301" t="s">
        <v>1291</v>
      </c>
      <c r="P5" s="302"/>
    </row>
    <row r="6" spans="1:16" s="81" customFormat="1" ht="15" customHeight="1">
      <c r="A6" s="73" t="s">
        <v>1286</v>
      </c>
      <c r="B6" s="82" t="s">
        <v>1285</v>
      </c>
      <c r="C6" s="83" t="s">
        <v>1064</v>
      </c>
      <c r="D6" s="84" t="s">
        <v>1065</v>
      </c>
      <c r="E6" s="83" t="s">
        <v>1292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1293</v>
      </c>
      <c r="M6" s="87" t="s">
        <v>710</v>
      </c>
      <c r="N6" s="88" t="s">
        <v>1059</v>
      </c>
      <c r="O6" s="204" t="s">
        <v>1102</v>
      </c>
      <c r="P6" s="149" t="s">
        <v>1294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1295</v>
      </c>
      <c r="C2" s="134" t="s">
        <v>1049</v>
      </c>
      <c r="D2" s="83" t="s">
        <v>1051</v>
      </c>
      <c r="E2" s="83" t="s">
        <v>1296</v>
      </c>
      <c r="F2" s="111" t="s">
        <v>1297</v>
      </c>
      <c r="G2" s="83" t="s">
        <v>1298</v>
      </c>
      <c r="H2" s="83" t="s">
        <v>1299</v>
      </c>
      <c r="I2" s="83" t="s">
        <v>1300</v>
      </c>
      <c r="J2" s="83" t="s">
        <v>1301</v>
      </c>
      <c r="K2" s="85" t="s">
        <v>1302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2025-11-05T22:47:22Z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