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137" documentId="120_S{118792C3-22EF-5104-A093-F22BFE3913F3}" xr6:coauthVersionLast="47" xr6:coauthVersionMax="47" xr10:uidLastSave="{0432B610-5E12-4EF6-8516-081502605E2B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40" i="1" l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K61" i="15" s="1"/>
  <c r="N64" i="1" a="1"/>
  <c r="N64" i="1"/>
  <c r="L61" i="15" s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<sst xmlns="http://schemas.openxmlformats.org/spreadsheetml/2006/main" count="4426" uniqueCount="1319">
  <si>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</si>
  <si>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</si>
  <si>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</si>
  <si>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</si>
  <si>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</si>
  <si>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</si>
  <si>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</si>
  <si>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</si>
  <si>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</si>
  <si>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</si>
  <si>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</si>
  <si>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</si>
  <si>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</si>
  <si>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</si>
  <si>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</si>
  <si>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</si>
  <si>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</si>
  <si>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</si>
  <si>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</si>
  <si>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</si>
  <si>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</si>
  <si>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</si>
  <si>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</si>
  <si>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</si>
  <si>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</si>
  <si>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</si>
  <si>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</si>
  <si>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</si>
  <si>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</si>
  <si>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</si>
  <si>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</si>
  <si>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</si>
  <si>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</si>
  <si>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</si>
  <si>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</si>
  <si>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</si>
  <si>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</si>
  <si>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</si>
  <si>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</si>
  <si>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</si>
  <si>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</si>
  <si>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</si>
  <si>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</si>
  <si>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</si>
  <si>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</si>
  <si>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</si>
  <si>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</si>
  <si>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</si>
  <si>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</si>
  <si>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</si>
  <si>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</si>
  <si>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</si>
  <si>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</si>
  <si>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</si>
  <si>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</si>
  <si>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</si>
  <si>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</si>
  <si>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</si>
  <si>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</si>
  <si>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</si>
  <si>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</si>
  <si>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</si>
  <si>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</si>
  <si>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</si>
  <si>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</si>
  <si>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</si>
  <si>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</si>
  <si>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</si>
  <si>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</si>
  <si>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</si>
  <si>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</si>
  <si>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</si>
  <si>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</si>
  <si>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</si>
  <si>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</si>
  <si>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</si>
  <si>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</si>
  <si>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</si>
  <si>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</si>
  <si>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</si>
  <si>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</si>
  <si>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</si>
  <si>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</si>
  <si>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</si>
  <si>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</si>
  <si>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</si>
  <si>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</si>
  <si>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</si>
  <si>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</si>
  <si>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</si>
  <si>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</si>
  <si>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</si>
  <si>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</si>
  <si>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</si>
  <si>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</si>
  <si>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</si>
  <si>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</si>
  <si>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</si>
  <si>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</si>
  <si>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</si>
  <si>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</si>
  <si>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</si>
  <si>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</si>
  <si>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</si>
  <si>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</si>
  <si>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</si>
  <si>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</si>
  <si>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</si>
  <si>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</si>
  <si>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</si>
  <si>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</si>
  <si>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</si>
  <si>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</si>
  <si>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</si>
  <si>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</si>
  <si>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</si>
  <si>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</si>
  <si>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</si>
  <si>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</si>
  <si>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</si>
  <si>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</si>
  <si>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</si>
  <si>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</si>
  <si>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</si>
  <si>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</si>
  <si>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</si>
  <si>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</si>
  <si>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</si>
  <si>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</si>
  <si>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</si>
  <si>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</si>
  <si>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</si>
  <si>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</si>
  <si>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</si>
  <si>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</si>
  <si>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</si>
  <si>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</si>
  <si>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</si>
  <si>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</si>
  <si>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</si>
  <si>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</si>
  <si>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</si>
  <si>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</si>
  <si>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</si>
  <si>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</si>
  <si>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</si>
  <si>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</si>
  <si>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</si>
  <si>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</si>
  <si>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</si>
  <si>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</si>
  <si>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</si>
  <si>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</si>
  <si>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</si>
  <si>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</si>
  <si>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</si>
  <si>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</si>
  <si>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</si>
  <si>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</si>
  <si>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</si>
  <si>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</si>
  <si>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</si>
  <si>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</si>
  <si>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</si>
  <si>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</si>
  <si>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</si>
  <si>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</si>
  <si>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</si>
  <si>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</si>
  <si>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</si>
  <si>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</si>
  <si>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</si>
  <si>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</si>
  <si>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</si>
  <si>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</si>
  <si>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</si>
  <si>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</si>
  <si>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</si>
  <si>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</si>
  <si>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</si>
  <si>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</si>
  <si>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</si>
  <si>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</si>
  <si>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</si>
  <si>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</si>
  <si>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</si>
  <si>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</si>
  <si>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</si>
  <si>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</si>
  <si>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</si>
  <si>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</si>
  <si>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</si>
  <si>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</si>
  <si>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</si>
  <si>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</si>
  <si>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</si>
  <si>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</si>
  <si>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</si>
  <si>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</si>
  <si>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</si>
  <si>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</si>
  <si>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</si>
  <si>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</si>
  <si>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</si>
  <si>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</si>
  <si>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</si>
  <si>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</si>
  <si>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</si>
  <si>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</si>
  <si>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</si>
  <si>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</si>
  <si>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</si>
  <si>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</si>
  <si>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</si>
  <si>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</si>
  <si>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</si>
  <si>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</si>
  <si>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</si>
  <si>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</si>
  <si>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</si>
  <si>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</si>
  <si>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</si>
  <si>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</si>
  <si>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</si>
  <si>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</si>
  <si>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</si>
  <si>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</si>
  <si>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</si>
  <si>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</si>
  <si>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</si>
  <si>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</si>
  <si>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</si>
  <si>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</si>
  <si>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</si>
  <si>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</si>
  <si>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</si>
  <si>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</si>
  <si>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</si>
  <si>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</si>
  <si>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</si>
  <si>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</si>
  <si>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</si>
  <si>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</si>
  <si>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</si>
  <si>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</si>
  <si>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</si>
  <si>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</si>
  <si>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</si>
  <si>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</si>
  <si>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</si>
  <si>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</si>
  <si>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</si>
  <si>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</si>
  <si>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</si>
  <si>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</si>
  <si>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</si>
  <si>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</si>
  <si>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</si>
  <si>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</si>
  <si>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</si>
  <si>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</si>
  <si>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</si>
  <si>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</si>
  <si>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</si>
  <si>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</si>
  <si>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</si>
  <si>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</si>
  <si>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</si>
  <si>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</si>
  <si>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</si>
  <si>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</si>
  <si>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</si>
  <si>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</si>
  <si>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</si>
  <si>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</si>
  <si>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</si>
  <si>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</si>
  <si>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</si>
  <si>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</si>
  <si>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</si>
  <si>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</si>
  <si>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</si>
  <si>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</si>
  <si>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</si>
  <si>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</si>
  <si>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</si>
  <si>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</si>
  <si>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</si>
  <si>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</si>
  <si>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</si>
  <si>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</si>
  <si>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</si>
  <si>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</si>
  <si>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</si>
  <si>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</si>
  <si>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</si>
  <si>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</si>
  <si>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</si>
  <si>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</si>
  <si>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</si>
  <si>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</si>
  <si>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</si>
  <si>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</si>
  <si>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</si>
  <si>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</si>
  <si>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</si>
  <si>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</si>
  <si>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</si>
  <si>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</si>
  <si>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</si>
  <si>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</si>
  <si>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</si>
  <si>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</si>
  <si>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</si>
  <si>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</si>
  <si>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</si>
  <si>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</si>
  <si>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</si>
  <si>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</si>
  <si>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</si>
  <si>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</si>
  <si>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</si>
  <si>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</si>
  <si>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</si>
  <si>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</si>
  <si>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</si>
  <si>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</si>
  <si>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</si>
  <si>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</si>
  <si>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</si>
  <si>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</si>
  <si>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</si>
  <si>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</si>
  <si>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</si>
  <si>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</si>
  <si>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</si>
  <si>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</si>
  <si>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</si>
  <si>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</si>
  <si>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</si>
  <si>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</si>
  <si>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</si>
  <si>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</si>
  <si>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</si>
  <si>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</si>
  <si>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</si>
  <si>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</si>
  <si>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</si>
  <si>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</si>
  <si>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</si>
  <si>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</si>
  <si>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</si>
  <si>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</si>
  <si>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</si>
  <si>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</si>
  <si>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</si>
  <si>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</si>
  <si>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</si>
  <si>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</si>
  <si>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</si>
  <si>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</si>
  <si>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</si>
  <si>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</si>
  <si>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</si>
  <si>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</si>
  <si>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</si>
  <si>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</si>
  <si>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</si>
  <si>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</si>
  <si>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</si>
  <si>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</si>
  <si>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</si>
  <si>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</si>
  <si>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</si>
  <si>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</si>
  <si>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</si>
  <si>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</si>
  <si>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</si>
  <si>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</si>
  <si>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</si>
  <si>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</si>
  <si>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</si>
  <si>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</si>
  <si>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</si>
  <si>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</si>
  <si>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</si>
  <si>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</si>
  <si>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</si>
  <si>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</si>
  <si>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</si>
  <si>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</si>
  <si>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</si>
  <si>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</si>
  <si>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</si>
  <si>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</si>
  <si>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</si>
  <si>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</si>
  <si>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</si>
  <si>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</si>
  <si>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</si>
  <si>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</si>
  <si>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</si>
  <si>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</si>
  <si>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</si>
  <si>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</si>
  <si>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</si>
  <si>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</si>
  <si>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</si>
  <si>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</si>
  <si>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</si>
  <si>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</si>
  <si>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</si>
  <si>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</si>
  <si>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</si>
  <si>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</si>
  <si>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</si>
  <si>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</si>
  <si>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</si>
  <si>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</si>
  <si>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</si>
  <si>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</si>
  <si>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</si>
  <si>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</si>
  <si>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</si>
  <si>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</si>
  <si>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</si>
  <si>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</si>
  <si>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</si>
  <si>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</si>
  <si>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</si>
  <si>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</si>
  <si>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</si>
  <si>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</si>
  <si>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</si>
  <si>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</si>
  <si>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</si>
  <si>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</si>
  <si>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</si>
  <si>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</si>
  <si>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</si>
  <si>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</si>
  <si>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</si>
  <si>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</si>
  <si>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</si>
  <si>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</si>
  <si>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</si>
  <si>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</si>
  <si>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</si>
  <si>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</si>
  <si>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</si>
  <si>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</si>
  <si>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</si>
  <si>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</si>
  <si>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</si>
  <si>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</si>
  <si>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</si>
  <si>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</si>
  <si>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</si>
  <si>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</si>
  <si>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</si>
  <si>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</si>
  <si>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</si>
  <si>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</si>
  <si>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</si>
  <si>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</si>
  <si>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</si>
  <si>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</si>
  <si>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</si>
  <si>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</si>
  <si>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</si>
  <si>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</si>
  <si>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</si>
  <si>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</si>
  <si>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</si>
  <si>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</si>
  <si>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</si>
  <si>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</si>
  <si>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</si>
  <si>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</si>
  <si>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</si>
  <si>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</si>
  <si>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</si>
  <si>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</si>
  <si>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</si>
  <si>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</si>
  <si>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</si>
  <si>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</si>
  <si>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</si>
  <si>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</si>
  <si>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</si>
  <si>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</si>
  <si>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</si>
  <si>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</si>
  <si>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</si>
  <si>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</si>
  <si>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</si>
  <si>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</si>
  <si>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</si>
  <si>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</si>
  <si>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</si>
  <si>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</si>
  <si>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</si>
  <si>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</si>
  <si>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</si>
  <si>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</si>
  <si>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</si>
  <si>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</si>
  <si>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</si>
  <si>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</si>
  <si>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</si>
  <si>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</si>
  <si>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</si>
  <si>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</si>
  <si>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</si>
  <si>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</si>
  <si>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</si>
  <si>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</si>
  <si>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</si>
  <si>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</si>
  <si>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</si>
  <si>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</si>
  <si>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</si>
  <si>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</si>
  <si>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</si>
  <si>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</si>
  <si>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</si>
  <si>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</si>
  <si>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</si>
  <si>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</si>
  <si>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</si>
  <si>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</si>
  <si>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</si>
  <si>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</si>
  <si>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</si>
  <si>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</si>
  <si>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</si>
  <si>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</si>
  <si>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</si>
  <si>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</si>
  <si>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</si>
  <si>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</si>
  <si>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</si>
  <si>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</si>
  <si>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</si>
  <si>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</si>
  <si>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</si>
  <si>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</si>
  <si>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</si>
  <si>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</si>
  <si>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</si>
  <si>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</si>
  <si>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</si>
  <si>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</si>
  <si>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</si>
  <si>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</si>
  <si>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</si>
  <si>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</si>
  <si>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</si>
  <si>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</si>
  <si>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</si>
  <si>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</si>
  <si>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</si>
  <si>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</si>
  <si>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</si>
  <si>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</si>
  <si>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</si>
  <si>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</si>
  <si>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</si>
  <si>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</si>
  <si>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</si>
  <si>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</si>
  <si>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</si>
  <si>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</si>
  <si>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</si>
  <si>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</si>
  <si>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</si>
  <si>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</si>
  <si>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</si>
  <si>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</si>
  <si>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</si>
  <si>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</si>
  <si>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</si>
  <si>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</si>
  <si>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</si>
  <si>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</si>
  <si>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</si>
  <si>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</si>
  <si>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</si>
  <si>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</si>
  <si>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</si>
  <si>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</si>
  <si>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</si>
  <si>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</si>
  <si>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</si>
  <si>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</si>
  <si>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</si>
  <si>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</si>
  <si>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</si>
  <si>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</si>
  <si>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</si>
  <si>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</si>
  <si>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</si>
  <si>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</si>
  <si>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</si>
  <si>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</si>
  <si>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</si>
  <si>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</si>
  <si>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</si>
  <si>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</si>
  <si>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</si>
  <si>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</si>
  <si>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</si>
  <si>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</si>
  <si>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</si>
  <si>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</si>
  <si>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</si>
  <si>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</si>
  <si>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</si>
  <si>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</si>
  <si>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</si>
  <si>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</si>
  <si>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</si>
  <si>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</si>
  <si>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</si>
  <si>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</si>
  <si>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</si>
  <si>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</si>
  <si>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</si>
  <si>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</si>
  <si>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</si>
  <si>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</si>
  <si>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</si>
  <si>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</si>
  <si>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</si>
  <si>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</si>
  <si>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</si>
  <si>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</si>
  <si>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</si>
  <si>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</si>
  <si>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</si>
  <si>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</si>
  <si>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</si>
  <si>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</si>
  <si>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</si>
  <si>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</si>
  <si>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</si>
  <si>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</si>
  <si>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</si>
  <si>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</si>
  <si>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</si>
  <si>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</si>
  <si>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</si>
  <si>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</si>
  <si>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</si>
  <si>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</si>
  <si>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</si>
  <si>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</si>
  <si>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</si>
  <si>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</si>
  <si>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</si>
  <si>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</si>
  <si>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</si>
  <si>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</si>
  <si>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</si>
  <si>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</si>
  <si>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</si>
  <si>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</si>
  <si>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</si>
  <si>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</si>
  <si>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</si>
  <si>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</si>
  <si>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</si>
  <si>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</si>
  <si>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</si>
  <si>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</si>
  <si>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</si>
  <si>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</si>
  <si>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</si>
  <si>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</si>
  <si>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</si>
  <si>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</si>
  <si>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</si>
  <si>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</si>
  <si>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</si>
  <si>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</si>
  <si>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</si>
  <si>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</si>
  <si>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</si>
  <si>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</si>
  <si>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</si>
  <si>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</si>
  <si>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</si>
  <si>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</si>
  <si>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</si>
  <si>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</si>
  <si>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</si>
  <si>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</si>
  <si>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</si>
  <si>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</si>
  <si>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</si>
  <si>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</si>
  <si>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</si>
  <si>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</si>
  <si>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</si>
  <si>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</si>
  <si>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</si>
  <si>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</si>
  <si>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</si>
  <si>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</si>
  <si>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</si>
  <si>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</si>
  <si>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</si>
  <si>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</si>
  <si>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</si>
  <si>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</si>
  <si>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</si>
  <si>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</si>
  <si>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</si>
  <si>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</si>
  <si>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</si>
  <si>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</si>
  <si>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</si>
  <si>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</si>
  <si>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</si>
  <si>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</si>
  <si>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</si>
  <si>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</si>
  <si>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</si>
  <si>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</si>
  <si>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</si>
  <si>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</si>
  <si>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</si>
  <si>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</si>
  <si>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</si>
  <si>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</si>
  <si>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</si>
  <si>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</si>
  <si>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</si>
  <si>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</si>
  <si>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</si>
  <si>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</si>
  <si>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</si>
  <si>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</si>
  <si>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</si>
  <si>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</si>
  <si>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</si>
  <si>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</si>
  <si>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</si>
  <si>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</si>
  <si>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</si>
  <si>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</si>
  <si>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</si>
  <si>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</si>
  <si>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</si>
  <si>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</si>
  <si>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</si>
  <si>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</si>
  <si>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</si>
  <si>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</si>
  <si>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</si>
  <si>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</si>
  <si>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</si>
  <si>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</si>
  <si>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</si>
  <si>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</si>
  <si>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</si>
  <si>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</si>
  <si>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</si>
  <si>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</si>
  <si>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</si>
  <si>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</si>
  <si>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</si>
  <si>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</si>
  <si>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</si>
  <si>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</si>
  <si>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</si>
  <si>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</si>
  <si>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</si>
  <si>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</si>
  <si>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</si>
  <si>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</si>
  <si>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</si>
  <si>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</si>
  <si>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</si>
  <si>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</si>
  <si>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</si>
  <si>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</si>
  <si>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</si>
  <si>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</si>
  <si>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</si>
  <si>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</si>
  <si>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</si>
  <si>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</si>
  <si>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</si>
  <si>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</si>
  <si>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</si>
  <si>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</si>
  <si>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</si>
  <si>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</si>
  <si>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</si>
  <si>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</si>
  <si>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</si>
  <si>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</si>
  <si>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</si>
  <si>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</si>
  <si>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</si>
  <si>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</si>
  <si>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</si>
  <si>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</si>
  <si>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</si>
  <si>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</si>
  <si>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</si>
  <si>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</si>
  <si>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</si>
  <si>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</si>
  <si>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</si>
  <si>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</si>
  <si>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</si>
  <si>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</si>
  <si>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</si>
  <si>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</si>
  <si>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</si>
  <si>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</si>
  <si>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</si>
  <si>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</si>
  <si>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</si>
  <si>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</si>
  <si>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</si>
  <si>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</si>
  <si>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</si>
  <si>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</si>
  <si>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</si>
  <si>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</si>
  <si>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</si>
  <si>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</si>
  <si>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</si>
  <si>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</si>
  <si>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</si>
  <si>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</si>
  <si>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</si>
  <si>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</si>
  <si>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</si>
  <si>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</si>
  <si>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</si>
  <si>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</si>
  <si>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</si>
  <si>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</si>
  <si>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</si>
  <si>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</si>
  <si>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</si>
  <si>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</si>
  <si>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</si>
  <si>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</si>
  <si>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</si>
  <si>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</si>
  <si>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</si>
  <si>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</si>
  <si>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</si>
  <si>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</si>
  <si>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</si>
  <si>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</si>
  <si>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</si>
  <si>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</si>
  <si>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</si>
  <si>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</si>
  <si>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</si>
  <si>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</si>
  <si>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</si>
  <si>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</si>
  <si>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</si>
  <si>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</si>
  <si>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</si>
  <si>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</si>
  <si>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</si>
  <si>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</si>
  <si>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</si>
  <si>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</si>
  <si>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</si>
  <si>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</si>
  <si>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</si>
  <si>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</si>
  <si>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</si>
  <si>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</si>
  <si>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</si>
  <si>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</si>
  <si>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</si>
  <si>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</si>
  <si>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</si>
  <si>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</si>
  <si>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</si>
  <si>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</si>
  <si>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</si>
  <si>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</si>
  <si>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</si>
  <si>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</si>
  <si>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</si>
  <si>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</si>
  <si>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</si>
  <si>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</si>
  <si>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</si>
  <si>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</si>
  <si>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</si>
  <si>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</si>
  <si>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</si>
  <si>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</si>
  <si>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</si>
  <si>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</si>
  <si>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</si>
  <si>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</si>
  <si>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</si>
  <si>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</si>
  <si>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</si>
  <si>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</si>
  <si>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</si>
  <si>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</si>
  <si>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</si>
  <si>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</si>
  <si>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</si>
  <si>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</si>
  <si>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</si>
  <si>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</si>
  <si>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</si>
  <si>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</si>
  <si>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</si>
  <si>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</si>
  <si>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</si>
  <si>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</si>
  <si>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</si>
  <si>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</si>
  <si>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</si>
  <si>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</si>
  <si>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</si>
  <si>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</si>
  <si>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</si>
  <si>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</si>
  <si>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</si>
  <si>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</si>
  <si>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</si>
  <si>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</si>
  <si>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</si>
  <si>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</si>
  <si>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</si>
  <si>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</si>
  <si>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</si>
  <si>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</si>
  <si>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</si>
  <si>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</si>
  <si>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</si>
  <si>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</si>
  <si>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</si>
  <si>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</si>
  <si>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</si>
  <si>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</si>
  <si>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</si>
  <si>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</si>
  <si>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</si>
  <si>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</si>
  <si>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</si>
  <si>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</si>
  <si>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</si>
  <si>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</si>
  <si>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</si>
  <si>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</si>
  <si>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</si>
  <si>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</si>
  <si>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</si>
  <si>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</si>
  <si>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</si>
  <si>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</si>
  <si>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</si>
  <si>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</si>
  <si>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</si>
  <si>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</si>
  <si>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</si>
  <si>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</si>
  <si>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</si>
  <si>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</si>
  <si>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</si>
  <si>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</si>
  <si>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</si>
  <si>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</si>
  <si>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</si>
  <si>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</si>
  <si>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</si>
  <si>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</si>
  <si>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</si>
  <si>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</si>
  <si>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</si>
  <si>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</si>
  <si>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</si>
  <si>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</si>
  <si>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</si>
  <si>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</si>
  <si>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</si>
  <si>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</si>
  <si>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</si>
  <si>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</si>
  <si>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</si>
  <si>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</si>
  <si>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</si>
  <si>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</si>
  <si>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</si>
  <si>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</si>
  <si>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</si>
  <si>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</si>
  <si>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</si>
  <si>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</si>
  <si>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</si>
  <si>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</si>
  <si>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</si>
  <si>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</si>
  <si>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</si>
  <si>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</si>
  <si>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</si>
  <si>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</si>
  <si>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</si>
  <si>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</si>
  <si>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</si>
  <si>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</si>
  <si>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</si>
  <si>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</si>
  <si>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</si>
  <si>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</si>
  <si>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</si>
  <si>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</si>
  <si>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</si>
  <si>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</si>
  <si>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</si>
  <si>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</si>
  <si>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>Intervalo Contrato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</si>
  <si>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</si>
  <si>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</si>
  <si>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</si>
  <si>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</si>
  <si>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</si>
  <si>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</si>
  <si>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</si>
  <si>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</si>
  <si>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</si>
  <si>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</si>
  <si>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</si>
  <si>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</si>
  <si>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</si>
  <si>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</si>
  <si>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</si>
  <si>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</si>
  <si>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</si>
  <si>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</si>
  <si>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</si>
  <si>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</si>
  <si>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</si>
  <si>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</si>
  <si>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</si>
  <si>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</si>
  <si>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</si>
  <si>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</si>
  <si>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</si>
  <si>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</si>
  <si>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</si>
  <si>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</si>
  <si>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</si>
  <si>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</si>
  <si>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</si>
  <si>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</si>
  <si>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</si>
  <si>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</si>
  <si>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</si>
  <si>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</si>
  <si>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</si>
  <si>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</si>
  <si>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</si>
  <si>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</si>
  <si>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</si>
  <si>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</si>
  <si>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</si>
  <si>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</si>
  <si>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</si>
  <si>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</si>
  <si>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</si>
  <si>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</si>
  <si>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</si>
  <si>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</si>
  <si>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</si>
  <si>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</si>
  <si>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</si>
  <si>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</si>
  <si>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</si>
  <si>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</si>
  <si>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</si>
  <si>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</si>
  <si>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</si>
  <si>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</si>
  <si>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</si>
  <si>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</si>
  <si>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</si>
  <si>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</si>
  <si>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</si>
  <si>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</si>
  <si>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</si>
  <si>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</si>
  <si>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</si>
  <si>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</si>
  <si>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</si>
  <si>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</si>
  <si>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</si>
  <si>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</si>
  <si>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</si>
  <si>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</si>
  <si>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</si>
  <si>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</si>
  <si>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</si>
  <si>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</si>
  <si>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</si>
  <si>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</si>
  <si>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</si>
  <si>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</si>
  <si>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</si>
  <si>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</si>
  <si>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</si>
  <si>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</si>
  <si>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</si>
  <si>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</si>
  <si>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</si>
  <si>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</si>
  <si>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</si>
  <si>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 xml:space="preserve">Deslocamento para ZRU </t>
  </si>
  <si>
    <t>2 Clayton + Escala</t>
  </si>
  <si>
    <t>Josuel</t>
  </si>
  <si>
    <t xml:space="preserve">ZEC </t>
  </si>
  <si>
    <t>Inspeção Sperry - ZZMZEC</t>
  </si>
  <si>
    <t>ZEC-ZEH</t>
  </si>
  <si>
    <t>ZECZEH</t>
  </si>
  <si>
    <t>Deslocamento para ZPN</t>
  </si>
  <si>
    <t xml:space="preserve">Antonionio </t>
  </si>
  <si>
    <t>ZRX1</t>
  </si>
  <si>
    <t>Daniel</t>
  </si>
  <si>
    <t>Ronda 7 dias de ZTO-ZRX</t>
  </si>
  <si>
    <t xml:space="preserve">Antonioni </t>
  </si>
  <si>
    <t>Capina quiimica</t>
  </si>
  <si>
    <t>ZTO-ZMA</t>
  </si>
  <si>
    <t>ZTOZMA</t>
  </si>
  <si>
    <t>Deslocamento para ZMA</t>
  </si>
  <si>
    <t>2 (Carlos + Escala)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</si>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</sst>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0" headerRowBorderDxfId="258" tableBorderDxfId="259" totalsRowBorderDxfId="257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6"/>
    <tableColumn id="4" xr3:uid="{062C67FE-0D06-4582-BA9C-B087681F34EC}" name="SUB" dataDxfId="255"/>
    <tableColumn id="5" xr3:uid="{1DF130D1-4D15-4DFF-8266-F1B81CAA897E}" name="KM Inicio" dataDxfId="254"/>
    <tableColumn id="6" xr3:uid="{A344A0E9-F964-4FE5-9EB0-2661309404E9}" name="KM Fim" dataDxfId="253"/>
    <tableColumn id="7" xr3:uid="{B0ED4DF3-274E-46B6-A2D1-0985F47224C1}" name="Trecho" dataDxfId="252"/>
    <tableColumn id="8" xr3:uid="{1DE44FFC-B2F5-4DE5-A7E5-915DA69A16F8}" name="SB" dataDxfId="251"/>
    <tableColumn id="9" xr3:uid="{7841069B-E29E-4A5E-B561-931B24D14782}" name="NOME SUB" dataDxfId="250"/>
    <tableColumn id="10" xr3:uid="{01B251F8-5EA1-4C87-81E3-9BD14100B544}" name="Trecho Coordenação" dataDxfId="24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48"/>
    <tableColumn id="8" xr3:uid="{98E82858-1ECA-4DB3-8AE4-BBB972FC487D}" name="CORRELATO" dataDxfId="24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G1" activePane="topRight" state="frozen"/>
      <selection pane="topRight" activeCell="M5" sqref="M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54" t="s">
        <v>728</v>
      </c>
      <c r="C1" s="255"/>
      <c r="D1" s="255"/>
      <c r="E1" s="3"/>
      <c r="F1" s="254" t="s">
        <v>729</v>
      </c>
      <c r="G1" s="255"/>
      <c r="H1" s="256"/>
      <c r="I1" s="255"/>
      <c r="J1" s="255"/>
      <c r="K1" s="255"/>
      <c r="L1" s="255"/>
      <c r="M1" s="255"/>
      <c r="N1" s="255"/>
      <c r="O1" s="255"/>
      <c r="P1" s="255"/>
      <c r="Q1" s="255"/>
      <c r="R1" s="255"/>
      <c r="S1" s="255"/>
      <c r="T1" s="255"/>
      <c r="U1" s="255"/>
      <c r="V1" s="255"/>
      <c r="W1" s="255"/>
      <c r="X1" s="255"/>
      <c r="Y1" s="255"/>
      <c r="Z1" s="255"/>
      <c r="AA1" s="255"/>
      <c r="AB1" s="255"/>
      <c r="AC1" s="255"/>
      <c r="AD1" s="255"/>
      <c r="AE1" s="255"/>
      <c r="AF1" s="255"/>
      <c r="AG1" s="257"/>
      <c r="AH1" s="5"/>
      <c r="AI1" s="261" t="s">
        <v>730</v>
      </c>
      <c r="AJ1" s="262"/>
      <c r="AK1" s="262"/>
      <c r="AL1" s="262"/>
      <c r="AM1" s="263"/>
      <c r="AN1" s="264"/>
      <c r="AO1" s="262"/>
      <c r="AP1" s="262"/>
      <c r="AQ1" s="262"/>
      <c r="AR1" s="262"/>
      <c r="AS1" s="262"/>
      <c r="AT1" s="262"/>
      <c r="AU1" s="262"/>
      <c r="AV1" s="262"/>
      <c r="AW1" s="262"/>
      <c r="AX1" s="262"/>
      <c r="AY1" s="262"/>
      <c r="AZ1" s="262"/>
      <c r="BA1" s="262"/>
      <c r="BB1" s="262"/>
      <c r="BC1" s="262"/>
      <c r="BD1" s="262"/>
      <c r="BE1" s="262"/>
      <c r="BF1" s="265"/>
      <c r="BG1" s="5"/>
      <c r="BH1" s="266" t="s">
        <v>731</v>
      </c>
      <c r="BI1" s="267"/>
      <c r="BJ1" s="267"/>
      <c r="BK1" s="268"/>
      <c r="BL1" s="5"/>
      <c r="BM1" s="258" t="s">
        <v>732</v>
      </c>
      <c r="BN1" s="259"/>
      <c r="BO1" s="259"/>
      <c r="BP1" s="259"/>
      <c r="BQ1" s="259"/>
      <c r="BR1" s="259"/>
      <c r="BS1" s="260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61" t="s">
        <v>733</v>
      </c>
      <c r="AJ2" s="262"/>
      <c r="AK2" s="262"/>
      <c r="AL2" s="262"/>
      <c r="AM2" s="263"/>
      <c r="AN2" s="264"/>
      <c r="AO2" s="262"/>
      <c r="AP2" s="262"/>
      <c r="AQ2" s="265"/>
      <c r="AR2" s="6"/>
      <c r="AS2" s="261" t="s">
        <v>736</v>
      </c>
      <c r="AT2" s="262"/>
      <c r="AU2" s="262"/>
      <c r="AV2" s="262"/>
      <c r="AW2" s="262"/>
      <c r="AX2" s="262"/>
      <c r="AY2" s="265"/>
      <c r="AZ2" s="6"/>
      <c r="BA2" s="247" t="s">
        <v>737</v>
      </c>
      <c r="BB2" s="251"/>
      <c r="BC2" s="261" t="s">
        <v>734</v>
      </c>
      <c r="BD2" s="262"/>
      <c r="BE2" s="262"/>
      <c r="BF2" s="265"/>
      <c r="BG2" s="5"/>
      <c r="BH2" s="269"/>
      <c r="BI2" s="270"/>
      <c r="BJ2" s="270"/>
      <c r="BK2" s="271"/>
      <c r="BL2" s="5"/>
      <c r="BM2" s="272"/>
      <c r="BN2" s="273"/>
      <c r="BO2" s="273"/>
      <c r="BP2" s="273"/>
      <c r="BQ2" s="273"/>
      <c r="BR2" s="273"/>
      <c r="BS2" s="274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47" t="s">
        <v>738</v>
      </c>
      <c r="AJ3" s="251"/>
      <c r="AK3" s="247" t="s">
        <v>739</v>
      </c>
      <c r="AL3" s="248"/>
      <c r="AM3" s="249"/>
      <c r="AN3" s="250"/>
      <c r="AO3" s="248"/>
      <c r="AP3" s="248"/>
      <c r="AQ3" s="251"/>
      <c r="AR3" s="63"/>
      <c r="AS3" s="252" t="s">
        <v>745</v>
      </c>
      <c r="AT3" s="253"/>
      <c r="AU3" s="252" t="s">
        <v>746</v>
      </c>
      <c r="AV3" s="253"/>
      <c r="AW3" s="252" t="s">
        <v>747</v>
      </c>
      <c r="AX3" s="253"/>
      <c r="AY3" s="63" t="s">
        <v>748</v>
      </c>
      <c r="AZ3" s="63"/>
      <c r="BA3" s="275"/>
      <c r="BB3" s="276"/>
      <c r="BC3" s="247" t="s">
        <v>741</v>
      </c>
      <c r="BD3" s="248"/>
      <c r="BE3" s="248"/>
      <c r="BF3" s="251"/>
      <c r="BG3" s="62"/>
      <c r="BH3" s="269"/>
      <c r="BI3" s="270"/>
      <c r="BJ3" s="270"/>
      <c r="BK3" s="271"/>
      <c r="BL3" s="62"/>
      <c r="BM3" s="258" t="s">
        <v>749</v>
      </c>
      <c r="BN3" s="259"/>
      <c r="BO3" s="259"/>
      <c r="BP3" s="260"/>
      <c r="BQ3" s="258" t="s">
        <v>533</v>
      </c>
      <c r="BR3" s="259"/>
      <c r="BS3" s="260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414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0.40588235294117647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1002</v>
      </c>
      <c r="BK76" s="17" t="s">
        <v>1002</v>
      </c>
      <c r="BL76" s="16"/>
      <c r="BM76" s="133" t="s">
        <v>1003</v>
      </c>
      <c r="BN76" s="133" t="s">
        <v>1004</v>
      </c>
      <c r="BO76" s="133" t="s">
        <v>1005</v>
      </c>
      <c r="BP76" s="205" t="s">
        <v>1006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1007</v>
      </c>
      <c r="BK77" s="17" t="s">
        <v>1007</v>
      </c>
      <c r="BL77" s="16"/>
      <c r="BM77" s="133" t="s">
        <v>854</v>
      </c>
      <c r="BN77" s="133" t="s">
        <v>855</v>
      </c>
      <c r="BO77" s="133" t="s">
        <v>925</v>
      </c>
      <c r="BP77" s="17" t="s">
        <v>1007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1007</v>
      </c>
      <c r="BK78" s="17" t="s">
        <v>1007</v>
      </c>
      <c r="BL78" s="16"/>
      <c r="BM78" s="133" t="s">
        <v>854</v>
      </c>
      <c r="BN78" s="133" t="s">
        <v>855</v>
      </c>
      <c r="BO78" s="133" t="s">
        <v>925</v>
      </c>
      <c r="BP78" s="17" t="s">
        <v>1007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1008</v>
      </c>
      <c r="BK79" s="17" t="s">
        <v>1008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1011</v>
      </c>
      <c r="BK80" s="17" t="s">
        <v>1011</v>
      </c>
      <c r="BL80" s="16"/>
      <c r="BM80" s="133" t="s">
        <v>878</v>
      </c>
      <c r="BN80" s="133" t="s">
        <v>879</v>
      </c>
      <c r="BO80" s="133" t="s">
        <v>923</v>
      </c>
      <c r="BP80" s="17" t="s">
        <v>1011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670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1012</v>
      </c>
      <c r="BK81" s="17" t="s">
        <v>1012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1.3958333333333333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1013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1014</v>
      </c>
      <c r="W84" s="216" t="s">
        <v>1015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1016</v>
      </c>
      <c r="BK84" s="17" t="s">
        <v>1017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1018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1019</v>
      </c>
      <c r="X85" s="107" t="s">
        <v>825</v>
      </c>
      <c r="Y85" s="132" t="s">
        <v>886</v>
      </c>
      <c r="Z85" s="107"/>
      <c r="AA85" s="108" t="s">
        <v>983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 t="shared" ref="AY85:AY104" si="8">IF(D85="","*",IFERROR(IF(ISODD(COUNT(AS85:AX1087)),"ERRO",SUM((AT85-AS85),(AV85-AU85),(AX85-AW85))),"ERRO"))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1020</v>
      </c>
      <c r="BK85" s="17" t="s">
        <v>1021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9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986</v>
      </c>
      <c r="AB86" s="106" t="s">
        <v>987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 t="shared" si="8"/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1022</v>
      </c>
      <c r="BK86" s="18" t="s">
        <v>1023</v>
      </c>
      <c r="BL86" s="16"/>
      <c r="BM86" s="133" t="s">
        <v>1024</v>
      </c>
      <c r="BN86" s="133" t="s">
        <v>1025</v>
      </c>
      <c r="BO86" s="133" t="s">
        <v>1025</v>
      </c>
      <c r="BP86" s="205" t="s">
        <v>1026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 t="shared" si="8"/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1027</v>
      </c>
      <c r="BK87" s="17" t="s">
        <v>1028</v>
      </c>
      <c r="BL87" s="16"/>
      <c r="BM87" s="133" t="s">
        <v>854</v>
      </c>
      <c r="BN87" s="133" t="s">
        <v>1029</v>
      </c>
      <c r="BO87" s="133" t="s">
        <v>925</v>
      </c>
      <c r="BP87" s="205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 t="shared" si="8"/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1030</v>
      </c>
      <c r="BK88" s="17" t="s">
        <v>1031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 t="shared" si="8"/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1032</v>
      </c>
      <c r="BK89" s="17" t="s">
        <v>1033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 t="shared" si="8"/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1034</v>
      </c>
      <c r="BK90" s="17" t="s">
        <v>1035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 t="shared" si="8"/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1027</v>
      </c>
      <c r="BK91" s="18" t="s">
        <v>1036</v>
      </c>
      <c r="BL91" s="16" t="s">
        <v>1037</v>
      </c>
      <c r="BM91" s="133" t="s">
        <v>854</v>
      </c>
      <c r="BN91" s="133" t="s">
        <v>1029</v>
      </c>
      <c r="BO91" s="133" t="s">
        <v>925</v>
      </c>
      <c r="BP91" s="205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 t="shared" si="8"/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1038</v>
      </c>
      <c r="BK92" s="218" t="s">
        <v>1038</v>
      </c>
      <c r="BL92" s="16"/>
      <c r="BM92" s="133" t="s">
        <v>1024</v>
      </c>
      <c r="BN92" s="133" t="s">
        <v>1025</v>
      </c>
      <c r="BO92" s="133" t="s">
        <v>1025</v>
      </c>
      <c r="BP92" s="205" t="s">
        <v>1026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1039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1040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 t="shared" si="8"/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1041</v>
      </c>
      <c r="BK93" s="17" t="s">
        <v>1041</v>
      </c>
      <c r="BL93" s="16"/>
      <c r="BM93" s="133" t="s">
        <v>1024</v>
      </c>
      <c r="BN93" s="133" t="s">
        <v>1025</v>
      </c>
      <c r="BO93" s="133" t="s">
        <v>1025</v>
      </c>
      <c r="BP93" s="205" t="s">
        <v>1026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1042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1043</v>
      </c>
      <c r="W94" s="155" t="s">
        <v>1044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 t="shared" si="8"/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1045</v>
      </c>
      <c r="BK94" s="17" t="s">
        <v>1045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1043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 t="shared" si="8"/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1046</v>
      </c>
      <c r="BK95" s="17" t="s">
        <v>1047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1048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1049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 t="shared" si="8"/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1050</v>
      </c>
      <c r="BK96" s="17" t="s">
        <v>1050</v>
      </c>
      <c r="BL96" s="16"/>
      <c r="BM96" s="133" t="s">
        <v>991</v>
      </c>
      <c r="BN96" s="133" t="s">
        <v>992</v>
      </c>
      <c r="BO96" s="133" t="s">
        <v>993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 t="shared" si="8"/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1050</v>
      </c>
      <c r="BK97" s="17" t="s">
        <v>1051</v>
      </c>
      <c r="BL97" s="16"/>
      <c r="BM97" s="133" t="s">
        <v>991</v>
      </c>
      <c r="BN97" s="133" t="s">
        <v>992</v>
      </c>
      <c r="BO97" s="133" t="s">
        <v>993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 t="shared" si="8"/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1050</v>
      </c>
      <c r="BK98" s="17" t="s">
        <v>1051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 hidden="1">
      <c r="A99" s="47" t="str">
        <f t="shared" ref="A99:A163" si="9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1052</v>
      </c>
      <c r="N99" s="130" t="s">
        <v>1053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1054</v>
      </c>
      <c r="X99" s="107" t="s">
        <v>825</v>
      </c>
      <c r="Y99" s="132" t="s">
        <v>886</v>
      </c>
      <c r="Z99" s="107"/>
      <c r="AA99" s="196" t="s">
        <v>1055</v>
      </c>
      <c r="AB99" s="197" t="s">
        <v>987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 t="shared" si="8"/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1056</v>
      </c>
      <c r="BK99" s="17" t="s">
        <v>1056</v>
      </c>
      <c r="BL99" s="16"/>
      <c r="BM99" s="133" t="s">
        <v>1003</v>
      </c>
      <c r="BN99" s="133" t="s">
        <v>1004</v>
      </c>
      <c r="BO99" s="133" t="s">
        <v>1005</v>
      </c>
      <c r="BP99" s="18" t="s">
        <v>1057</v>
      </c>
      <c r="BQ99" s="12" t="str">
        <f t="shared" ref="BQ99:BQ163" si="10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1058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1059</v>
      </c>
      <c r="N100" s="130" t="s">
        <v>1009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1060</v>
      </c>
      <c r="W100" s="108" t="s">
        <v>1061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 t="shared" si="8"/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1062</v>
      </c>
      <c r="BK100" s="17" t="s">
        <v>1063</v>
      </c>
      <c r="BL100" s="16"/>
      <c r="BM100" s="133" t="s">
        <v>827</v>
      </c>
      <c r="BN100" s="133" t="s">
        <v>827</v>
      </c>
      <c r="BO100" s="133" t="s">
        <v>827</v>
      </c>
      <c r="BP100" s="205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9" t="str">
        <f>IF(BN100="","",SUBSTITUTE(BM100," ","")&amp;SUBSTITUTE(BN100," ",""))</f>
        <v>OKOK</v>
      </c>
    </row>
    <row r="101" spans="1:72" hidden="1">
      <c r="A101" s="47" t="str">
        <f t="shared" si="9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 t="shared" si="8"/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1064</v>
      </c>
      <c r="BK101" s="17" t="s">
        <v>1064</v>
      </c>
      <c r="BL101" s="16"/>
      <c r="BM101" s="133" t="s">
        <v>991</v>
      </c>
      <c r="BN101" s="133" t="s">
        <v>1065</v>
      </c>
      <c r="BO101" s="133" t="s">
        <v>1065</v>
      </c>
      <c r="BP101" s="18" t="s">
        <v>384</v>
      </c>
      <c r="BQ101" s="12" t="str">
        <f t="shared" si="10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 hidden="1">
      <c r="A102" s="47" t="str">
        <f t="shared" si="9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1066</v>
      </c>
      <c r="N102" s="130" t="s">
        <v>1067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1066</v>
      </c>
      <c r="AN102" s="108" t="s">
        <v>1067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 t="shared" si="8"/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1068</v>
      </c>
      <c r="BK102" s="17" t="s">
        <v>1068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1069</v>
      </c>
      <c r="BQ102" s="12" t="str">
        <f t="shared" si="10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9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1070</v>
      </c>
      <c r="W103" s="155" t="s">
        <v>1071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 t="shared" si="8"/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1072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10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 hidden="1">
      <c r="A104" s="47" t="str">
        <f t="shared" si="9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1073</v>
      </c>
      <c r="N104" s="130" t="s">
        <v>1074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1075</v>
      </c>
      <c r="W104" s="155" t="s">
        <v>1076</v>
      </c>
      <c r="X104" s="107" t="s">
        <v>860</v>
      </c>
      <c r="Y104" s="132"/>
      <c r="Z104" s="107"/>
      <c r="AA104" s="108" t="s">
        <v>1077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 t="shared" si="8"/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1078</v>
      </c>
      <c r="BL104" s="16"/>
      <c r="BM104" s="133" t="s">
        <v>854</v>
      </c>
      <c r="BN104" s="133" t="s">
        <v>855</v>
      </c>
      <c r="BO104" s="133" t="s">
        <v>1079</v>
      </c>
      <c r="BP104" s="18" t="s">
        <v>384</v>
      </c>
      <c r="BQ104" s="12" t="str">
        <f t="shared" si="10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>CCOCirculaçãoIntervaloOportunidade</v>
      </c>
    </row>
    <row r="105" spans="1:72" hidden="1">
      <c r="A105" s="47" t="str">
        <f t="shared" si="9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1080</v>
      </c>
      <c r="N105" s="130" t="s">
        <v>1081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1075</v>
      </c>
      <c r="W105" s="155" t="s">
        <v>1082</v>
      </c>
      <c r="X105" s="107" t="s">
        <v>825</v>
      </c>
      <c r="Y105" s="132" t="s">
        <v>886</v>
      </c>
      <c r="Z105" s="107"/>
      <c r="AA105" s="108" t="s">
        <v>1083</v>
      </c>
      <c r="AB105" s="106" t="s">
        <v>830</v>
      </c>
      <c r="AC105" s="156"/>
      <c r="AD105" s="110">
        <v>0.375</v>
      </c>
      <c r="AE105" s="108">
        <v>9374</v>
      </c>
      <c r="AF105" s="108" t="s">
        <v>1084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1085</v>
      </c>
      <c r="BK105" s="17" t="s">
        <v>1085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10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>CCOCirculaçãoIntervaloOportunidade</v>
      </c>
    </row>
    <row r="106" spans="1:72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9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1086</v>
      </c>
      <c r="N108" s="130" t="s">
        <v>1087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1088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1027</v>
      </c>
      <c r="BK108" s="17" t="s">
        <v>1089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10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9" t="str">
        <f t="shared" si="7"/>
        <v>OKOK</v>
      </c>
    </row>
    <row r="109" spans="1:72" hidden="1">
      <c r="A109" s="47" t="str">
        <f t="shared" si="9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1090</v>
      </c>
      <c r="N109" s="130" t="s">
        <v>1091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1092</v>
      </c>
      <c r="W109" s="155" t="s">
        <v>1093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1085</v>
      </c>
      <c r="BK109" s="17" t="s">
        <v>1085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10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>CCOCirculaçãoIntervaloOportunidade</v>
      </c>
    </row>
    <row r="110" spans="1:72" hidden="1">
      <c r="A110" s="47" t="str">
        <f t="shared" si="9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IF(D110="","*",IFERROR(IF(ISODD(COUNT(AS110:AX1104)),"ERRO",SUM((AT110-AS110),(AV110-AU110),(AX110-AW110))),"ERRO"))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1094</v>
      </c>
      <c r="BK110" s="17" t="s">
        <v>1094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10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9" t="str">
        <f t="shared" si="7"/>
        <v>CCOCirculaçãoIntervaloOportunidade</v>
      </c>
    </row>
    <row r="111" spans="1:72" hidden="1">
      <c r="A111" s="47" t="str">
        <f t="shared" si="9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1095</v>
      </c>
      <c r="I111" s="109" t="s">
        <v>1095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1096</v>
      </c>
      <c r="BK111" s="17" t="s">
        <v>1097</v>
      </c>
      <c r="BL111" s="16"/>
      <c r="BM111" s="133" t="s">
        <v>854</v>
      </c>
      <c r="BN111" s="133" t="s">
        <v>1029</v>
      </c>
      <c r="BO111" s="133" t="s">
        <v>925</v>
      </c>
      <c r="BP111" s="18" t="s">
        <v>384</v>
      </c>
      <c r="BQ111" s="12" t="str">
        <f t="shared" si="10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>CCOCirculaçãoIntervaloContrato</v>
      </c>
    </row>
    <row r="112" spans="1:72" hidden="1">
      <c r="A112" s="47" t="str">
        <f t="shared" si="9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1098</v>
      </c>
      <c r="N112" s="130" t="s">
        <v>1099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1100</v>
      </c>
      <c r="W112" s="155" t="s">
        <v>1101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1102</v>
      </c>
      <c r="BK112" s="17" t="s">
        <v>1103</v>
      </c>
      <c r="BL112" s="16"/>
      <c r="BM112" s="133" t="s">
        <v>991</v>
      </c>
      <c r="BN112" s="133" t="s">
        <v>1065</v>
      </c>
      <c r="BO112" s="133" t="s">
        <v>1065</v>
      </c>
      <c r="BP112" s="18" t="s">
        <v>384</v>
      </c>
      <c r="BQ112" s="12" t="str">
        <f t="shared" si="10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>CondiçõesClimáticaChuva</v>
      </c>
    </row>
    <row r="113" spans="1:72" hidden="1">
      <c r="A113" s="47" t="str">
        <f t="shared" si="9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1098</v>
      </c>
      <c r="N113" s="130" t="s">
        <v>1099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1104</v>
      </c>
      <c r="W113" s="155" t="s">
        <v>1105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IF(D113="","*",IFERROR(IF(ISODD(COUNT(AS113:AX1107)),"ERRO",SUM((AT113-AS113),(AV113-AU113),(AX113-AW113))),"ERRO"))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1102</v>
      </c>
      <c r="BK113" s="17" t="s">
        <v>1106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10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9" t="str">
        <f t="shared" si="7"/>
        <v>OKOK</v>
      </c>
    </row>
    <row r="114" spans="1:72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9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1107</v>
      </c>
      <c r="N115" s="130" t="s">
        <v>1042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IF(D115="","*",IFERROR(IF(ISODD(COUNT(AS115:AX1109)),"ERRO",SUM((AT115-AS115),(AV115-AU115),(AX115-AW115))),"ERRO"))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1108</v>
      </c>
      <c r="BK115" s="17" t="s">
        <v>1108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10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9" t="str">
        <f t="shared" ref="BT115:BT123" si="11">IF(BN115="","",SUBSTITUTE(BM115," ","")&amp;SUBSTITUTE(BN115," ",""))</f>
        <v>OKOK</v>
      </c>
    </row>
    <row r="116" spans="1:72" hidden="1">
      <c r="A116" s="47" t="str">
        <f t="shared" si="9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1109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IF(D116="","*",IFERROR(IF(ISODD(COUNT(AS116:AX1110)),"ERRO",SUM((AT116-AS116),(AV116-AU116),(AX116-AW116))),"ERRO"))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1110</v>
      </c>
      <c r="BK116" s="17" t="s">
        <v>1111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10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9" t="str">
        <f t="shared" si="11"/>
        <v>OKOK</v>
      </c>
    </row>
    <row r="117" spans="1:72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1"/>
        <v/>
      </c>
    </row>
    <row r="118" spans="1:72" hidden="1">
      <c r="A118" s="47" t="str">
        <f t="shared" si="9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1112</v>
      </c>
      <c r="N118" s="130" t="s">
        <v>1112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1113</v>
      </c>
      <c r="W118" s="155" t="s">
        <v>1114</v>
      </c>
      <c r="X118" s="107" t="s">
        <v>825</v>
      </c>
      <c r="Y118" s="132" t="s">
        <v>886</v>
      </c>
      <c r="Z118" s="107"/>
      <c r="AA118" s="108">
        <v>2</v>
      </c>
      <c r="AB118" s="106" t="s">
        <v>987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IF(D118="","*",IFERROR(IF(ISODD(COUNT(AS118:AX1112)),"ERRO",SUM((AT118-AS118),(AV118-AU118),(AX118-AW118))),"ERRO"))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1115</v>
      </c>
      <c r="BK118" s="18" t="s">
        <v>1116</v>
      </c>
      <c r="BL118" s="16"/>
      <c r="BM118" s="133" t="s">
        <v>1003</v>
      </c>
      <c r="BN118" s="133" t="s">
        <v>1004</v>
      </c>
      <c r="BO118" s="133" t="s">
        <v>1005</v>
      </c>
      <c r="BP118" s="18" t="s">
        <v>384</v>
      </c>
      <c r="BQ118" s="12" t="str">
        <f t="shared" si="10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9" t="str">
        <f t="shared" si="11"/>
        <v>MecânicaLocomotiva</v>
      </c>
    </row>
    <row r="119" spans="1:72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1"/>
        <v/>
      </c>
    </row>
    <row r="120" spans="1:72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1"/>
        <v/>
      </c>
    </row>
    <row r="121" spans="1:72">
      <c r="A121" s="47" t="str">
        <f t="shared" si="9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IF(D121="","*",IFERROR(IF(ISODD(COUNT(AS121:AX1115)),"ERRO",SUM((AT121-AS121),(AV121-AU121),(AX121-AW121))),"ERRO"))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1117</v>
      </c>
      <c r="BK121" s="17" t="s">
        <v>1117</v>
      </c>
      <c r="BL121" s="16"/>
      <c r="BM121" s="133" t="s">
        <v>854</v>
      </c>
      <c r="BN121" s="133" t="s">
        <v>855</v>
      </c>
      <c r="BO121" s="133" t="s">
        <v>1118</v>
      </c>
      <c r="BP121" s="18" t="s">
        <v>1119</v>
      </c>
      <c r="BQ121" s="12" t="str">
        <f t="shared" si="10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9" t="str">
        <f t="shared" si="11"/>
        <v>CCOCirculaçãoIntervaloOportunidade</v>
      </c>
    </row>
    <row r="122" spans="1:72">
      <c r="A122" s="47" t="str">
        <f t="shared" si="9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1095</v>
      </c>
      <c r="I122" s="109" t="s">
        <v>1095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IF(D122="","*",IFERROR(IF(ISODD(COUNT(AS122:AX1116)),"ERRO",SUM((AT122-AS122),(AV122-AU122),(AX122-AW122))),"ERRO"))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1120</v>
      </c>
      <c r="BK122" s="17" t="s">
        <v>1121</v>
      </c>
      <c r="BL122" s="16"/>
      <c r="BM122" s="133" t="s">
        <v>854</v>
      </c>
      <c r="BN122" s="133" t="s">
        <v>1029</v>
      </c>
      <c r="BO122" s="133" t="s">
        <v>1118</v>
      </c>
      <c r="BP122" s="18" t="s">
        <v>1119</v>
      </c>
      <c r="BQ122" s="12" t="str">
        <f t="shared" si="10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9" t="str">
        <f t="shared" si="11"/>
        <v>CCOCirculaçãoIntervaloContrato</v>
      </c>
    </row>
    <row r="123" spans="1:72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>
      <c r="A124" s="47" t="str">
        <f t="shared" si="9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1090</v>
      </c>
      <c r="N124" s="130" t="s">
        <v>1091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1092</v>
      </c>
      <c r="W124" s="155" t="s">
        <v>1093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IF(D124="","*",IFERROR(IF(ISODD(COUNT(AS124:AX1118)),"ERRO",SUM((AT124-AS124),(AV124-AU124),(AX124-AW124))),"ERRO"))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1122</v>
      </c>
      <c r="BK124" s="17" t="s">
        <v>1122</v>
      </c>
      <c r="BL124" s="16"/>
      <c r="BM124" s="133" t="s">
        <v>854</v>
      </c>
      <c r="BN124" s="133" t="s">
        <v>855</v>
      </c>
      <c r="BO124" s="133" t="s">
        <v>1118</v>
      </c>
      <c r="BP124" s="18" t="s">
        <v>1119</v>
      </c>
      <c r="BQ124" s="12" t="str">
        <f t="shared" si="10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9" t="str">
        <f t="shared" ref="BT99:BT163" si="12">IF(BN124="","",SUBSTITUTE(BM124," ","")&amp;SUBSTITUTE(BN124," ",""))</f>
        <v>CCOCirculaçãoIntervaloOportunidade</v>
      </c>
    </row>
    <row r="125" spans="1:72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2"/>
        <v/>
      </c>
    </row>
    <row r="126" spans="1:72">
      <c r="A126" s="47" t="str">
        <f t="shared" si="9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1086</v>
      </c>
      <c r="N126" s="130" t="s">
        <v>1087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1123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</v>
      </c>
      <c r="AS126" s="111">
        <v>0</v>
      </c>
      <c r="AT126" s="111">
        <v>0</v>
      </c>
      <c r="AU126" s="139"/>
      <c r="AV126" s="139"/>
      <c r="AW126" s="14"/>
      <c r="AX126" s="14"/>
      <c r="AY126" s="184">
        <f>IF(D126="","*",IFERROR(IF(ISODD(COUNT(AS126:AX1120)),"ERRO",SUM((AT126-AS126),(AV126-AU126),(AX126-AW126))),"ERRO"))</f>
        <v>0</v>
      </c>
      <c r="AZ126" s="157"/>
      <c r="BA126" s="112">
        <v>0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0</v>
      </c>
      <c r="BI126" s="17"/>
      <c r="BJ126" s="17" t="s">
        <v>1124</v>
      </c>
      <c r="BK126" s="17" t="s">
        <v>1121</v>
      </c>
      <c r="BL126" s="16"/>
      <c r="BM126" s="133" t="s">
        <v>854</v>
      </c>
      <c r="BN126" s="133" t="s">
        <v>855</v>
      </c>
      <c r="BO126" s="133" t="s">
        <v>1118</v>
      </c>
      <c r="BP126" s="18" t="s">
        <v>1119</v>
      </c>
      <c r="BQ126" s="12" t="str">
        <f t="shared" si="10"/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209" t="str">
        <f t="shared" si="12"/>
        <v>CCOCirculaçãoIntervaloOportunidade</v>
      </c>
    </row>
    <row r="127" spans="1:72" hidden="1">
      <c r="A127" s="47" t="str">
        <f t="shared" si="9"/>
        <v/>
      </c>
      <c r="B127" s="105"/>
      <c r="C127" s="138" t="str">
        <f>IF(BS_CONTROLE[[#This Row],[DATA]]="","",WEEKNUM(BS_CONTROLE[[#This Row],[DATA]]))</f>
        <v/>
      </c>
      <c r="D127" s="107"/>
      <c r="E127" s="163">
        <v>93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2"/>
        <v/>
      </c>
    </row>
    <row r="128" spans="1:72" hidden="1">
      <c r="A128" s="47" t="str">
        <f t="shared" si="9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1125</v>
      </c>
      <c r="X128" s="107" t="s">
        <v>825</v>
      </c>
      <c r="Y128" s="132" t="s">
        <v>886</v>
      </c>
      <c r="Z128" s="107"/>
      <c r="AA128" s="108" t="s">
        <v>1126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/>
      <c r="AS128" s="111"/>
      <c r="AT128" s="111"/>
      <c r="AU128" s="139"/>
      <c r="AV128" s="139"/>
      <c r="AW128" s="14"/>
      <c r="AX128" s="14"/>
      <c r="AY128" s="184">
        <f>IF(D128="","*",IFERROR(IF(ISODD(COUNT(AS128:AX1122)),"ERRO",SUM((AT128-AS128),(AV128-AU128),(AX128-AW128))),"ERRO"))</f>
        <v>0</v>
      </c>
      <c r="AZ128" s="157"/>
      <c r="BA128" s="112"/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9" t="str">
        <f t="shared" si="12"/>
        <v/>
      </c>
    </row>
    <row r="129" spans="1:72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2"/>
        <v/>
      </c>
    </row>
    <row r="130" spans="1:72" hidden="1">
      <c r="A130" s="47" t="str">
        <f t="shared" si="9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1127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/>
      <c r="AS130" s="111"/>
      <c r="AT130" s="111"/>
      <c r="AU130" s="139"/>
      <c r="AV130" s="139"/>
      <c r="AW130" s="14"/>
      <c r="AX130" s="14"/>
      <c r="AY130" s="184">
        <f>IF(D130="","*",IFERROR(IF(ISODD(COUNT(AS130:AX1124)),"ERRO",SUM((AT130-AS130),(AV130-AU130),(AX130-AW130))),"ERRO"))</f>
        <v>0</v>
      </c>
      <c r="AZ130" s="157"/>
      <c r="BA130" s="112"/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9" t="str">
        <f t="shared" si="12"/>
        <v/>
      </c>
    </row>
    <row r="131" spans="1:72" hidden="1">
      <c r="A131" s="47" t="str">
        <f t="shared" si="9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1128</v>
      </c>
      <c r="J131" s="108">
        <v>73</v>
      </c>
      <c r="K131" s="108">
        <v>287.2</v>
      </c>
      <c r="L131" s="108" t="s">
        <v>384</v>
      </c>
      <c r="M131" s="130" t="s">
        <v>1090</v>
      </c>
      <c r="N131" s="130" t="s">
        <v>1091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1092</v>
      </c>
      <c r="W131" s="155" t="s">
        <v>1129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/>
      <c r="AS131" s="111"/>
      <c r="AT131" s="111"/>
      <c r="AU131" s="139"/>
      <c r="AV131" s="139"/>
      <c r="AW131" s="14"/>
      <c r="AX131" s="14"/>
      <c r="AY131" s="184">
        <f>IF(D131="","*",IFERROR(IF(ISODD(COUNT(AS131:AX1125)),"ERRO",SUM((AT131-AS131),(AV131-AU131),(AX131-AW131))),"ERRO"))</f>
        <v>0</v>
      </c>
      <c r="AZ131" s="157"/>
      <c r="BA131" s="112"/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9" t="str">
        <f t="shared" si="12"/>
        <v/>
      </c>
    </row>
    <row r="132" spans="1:72" hidden="1">
      <c r="A132" s="47" t="str">
        <f t="shared" si="9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/>
      <c r="AS132" s="111"/>
      <c r="AT132" s="111"/>
      <c r="AU132" s="139"/>
      <c r="AV132" s="139"/>
      <c r="AW132" s="14"/>
      <c r="AX132" s="14"/>
      <c r="AY132" s="184">
        <f>IF(D132="","*",IFERROR(IF(ISODD(COUNT(AS132:AX1126)),"ERRO",SUM((AT132-AS132),(AV132-AU132),(AX132-AW132))),"ERRO"))</f>
        <v>0</v>
      </c>
      <c r="AZ132" s="157"/>
      <c r="BA132" s="112"/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9" t="str">
        <f t="shared" si="12"/>
        <v/>
      </c>
    </row>
    <row r="133" spans="1:72" hidden="1">
      <c r="A133" s="47" t="str">
        <f t="shared" si="9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1095</v>
      </c>
      <c r="I133" s="109" t="s">
        <v>1095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/>
      <c r="AS133" s="111"/>
      <c r="AT133" s="111"/>
      <c r="AU133" s="139"/>
      <c r="AV133" s="139"/>
      <c r="AW133" s="14"/>
      <c r="AX133" s="14"/>
      <c r="AY133" s="184">
        <f>IF(D133="","*",IFERROR(IF(ISODD(COUNT(AS133:AX1127)),"ERRO",SUM((AT133-AS133),(AV133-AU133),(AX133-AW133))),"ERRO"))</f>
        <v>0</v>
      </c>
      <c r="AZ133" s="157"/>
      <c r="BA133" s="112"/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Produção e Intervalo</v>
      </c>
      <c r="BR133" s="19">
        <f>IF(OR(B133="",F133=""),"*",AY133/P133)</f>
        <v>0</v>
      </c>
      <c r="BS133" s="19">
        <f>IF(OR(B133="",F133=""),"*",BA133/Q133)</f>
        <v>0</v>
      </c>
      <c r="BT133" s="209" t="str">
        <f t="shared" si="12"/>
        <v/>
      </c>
    </row>
    <row r="134" spans="1:72" hidden="1">
      <c r="A134" s="47" t="str">
        <f t="shared" si="9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1095</v>
      </c>
      <c r="I134" s="109" t="s">
        <v>280</v>
      </c>
      <c r="J134" s="108">
        <v>73</v>
      </c>
      <c r="K134" s="108">
        <v>262</v>
      </c>
      <c r="L134" s="108" t="s">
        <v>384</v>
      </c>
      <c r="M134" s="130" t="s">
        <v>1130</v>
      </c>
      <c r="N134" s="130" t="s">
        <v>1131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1132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ZECPAT2</v>
      </c>
      <c r="AL134" s="31" t="str">
        <f>BS_CONTROLE[[#This Row],[Local - Encerramento]]</f>
        <v>ZEH2</v>
      </c>
      <c r="AM134" s="108" t="str">
        <f>IF(BS_CONTROLE[[#This Row],[Entre - Estações]]=0, "-", BS_CONTROLE[[#This Row],[Entre - Estações]])</f>
        <v>ZEC-ZEH</v>
      </c>
      <c r="AN134" s="108" t="str">
        <f>IF(BS_CONTROLE[[#This Row],[SB]]=0, "-", BS_CONTROLE[[#This Row],[SB]])</f>
        <v>ZECZEH</v>
      </c>
      <c r="AO134" s="108">
        <f>IF(BS_CONTROLE[[#This Row],[SUB]]=0, "-", BS_CONTROLE[[#This Row],[SUB]])</f>
        <v>73</v>
      </c>
      <c r="AP134" s="108">
        <f>BS_CONTROLE[[#This Row],[KM - Inicio]]</f>
        <v>262</v>
      </c>
      <c r="AQ134" s="108">
        <f>BS_CONTROLE[[#This Row],[KM - Inicio]]</f>
        <v>262</v>
      </c>
      <c r="AR134" s="111"/>
      <c r="AS134" s="111"/>
      <c r="AT134" s="111"/>
      <c r="AU134" s="139"/>
      <c r="AV134" s="139"/>
      <c r="AW134" s="14"/>
      <c r="AX134" s="14"/>
      <c r="AY134" s="184">
        <f>IF(D134="","*",IFERROR(IF(ISODD(COUNT(AS134:AX1128)),"ERRO",SUM((AT134-AS134),(AV134-AU134),(AX134-AW134))),"ERRO"))</f>
        <v>0</v>
      </c>
      <c r="AZ134" s="157"/>
      <c r="BA134" s="112"/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209" t="str">
        <f t="shared" si="12"/>
        <v/>
      </c>
    </row>
    <row r="135" spans="1:72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2"/>
        <v/>
      </c>
    </row>
    <row r="136" spans="1:72" hidden="1">
      <c r="A136" s="47" t="str">
        <f t="shared" si="9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1100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/>
      <c r="AS136" s="111"/>
      <c r="AT136" s="111"/>
      <c r="AU136" s="139"/>
      <c r="AV136" s="139"/>
      <c r="AW136" s="14"/>
      <c r="AX136" s="14"/>
      <c r="AY136" s="184">
        <f>IF(D136="","*",IFERROR(IF(ISODD(COUNT(AS136:AX1130)),"ERRO",SUM((AT136-AS136),(AV136-AU136),(AX136-AW136))),"ERRO"))</f>
        <v>0</v>
      </c>
      <c r="AZ136" s="157"/>
      <c r="BA136" s="112"/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0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9" t="str">
        <f t="shared" si="12"/>
        <v/>
      </c>
    </row>
    <row r="137" spans="1:72" hidden="1">
      <c r="A137" s="47" t="str">
        <f t="shared" si="9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1109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/>
      <c r="AS137" s="111"/>
      <c r="AT137" s="111"/>
      <c r="AU137" s="139"/>
      <c r="AV137" s="139"/>
      <c r="AW137" s="14"/>
      <c r="AX137" s="14"/>
      <c r="AY137" s="184">
        <f>IF(D137="","*",IFERROR(IF(ISODD(COUNT(AS137:AX1131)),"ERRO",SUM((AT137-AS137),(AV137-AU137),(AX137-AW137))),"ERRO"))</f>
        <v>0</v>
      </c>
      <c r="AZ137" s="157"/>
      <c r="BA137" s="112"/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0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9" t="str">
        <f t="shared" si="12"/>
        <v/>
      </c>
    </row>
    <row r="138" spans="1:72" hidden="1">
      <c r="A138" s="47" t="str">
        <f t="shared" si="9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/>
      <c r="AS138" s="111"/>
      <c r="AT138" s="111"/>
      <c r="AU138" s="139"/>
      <c r="AV138" s="139"/>
      <c r="AW138" s="14"/>
      <c r="AX138" s="14"/>
      <c r="AY138" s="184">
        <f>IF(D138="","*",IFERROR(IF(ISODD(COUNT(AS138:AX1132)),"ERRO",SUM((AT138-AS138),(AV138-AU138),(AX138-AW138))),"ERRO"))</f>
        <v>0</v>
      </c>
      <c r="AZ138" s="157"/>
      <c r="BA138" s="112"/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0"/>
        <v>Produção e Intervalo</v>
      </c>
      <c r="BR138" s="19">
        <f>IF(OR(B138="",F138=""),"*",AY138/P138)</f>
        <v>0</v>
      </c>
      <c r="BS138" s="19">
        <f>IF(OR(B138="",F138=""),"*",BA138/Q138)</f>
        <v>0</v>
      </c>
      <c r="BT138" s="209" t="str">
        <f t="shared" si="12"/>
        <v/>
      </c>
    </row>
    <row r="139" spans="1:72" hidden="1">
      <c r="A139" s="47" t="str">
        <f t="shared" si="9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1133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/>
      <c r="AS139" s="111"/>
      <c r="AT139" s="111"/>
      <c r="AU139" s="139"/>
      <c r="AV139" s="139"/>
      <c r="AW139" s="14"/>
      <c r="AX139" s="14"/>
      <c r="AY139" s="184">
        <f>IF(D139="","*",IFERROR(IF(ISODD(COUNT(AS139:AX1133)),"ERRO",SUM((AT139-AS139),(AV139-AU139),(AX139-AW139))),"ERRO"))</f>
        <v>0</v>
      </c>
      <c r="AZ139" s="157"/>
      <c r="BA139" s="112"/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0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9" t="str">
        <f t="shared" si="12"/>
        <v/>
      </c>
    </row>
    <row r="140" spans="1:72" hidden="1">
      <c r="A140" s="47" t="str">
        <f t="shared" si="9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1134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0.375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1135</v>
      </c>
      <c r="W140" s="155" t="s">
        <v>1136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/>
      <c r="AS140" s="111"/>
      <c r="AT140" s="111"/>
      <c r="AU140" s="139"/>
      <c r="AV140" s="139"/>
      <c r="AW140" s="14"/>
      <c r="AX140" s="14"/>
      <c r="AY140" s="184">
        <f>IF(D140="","*",IFERROR(IF(ISODD(COUNT(AS140:AX1134)),"ERRO",SUM((AT140-AS140),(AV140-AU140),(AX140-AW140))),"ERRO"))</f>
        <v>0</v>
      </c>
      <c r="AZ140" s="157"/>
      <c r="BA140" s="112"/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0"/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209" t="str">
        <f t="shared" si="12"/>
        <v/>
      </c>
    </row>
    <row r="141" spans="1:72" hidden="1">
      <c r="A141" s="47" t="str">
        <f t="shared" si="9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1137</v>
      </c>
      <c r="W141" s="155" t="s">
        <v>1138</v>
      </c>
      <c r="X141" s="107" t="s">
        <v>825</v>
      </c>
      <c r="Y141" s="132" t="s">
        <v>886</v>
      </c>
      <c r="Z141" s="107"/>
      <c r="AA141" s="108">
        <v>1</v>
      </c>
      <c r="AB141" s="106" t="s">
        <v>987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/>
      <c r="AS141" s="111"/>
      <c r="AT141" s="111"/>
      <c r="AU141" s="139"/>
      <c r="AV141" s="139"/>
      <c r="AW141" s="14"/>
      <c r="AX141" s="14"/>
      <c r="AY141" s="184">
        <f>IF(D141="","*",IFERROR(IF(ISODD(COUNT(AS141:AX1135)),"ERRO",SUM((AT141-AS141),(AV141-AU141),(AX141-AW141))),"ERRO"))</f>
        <v>0</v>
      </c>
      <c r="AZ141" s="157"/>
      <c r="BA141" s="112"/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0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9" t="str">
        <f t="shared" si="12"/>
        <v/>
      </c>
    </row>
    <row r="142" spans="1:72" hidden="1">
      <c r="A142" s="47" t="str">
        <f t="shared" si="9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1139</v>
      </c>
      <c r="N142" s="130" t="s">
        <v>1140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1113</v>
      </c>
      <c r="W142" s="155" t="s">
        <v>1141</v>
      </c>
      <c r="X142" s="107" t="s">
        <v>825</v>
      </c>
      <c r="Y142" s="132" t="s">
        <v>886</v>
      </c>
      <c r="Z142" s="107"/>
      <c r="AA142" s="108" t="s">
        <v>1142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/>
      <c r="AS142" s="111"/>
      <c r="AT142" s="111"/>
      <c r="AU142" s="139"/>
      <c r="AV142" s="139"/>
      <c r="AW142" s="14"/>
      <c r="AX142" s="14"/>
      <c r="AY142" s="184">
        <f>IF(D142="","*",IFERROR(IF(ISODD(COUNT(AS142:AX1136)),"ERRO",SUM((AT142-AS142),(AV142-AU142),(AX142-AW142))),"ERRO"))</f>
        <v>0</v>
      </c>
      <c r="AZ142" s="157"/>
      <c r="BA142" s="112"/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0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9" t="str">
        <f t="shared" si="12"/>
        <v/>
      </c>
    </row>
    <row r="143" spans="1:72" hidden="1">
      <c r="A143" s="47" t="str">
        <f t="shared" si="9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2"/>
        <v/>
      </c>
    </row>
    <row r="144" spans="1:72" hidden="1">
      <c r="A144" s="47" t="str">
        <f t="shared" si="9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2"/>
        <v/>
      </c>
    </row>
    <row r="145" spans="1:72" hidden="1">
      <c r="A145" s="47" t="str">
        <f t="shared" si="9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0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2"/>
        <v/>
      </c>
    </row>
    <row r="146" spans="1:72" hidden="1">
      <c r="A146" s="47" t="str">
        <f t="shared" si="9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112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0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2"/>
        <v/>
      </c>
    </row>
    <row r="147" spans="1:72" hidden="1">
      <c r="A147" s="47" t="str">
        <f t="shared" si="9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113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0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2"/>
        <v/>
      </c>
    </row>
    <row r="148" spans="1:72" hidden="1">
      <c r="A148" s="47" t="str">
        <f t="shared" si="9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0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2"/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2"/>
        <v/>
      </c>
    </row>
    <row r="150" spans="1:72" hidden="1">
      <c r="A150" s="47" t="str">
        <f t="shared" si="9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116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2"/>
        <v/>
      </c>
    </row>
    <row r="151" spans="1:72" hidden="1">
      <c r="A151" s="47" t="str">
        <f t="shared" si="9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117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2"/>
        <v/>
      </c>
    </row>
    <row r="152" spans="1:72" hidden="1">
      <c r="A152" s="47" t="str">
        <f t="shared" si="9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118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2"/>
        <v/>
      </c>
    </row>
    <row r="153" spans="1:72" hidden="1">
      <c r="A153" s="47" t="str">
        <f t="shared" si="9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119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2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2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2"/>
        <v/>
      </c>
    </row>
    <row r="156" spans="1:72" hidden="1">
      <c r="A156" s="47" t="str">
        <f t="shared" si="9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122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2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2"/>
        <v/>
      </c>
    </row>
    <row r="158" spans="1:72" hidden="1">
      <c r="A158" s="47" t="str">
        <f t="shared" si="9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124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2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2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2"/>
        <v/>
      </c>
    </row>
    <row r="161" spans="1:72" hidden="1">
      <c r="A161" s="47" t="str">
        <f t="shared" si="9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127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2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2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2"/>
        <v/>
      </c>
    </row>
    <row r="164" spans="1:72" hidden="1">
      <c r="A164" s="47" t="str">
        <f t="shared" ref="A164:A227" si="13">D164&amp;B164</f>
        <v/>
      </c>
      <c r="B164" s="105"/>
      <c r="C164" s="138" t="str">
        <f>IF(BS_CONTROLE[[#This Row],[DATA]]="","",WEEKNUM(BS_CONTROLE[[#This Row],[DATA]]))</f>
        <v/>
      </c>
      <c r="D164" s="107"/>
      <c r="E164" s="163">
        <v>130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4"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ref="BT164:BT227" si="15">IF(BN164="","",SUBSTITUTE(BM164," ","")&amp;SUBSTITUTE(BN164," ",""))</f>
        <v/>
      </c>
    </row>
    <row r="165" spans="1:72" hidden="1">
      <c r="A165" s="47" t="str">
        <f t="shared" si="13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131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4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5"/>
        <v/>
      </c>
    </row>
    <row r="166" spans="1:72" hidden="1">
      <c r="A166" s="47" t="str">
        <f t="shared" si="13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132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4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5"/>
        <v/>
      </c>
    </row>
    <row r="167" spans="1:72" hidden="1">
      <c r="A167" s="47" t="str">
        <f t="shared" si="13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133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4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5"/>
        <v/>
      </c>
    </row>
    <row r="168" spans="1:72" hidden="1">
      <c r="A168" s="47" t="str">
        <f t="shared" si="13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134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4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5"/>
        <v/>
      </c>
    </row>
    <row r="169" spans="1:72" hidden="1">
      <c r="A169" s="47" t="str">
        <f t="shared" si="13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4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5"/>
        <v/>
      </c>
    </row>
    <row r="170" spans="1:72" hidden="1">
      <c r="A170" s="47" t="str">
        <f t="shared" si="13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136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4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5"/>
        <v/>
      </c>
    </row>
    <row r="171" spans="1:72" hidden="1">
      <c r="A171" s="47" t="str">
        <f t="shared" si="13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4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5"/>
        <v/>
      </c>
    </row>
    <row r="172" spans="1:72" hidden="1">
      <c r="A172" s="47" t="str">
        <f t="shared" si="13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4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5"/>
        <v/>
      </c>
    </row>
    <row r="173" spans="1:72" hidden="1">
      <c r="A173" s="47" t="str">
        <f t="shared" si="13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4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5"/>
        <v/>
      </c>
    </row>
    <row r="174" spans="1:72" hidden="1">
      <c r="A174" s="47" t="str">
        <f t="shared" si="13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4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5"/>
        <v/>
      </c>
    </row>
    <row r="175" spans="1:72" hidden="1">
      <c r="A175" s="47" t="str">
        <f t="shared" si="13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4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5"/>
        <v/>
      </c>
    </row>
    <row r="176" spans="1:72" hidden="1">
      <c r="A176" s="47" t="str">
        <f t="shared" si="13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4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5"/>
        <v/>
      </c>
    </row>
    <row r="177" spans="1:72" hidden="1">
      <c r="A177" s="47" t="str">
        <f t="shared" si="13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4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5"/>
        <v/>
      </c>
    </row>
    <row r="178" spans="1:72" hidden="1">
      <c r="A178" s="47" t="str">
        <f t="shared" si="13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4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5"/>
        <v/>
      </c>
    </row>
    <row r="179" spans="1:72" hidden="1">
      <c r="A179" s="47" t="str">
        <f t="shared" si="13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4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5"/>
        <v/>
      </c>
    </row>
    <row r="180" spans="1:72" hidden="1">
      <c r="A180" s="47" t="str">
        <f t="shared" si="13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4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5"/>
        <v/>
      </c>
    </row>
    <row r="181" spans="1:72" hidden="1">
      <c r="A181" s="47" t="str">
        <f t="shared" si="13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4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5"/>
        <v/>
      </c>
    </row>
    <row r="182" spans="1:72" hidden="1">
      <c r="A182" s="47" t="str">
        <f t="shared" si="13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4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5"/>
        <v/>
      </c>
    </row>
    <row r="183" spans="1:72" hidden="1">
      <c r="A183" s="47" t="str">
        <f t="shared" si="13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4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5"/>
        <v/>
      </c>
    </row>
    <row r="184" spans="1:72" hidden="1">
      <c r="A184" s="47" t="str">
        <f t="shared" si="13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4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5"/>
        <v/>
      </c>
    </row>
    <row r="185" spans="1:72" hidden="1">
      <c r="A185" s="47" t="str">
        <f t="shared" si="13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4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5"/>
        <v/>
      </c>
    </row>
    <row r="186" spans="1:72" hidden="1">
      <c r="A186" s="47" t="str">
        <f t="shared" si="13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4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5"/>
        <v/>
      </c>
    </row>
    <row r="187" spans="1:72" hidden="1">
      <c r="A187" s="47" t="str">
        <f t="shared" si="13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4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5"/>
        <v/>
      </c>
    </row>
    <row r="188" spans="1:72" hidden="1">
      <c r="A188" s="47" t="str">
        <f t="shared" si="13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4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5"/>
        <v/>
      </c>
    </row>
    <row r="189" spans="1:72" hidden="1">
      <c r="A189" s="47" t="str">
        <f t="shared" si="13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4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5"/>
        <v/>
      </c>
    </row>
    <row r="190" spans="1:72" hidden="1">
      <c r="A190" s="47" t="str">
        <f t="shared" si="13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4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5"/>
        <v/>
      </c>
    </row>
    <row r="191" spans="1:72" hidden="1">
      <c r="A191" s="47" t="str">
        <f t="shared" si="13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4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5"/>
        <v/>
      </c>
    </row>
    <row r="192" spans="1:72" hidden="1">
      <c r="A192" s="47" t="str">
        <f t="shared" si="13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4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5"/>
        <v/>
      </c>
    </row>
    <row r="193" spans="1:72" hidden="1">
      <c r="A193" s="47" t="str">
        <f t="shared" si="13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4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5"/>
        <v/>
      </c>
    </row>
    <row r="194" spans="1:72" hidden="1">
      <c r="A194" s="47" t="str">
        <f t="shared" si="13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4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5"/>
        <v/>
      </c>
    </row>
    <row r="195" spans="1:72" hidden="1">
      <c r="A195" s="47" t="str">
        <f t="shared" si="13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4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5"/>
        <v/>
      </c>
    </row>
    <row r="196" spans="1:72" hidden="1">
      <c r="A196" s="47" t="str">
        <f t="shared" si="13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4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5"/>
        <v/>
      </c>
    </row>
    <row r="197" spans="1:72" hidden="1">
      <c r="A197" s="47" t="str">
        <f t="shared" si="13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4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5"/>
        <v/>
      </c>
    </row>
    <row r="198" spans="1:72" hidden="1">
      <c r="A198" s="47" t="str">
        <f t="shared" si="13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4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5"/>
        <v/>
      </c>
    </row>
    <row r="199" spans="1:72" hidden="1">
      <c r="A199" s="47" t="str">
        <f t="shared" si="13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4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5"/>
        <v/>
      </c>
    </row>
    <row r="200" spans="1:72" hidden="1">
      <c r="A200" s="47" t="str">
        <f t="shared" si="13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4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5"/>
        <v/>
      </c>
    </row>
    <row r="201" spans="1:72" hidden="1">
      <c r="A201" s="47" t="str">
        <f t="shared" si="13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4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5"/>
        <v/>
      </c>
    </row>
    <row r="202" spans="1:72" hidden="1">
      <c r="A202" s="47" t="str">
        <f t="shared" si="13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4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5"/>
        <v/>
      </c>
    </row>
    <row r="203" spans="1:72" hidden="1">
      <c r="A203" s="47" t="str">
        <f t="shared" si="13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4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5"/>
        <v/>
      </c>
    </row>
    <row r="204" spans="1:72" hidden="1">
      <c r="A204" s="47" t="str">
        <f t="shared" si="13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4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5"/>
        <v/>
      </c>
    </row>
    <row r="205" spans="1:72" hidden="1">
      <c r="A205" s="47" t="str">
        <f t="shared" si="13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4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5"/>
        <v/>
      </c>
    </row>
    <row r="206" spans="1:72" hidden="1">
      <c r="A206" s="47" t="str">
        <f t="shared" si="13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4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5"/>
        <v/>
      </c>
    </row>
    <row r="207" spans="1:72" hidden="1">
      <c r="A207" s="47" t="str">
        <f t="shared" si="13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4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5"/>
        <v/>
      </c>
    </row>
    <row r="208" spans="1:72" hidden="1">
      <c r="A208" s="47" t="str">
        <f t="shared" si="13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4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5"/>
        <v/>
      </c>
    </row>
    <row r="209" spans="1:72" hidden="1">
      <c r="A209" s="47" t="str">
        <f t="shared" si="13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4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5"/>
        <v/>
      </c>
    </row>
    <row r="210" spans="1:72" hidden="1">
      <c r="A210" s="47" t="str">
        <f t="shared" si="13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5"/>
        <v/>
      </c>
    </row>
    <row r="211" spans="1:72" hidden="1">
      <c r="A211" s="47" t="str">
        <f t="shared" si="13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5"/>
        <v/>
      </c>
    </row>
    <row r="212" spans="1:72" hidden="1">
      <c r="A212" s="47" t="str">
        <f t="shared" si="13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5"/>
        <v/>
      </c>
    </row>
    <row r="213" spans="1:72" hidden="1">
      <c r="A213" s="47" t="str">
        <f t="shared" si="13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4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5"/>
        <v/>
      </c>
    </row>
    <row r="214" spans="1:72" hidden="1">
      <c r="A214" s="47" t="str">
        <f t="shared" si="13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4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5"/>
        <v/>
      </c>
    </row>
    <row r="215" spans="1:72" hidden="1">
      <c r="A215" s="47" t="str">
        <f t="shared" si="13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4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5"/>
        <v/>
      </c>
    </row>
    <row r="216" spans="1:72" hidden="1">
      <c r="A216" s="47" t="str">
        <f t="shared" si="13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4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5"/>
        <v/>
      </c>
    </row>
    <row r="217" spans="1:72" hidden="1">
      <c r="A217" s="47" t="str">
        <f t="shared" si="13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4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5"/>
        <v/>
      </c>
    </row>
    <row r="218" spans="1:72" hidden="1">
      <c r="A218" s="47" t="str">
        <f t="shared" si="13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4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5"/>
        <v/>
      </c>
    </row>
    <row r="219" spans="1:72" hidden="1">
      <c r="A219" s="47" t="str">
        <f t="shared" si="13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4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5"/>
        <v/>
      </c>
    </row>
    <row r="220" spans="1:72" hidden="1">
      <c r="A220" s="47" t="str">
        <f t="shared" si="13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4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5"/>
        <v/>
      </c>
    </row>
    <row r="221" spans="1:72" hidden="1">
      <c r="A221" s="47" t="str">
        <f t="shared" si="13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4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5"/>
        <v/>
      </c>
    </row>
    <row r="222" spans="1:72" hidden="1">
      <c r="A222" s="47" t="str">
        <f t="shared" si="13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4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5"/>
        <v/>
      </c>
    </row>
    <row r="223" spans="1:72" hidden="1">
      <c r="A223" s="47" t="str">
        <f t="shared" si="13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4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5"/>
        <v/>
      </c>
    </row>
    <row r="224" spans="1:72" hidden="1">
      <c r="A224" s="47" t="str">
        <f t="shared" si="13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4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5"/>
        <v/>
      </c>
    </row>
    <row r="225" spans="1:72" hidden="1">
      <c r="A225" s="47" t="str">
        <f t="shared" si="13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4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5"/>
        <v/>
      </c>
    </row>
    <row r="226" spans="1:72" hidden="1">
      <c r="A226" s="47" t="str">
        <f t="shared" si="13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4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5"/>
        <v/>
      </c>
    </row>
    <row r="227" spans="1:72" hidden="1">
      <c r="A227" s="47" t="str">
        <f t="shared" si="13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4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5"/>
        <v/>
      </c>
    </row>
    <row r="228" spans="1:72" hidden="1">
      <c r="A228" s="47" t="str">
        <f t="shared" ref="A228:A291" si="16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7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8">IF(BN228="","",SUBSTITUTE(BM228," ","")&amp;SUBSTITUTE(BN228," ",""))</f>
        <v/>
      </c>
    </row>
    <row r="229" spans="1:72" hidden="1">
      <c r="A229" s="47" t="str">
        <f t="shared" si="16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7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8"/>
        <v/>
      </c>
    </row>
    <row r="230" spans="1:72" hidden="1">
      <c r="A230" s="47" t="str">
        <f t="shared" si="16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7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8"/>
        <v/>
      </c>
    </row>
    <row r="231" spans="1:72" hidden="1">
      <c r="A231" s="47" t="str">
        <f t="shared" si="16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7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8"/>
        <v/>
      </c>
    </row>
    <row r="232" spans="1:72" hidden="1">
      <c r="A232" s="47" t="str">
        <f t="shared" si="16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7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8"/>
        <v/>
      </c>
    </row>
    <row r="233" spans="1:72" hidden="1">
      <c r="A233" s="47" t="str">
        <f t="shared" si="16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7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8"/>
        <v/>
      </c>
    </row>
    <row r="234" spans="1:72" hidden="1">
      <c r="A234" s="47" t="str">
        <f t="shared" si="16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7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8"/>
        <v/>
      </c>
    </row>
    <row r="235" spans="1:72" hidden="1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8"/>
        <v/>
      </c>
    </row>
    <row r="236" spans="1:72" hidden="1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8"/>
        <v/>
      </c>
    </row>
    <row r="237" spans="1:72" hidden="1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8"/>
        <v/>
      </c>
    </row>
    <row r="238" spans="1:72" hidden="1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8"/>
        <v/>
      </c>
    </row>
    <row r="239" spans="1:72" hidden="1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8"/>
        <v/>
      </c>
    </row>
    <row r="240" spans="1:72" hidden="1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8"/>
        <v/>
      </c>
    </row>
    <row r="241" spans="1:72" hidden="1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8"/>
        <v/>
      </c>
    </row>
    <row r="242" spans="1:72" hidden="1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8"/>
        <v/>
      </c>
    </row>
    <row r="243" spans="1:72" hidden="1">
      <c r="A243" s="47" t="str">
        <f t="shared" si="16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8"/>
        <v/>
      </c>
    </row>
    <row r="244" spans="1:72" hidden="1">
      <c r="A244" s="47" t="str">
        <f t="shared" si="16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8"/>
        <v/>
      </c>
    </row>
    <row r="245" spans="1:72" hidden="1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8"/>
        <v/>
      </c>
    </row>
    <row r="246" spans="1:72" hidden="1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8"/>
        <v/>
      </c>
    </row>
    <row r="247" spans="1:72" hidden="1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8"/>
        <v/>
      </c>
    </row>
    <row r="248" spans="1:72" hidden="1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8"/>
        <v/>
      </c>
    </row>
    <row r="249" spans="1:72" hidden="1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8"/>
        <v/>
      </c>
    </row>
    <row r="250" spans="1:72" hidden="1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8"/>
        <v/>
      </c>
    </row>
    <row r="251" spans="1:72" hidden="1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8"/>
        <v/>
      </c>
    </row>
    <row r="252" spans="1:72" hidden="1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8"/>
        <v/>
      </c>
    </row>
    <row r="253" spans="1:72" hidden="1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8"/>
        <v/>
      </c>
    </row>
    <row r="254" spans="1:72" hidden="1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8"/>
        <v/>
      </c>
    </row>
    <row r="255" spans="1:72" hidden="1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8"/>
        <v/>
      </c>
    </row>
    <row r="256" spans="1:72" hidden="1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8"/>
        <v/>
      </c>
    </row>
    <row r="257" spans="1:72" hidden="1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8"/>
        <v/>
      </c>
    </row>
    <row r="258" spans="1:72" hidden="1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8"/>
        <v/>
      </c>
    </row>
    <row r="259" spans="1:72" hidden="1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8"/>
        <v/>
      </c>
    </row>
    <row r="260" spans="1:72" hidden="1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8"/>
        <v/>
      </c>
    </row>
    <row r="261" spans="1:72" hidden="1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8"/>
        <v/>
      </c>
    </row>
    <row r="262" spans="1:72" hidden="1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8"/>
        <v/>
      </c>
    </row>
    <row r="263" spans="1:72" hidden="1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8"/>
        <v/>
      </c>
    </row>
    <row r="264" spans="1:72" hidden="1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8"/>
        <v/>
      </c>
    </row>
    <row r="265" spans="1:72" hidden="1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8"/>
        <v/>
      </c>
    </row>
    <row r="266" spans="1:72" hidden="1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8"/>
        <v/>
      </c>
    </row>
    <row r="267" spans="1:72" hidden="1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8"/>
        <v/>
      </c>
    </row>
    <row r="268" spans="1:72" hidden="1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8"/>
        <v/>
      </c>
    </row>
    <row r="269" spans="1:72" hidden="1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8"/>
        <v/>
      </c>
    </row>
    <row r="270" spans="1:72" hidden="1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8"/>
        <v/>
      </c>
    </row>
    <row r="271" spans="1:72" hidden="1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8"/>
        <v/>
      </c>
    </row>
    <row r="272" spans="1:72" hidden="1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8"/>
        <v/>
      </c>
    </row>
    <row r="273" spans="1:72" hidden="1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8"/>
        <v/>
      </c>
    </row>
    <row r="274" spans="1:72" hidden="1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8"/>
        <v/>
      </c>
    </row>
    <row r="275" spans="1:72" hidden="1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8"/>
        <v/>
      </c>
    </row>
    <row r="276" spans="1:72" hidden="1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8"/>
        <v/>
      </c>
    </row>
    <row r="277" spans="1:72" hidden="1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8"/>
        <v/>
      </c>
    </row>
    <row r="278" spans="1:72" hidden="1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8"/>
        <v/>
      </c>
    </row>
    <row r="279" spans="1:72" hidden="1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8"/>
        <v/>
      </c>
    </row>
    <row r="280" spans="1:72" hidden="1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8"/>
        <v/>
      </c>
    </row>
    <row r="281" spans="1:72" hidden="1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8"/>
        <v/>
      </c>
    </row>
    <row r="282" spans="1:72" hidden="1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8"/>
        <v/>
      </c>
    </row>
    <row r="283" spans="1:72" hidden="1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8"/>
        <v/>
      </c>
    </row>
    <row r="284" spans="1:72" hidden="1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8"/>
        <v/>
      </c>
    </row>
    <row r="285" spans="1:72" hidden="1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8"/>
        <v/>
      </c>
    </row>
    <row r="286" spans="1:72" hidden="1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8"/>
        <v/>
      </c>
    </row>
    <row r="287" spans="1:72" hidden="1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8"/>
        <v/>
      </c>
    </row>
    <row r="288" spans="1:72" hidden="1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8"/>
        <v/>
      </c>
    </row>
    <row r="289" spans="1:72" hidden="1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8"/>
        <v/>
      </c>
    </row>
    <row r="290" spans="1:72" hidden="1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8"/>
        <v/>
      </c>
    </row>
    <row r="291" spans="1:72" hidden="1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8"/>
        <v/>
      </c>
    </row>
    <row r="292" spans="1:72" hidden="1">
      <c r="A292" s="47" t="str">
        <f t="shared" ref="A292:A355" si="19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20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1">IF(BN292="","",SUBSTITUTE(BM292," ","")&amp;SUBSTITUTE(BN292," ",""))</f>
        <v/>
      </c>
    </row>
    <row r="293" spans="1:72" hidden="1">
      <c r="A293" s="47" t="str">
        <f t="shared" si="19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0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1"/>
        <v/>
      </c>
    </row>
    <row r="294" spans="1:72" hidden="1">
      <c r="A294" s="47" t="str">
        <f t="shared" si="19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0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1"/>
        <v/>
      </c>
    </row>
    <row r="295" spans="1:72" hidden="1">
      <c r="A295" s="47" t="str">
        <f t="shared" si="19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0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1"/>
        <v/>
      </c>
    </row>
    <row r="296" spans="1:72" hidden="1">
      <c r="A296" s="47" t="str">
        <f t="shared" si="19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0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1"/>
        <v/>
      </c>
    </row>
    <row r="297" spans="1:72" hidden="1">
      <c r="A297" s="47" t="str">
        <f t="shared" si="19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0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1"/>
        <v/>
      </c>
    </row>
    <row r="298" spans="1:72" hidden="1">
      <c r="A298" s="47" t="str">
        <f t="shared" si="19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0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1"/>
        <v/>
      </c>
    </row>
    <row r="299" spans="1:72" hidden="1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1"/>
        <v/>
      </c>
    </row>
    <row r="300" spans="1:72" hidden="1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1"/>
        <v/>
      </c>
    </row>
    <row r="301" spans="1:72" hidden="1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1"/>
        <v/>
      </c>
    </row>
    <row r="302" spans="1:72" hidden="1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1"/>
        <v/>
      </c>
    </row>
    <row r="303" spans="1:72" hidden="1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1"/>
        <v/>
      </c>
    </row>
    <row r="304" spans="1:72" hidden="1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1"/>
        <v/>
      </c>
    </row>
    <row r="305" spans="1:72" hidden="1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1"/>
        <v/>
      </c>
    </row>
    <row r="306" spans="1:72" hidden="1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1"/>
        <v/>
      </c>
    </row>
    <row r="307" spans="1:72" hidden="1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1"/>
        <v/>
      </c>
    </row>
    <row r="308" spans="1:72" hidden="1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1"/>
        <v/>
      </c>
    </row>
    <row r="309" spans="1:72" hidden="1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1"/>
        <v/>
      </c>
    </row>
    <row r="310" spans="1:72" hidden="1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1"/>
        <v/>
      </c>
    </row>
    <row r="311" spans="1:72" hidden="1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1"/>
        <v/>
      </c>
    </row>
    <row r="312" spans="1:72" hidden="1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1"/>
        <v/>
      </c>
    </row>
    <row r="313" spans="1:72" hidden="1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1"/>
        <v/>
      </c>
    </row>
    <row r="314" spans="1:72" hidden="1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1"/>
        <v/>
      </c>
    </row>
    <row r="315" spans="1:72" hidden="1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1"/>
        <v/>
      </c>
    </row>
    <row r="316" spans="1:72" hidden="1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1"/>
        <v/>
      </c>
    </row>
    <row r="317" spans="1:72" hidden="1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1"/>
        <v/>
      </c>
    </row>
    <row r="318" spans="1:72" hidden="1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1"/>
        <v/>
      </c>
    </row>
    <row r="319" spans="1:72" hidden="1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1"/>
        <v/>
      </c>
    </row>
    <row r="320" spans="1:72" hidden="1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1"/>
        <v/>
      </c>
    </row>
    <row r="321" spans="1:72" hidden="1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1"/>
        <v/>
      </c>
    </row>
    <row r="322" spans="1:72" hidden="1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1"/>
        <v/>
      </c>
    </row>
    <row r="323" spans="1:72" hidden="1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1"/>
        <v/>
      </c>
    </row>
    <row r="324" spans="1:72" hidden="1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1"/>
        <v/>
      </c>
    </row>
    <row r="325" spans="1:72" hidden="1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1"/>
        <v/>
      </c>
    </row>
    <row r="326" spans="1:72" hidden="1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1"/>
        <v/>
      </c>
    </row>
    <row r="327" spans="1:72" hidden="1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1"/>
        <v/>
      </c>
    </row>
    <row r="328" spans="1:72" hidden="1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1"/>
        <v/>
      </c>
    </row>
    <row r="329" spans="1:72" hidden="1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1"/>
        <v/>
      </c>
    </row>
    <row r="330" spans="1:72" hidden="1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1"/>
        <v/>
      </c>
    </row>
    <row r="331" spans="1:72" hidden="1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1"/>
        <v/>
      </c>
    </row>
    <row r="332" spans="1:72" hidden="1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1"/>
        <v/>
      </c>
    </row>
    <row r="333" spans="1:72" hidden="1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1"/>
        <v/>
      </c>
    </row>
    <row r="334" spans="1:72" hidden="1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1"/>
        <v/>
      </c>
    </row>
    <row r="335" spans="1:72" hidden="1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1"/>
        <v/>
      </c>
    </row>
    <row r="336" spans="1:72" hidden="1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1"/>
        <v/>
      </c>
    </row>
    <row r="337" spans="1:72" hidden="1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1"/>
        <v/>
      </c>
    </row>
    <row r="338" spans="1:72" hidden="1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1"/>
        <v/>
      </c>
    </row>
    <row r="339" spans="1:72" hidden="1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1"/>
        <v/>
      </c>
    </row>
    <row r="340" spans="1:72" hidden="1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1"/>
        <v/>
      </c>
    </row>
    <row r="341" spans="1:72" hidden="1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1"/>
        <v/>
      </c>
    </row>
    <row r="342" spans="1:72" hidden="1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1"/>
        <v/>
      </c>
    </row>
    <row r="343" spans="1:72" hidden="1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1"/>
        <v/>
      </c>
    </row>
    <row r="344" spans="1:72" hidden="1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1"/>
        <v/>
      </c>
    </row>
    <row r="345" spans="1:72" hidden="1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1"/>
        <v/>
      </c>
    </row>
    <row r="346" spans="1:72" hidden="1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1"/>
        <v/>
      </c>
    </row>
    <row r="347" spans="1:72" hidden="1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1"/>
        <v/>
      </c>
    </row>
    <row r="348" spans="1:72" hidden="1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1"/>
        <v/>
      </c>
    </row>
    <row r="349" spans="1:72" hidden="1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1"/>
        <v/>
      </c>
    </row>
    <row r="350" spans="1:72" hidden="1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1"/>
        <v/>
      </c>
    </row>
    <row r="351" spans="1:72" hidden="1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1"/>
        <v/>
      </c>
    </row>
    <row r="352" spans="1:72" hidden="1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1"/>
        <v/>
      </c>
    </row>
    <row r="353" spans="1:72" hidden="1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1"/>
        <v/>
      </c>
    </row>
    <row r="354" spans="1:72" hidden="1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1"/>
        <v/>
      </c>
    </row>
    <row r="355" spans="1:72" hidden="1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1"/>
        <v/>
      </c>
    </row>
    <row r="356" spans="1:72" hidden="1">
      <c r="A356" s="47" t="str">
        <f t="shared" ref="A356:A419" si="22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3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4">IF(BN356="","",SUBSTITUTE(BM356," ","")&amp;SUBSTITUTE(BN356," ",""))</f>
        <v/>
      </c>
    </row>
    <row r="357" spans="1:72" hidden="1">
      <c r="A357" s="47" t="str">
        <f t="shared" si="22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3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4"/>
        <v/>
      </c>
    </row>
    <row r="358" spans="1:72" hidden="1">
      <c r="A358" s="47" t="str">
        <f t="shared" si="22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3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4"/>
        <v/>
      </c>
    </row>
    <row r="359" spans="1:72" hidden="1">
      <c r="A359" s="47" t="str">
        <f t="shared" si="22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3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4"/>
        <v/>
      </c>
    </row>
    <row r="360" spans="1:72" hidden="1">
      <c r="A360" s="47" t="str">
        <f t="shared" si="22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3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4"/>
        <v/>
      </c>
    </row>
    <row r="361" spans="1:72" hidden="1">
      <c r="A361" s="47" t="str">
        <f t="shared" si="22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3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4"/>
        <v/>
      </c>
    </row>
    <row r="362" spans="1:72" hidden="1">
      <c r="A362" s="47" t="str">
        <f t="shared" si="22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3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4"/>
        <v/>
      </c>
    </row>
    <row r="363" spans="1:72" hidden="1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4"/>
        <v/>
      </c>
    </row>
    <row r="364" spans="1:72" hidden="1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4"/>
        <v/>
      </c>
    </row>
    <row r="365" spans="1:72" hidden="1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4"/>
        <v/>
      </c>
    </row>
    <row r="366" spans="1:72" hidden="1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4"/>
        <v/>
      </c>
    </row>
    <row r="367" spans="1:72" hidden="1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4"/>
        <v/>
      </c>
    </row>
    <row r="368" spans="1:72" hidden="1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4"/>
        <v/>
      </c>
    </row>
    <row r="369" spans="1:72" hidden="1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4"/>
        <v/>
      </c>
    </row>
    <row r="370" spans="1:72" hidden="1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4"/>
        <v/>
      </c>
    </row>
    <row r="371" spans="1:72" hidden="1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4"/>
        <v/>
      </c>
    </row>
    <row r="372" spans="1:72" hidden="1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4"/>
        <v/>
      </c>
    </row>
    <row r="373" spans="1:72" hidden="1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4"/>
        <v/>
      </c>
    </row>
    <row r="374" spans="1:72" hidden="1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4"/>
        <v/>
      </c>
    </row>
    <row r="375" spans="1:72" hidden="1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4"/>
        <v/>
      </c>
    </row>
    <row r="376" spans="1:72" hidden="1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4"/>
        <v/>
      </c>
    </row>
    <row r="377" spans="1:72" hidden="1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4"/>
        <v/>
      </c>
    </row>
    <row r="378" spans="1:72" hidden="1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4"/>
        <v/>
      </c>
    </row>
    <row r="379" spans="1:72" hidden="1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4"/>
        <v/>
      </c>
    </row>
    <row r="380" spans="1:72" hidden="1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4"/>
        <v/>
      </c>
    </row>
    <row r="381" spans="1:72" hidden="1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4"/>
        <v/>
      </c>
    </row>
    <row r="382" spans="1:72" hidden="1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4"/>
        <v/>
      </c>
    </row>
    <row r="383" spans="1:72" hidden="1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4"/>
        <v/>
      </c>
    </row>
    <row r="384" spans="1:72" hidden="1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4"/>
        <v/>
      </c>
    </row>
    <row r="385" spans="1:72" hidden="1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4"/>
        <v/>
      </c>
    </row>
    <row r="386" spans="1:72" hidden="1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4"/>
        <v/>
      </c>
    </row>
    <row r="387" spans="1:72" hidden="1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4"/>
        <v/>
      </c>
    </row>
    <row r="388" spans="1:72" hidden="1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4"/>
        <v/>
      </c>
    </row>
    <row r="389" spans="1:72" hidden="1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4"/>
        <v/>
      </c>
    </row>
    <row r="390" spans="1:72" hidden="1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4"/>
        <v/>
      </c>
    </row>
    <row r="391" spans="1:72" hidden="1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4"/>
        <v/>
      </c>
    </row>
    <row r="392" spans="1:72" hidden="1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4"/>
        <v/>
      </c>
    </row>
    <row r="393" spans="1:72" hidden="1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4"/>
        <v/>
      </c>
    </row>
    <row r="394" spans="1:72" hidden="1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4"/>
        <v/>
      </c>
    </row>
    <row r="395" spans="1:72" hidden="1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4"/>
        <v/>
      </c>
    </row>
    <row r="396" spans="1:72" hidden="1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4"/>
        <v/>
      </c>
    </row>
    <row r="397" spans="1:72" hidden="1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4"/>
        <v/>
      </c>
    </row>
    <row r="398" spans="1:72" hidden="1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4"/>
        <v/>
      </c>
    </row>
    <row r="399" spans="1:72" hidden="1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4"/>
        <v/>
      </c>
    </row>
    <row r="400" spans="1:72" hidden="1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4"/>
        <v/>
      </c>
    </row>
    <row r="401" spans="1:72" hidden="1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4"/>
        <v/>
      </c>
    </row>
    <row r="402" spans="1:72" hidden="1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4"/>
        <v/>
      </c>
    </row>
    <row r="403" spans="1:72" hidden="1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4"/>
        <v/>
      </c>
    </row>
    <row r="404" spans="1:72" hidden="1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4"/>
        <v/>
      </c>
    </row>
    <row r="405" spans="1:72" hidden="1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4"/>
        <v/>
      </c>
    </row>
    <row r="406" spans="1:72" hidden="1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4"/>
        <v/>
      </c>
    </row>
    <row r="407" spans="1:72" hidden="1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4"/>
        <v/>
      </c>
    </row>
    <row r="408" spans="1:72" hidden="1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4"/>
        <v/>
      </c>
    </row>
    <row r="409" spans="1:72" hidden="1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4"/>
        <v/>
      </c>
    </row>
    <row r="410" spans="1:72" hidden="1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4"/>
        <v/>
      </c>
    </row>
    <row r="411" spans="1:72" hidden="1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4"/>
        <v/>
      </c>
    </row>
    <row r="412" spans="1:72" hidden="1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4"/>
        <v/>
      </c>
    </row>
    <row r="413" spans="1:72" hidden="1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4"/>
        <v/>
      </c>
    </row>
    <row r="414" spans="1:72" hidden="1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4"/>
        <v/>
      </c>
    </row>
    <row r="415" spans="1:72" hidden="1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4"/>
        <v/>
      </c>
    </row>
    <row r="416" spans="1:72" hidden="1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4"/>
        <v/>
      </c>
    </row>
    <row r="417" spans="1:72" hidden="1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4"/>
        <v/>
      </c>
    </row>
    <row r="418" spans="1:72" hidden="1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4"/>
        <v/>
      </c>
    </row>
    <row r="419" spans="1:72" hidden="1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4"/>
        <v/>
      </c>
    </row>
    <row r="420" spans="1:72" hidden="1">
      <c r="A420" s="47" t="str">
        <f t="shared" ref="A420:A483" si="25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6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7">IF(BN420="","",SUBSTITUTE(BM420," ","")&amp;SUBSTITUTE(BN420," ",""))</f>
        <v/>
      </c>
    </row>
    <row r="421" spans="1:72" hidden="1">
      <c r="A421" s="47" t="str">
        <f t="shared" si="25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6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7"/>
        <v/>
      </c>
    </row>
    <row r="422" spans="1:72" hidden="1">
      <c r="A422" s="47" t="str">
        <f t="shared" si="25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6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7"/>
        <v/>
      </c>
    </row>
    <row r="423" spans="1:72" hidden="1">
      <c r="A423" s="47" t="str">
        <f t="shared" si="25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6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7"/>
        <v/>
      </c>
    </row>
    <row r="424" spans="1:72" hidden="1">
      <c r="A424" s="47" t="str">
        <f t="shared" si="25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6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7"/>
        <v/>
      </c>
    </row>
    <row r="425" spans="1:72" hidden="1">
      <c r="A425" s="47" t="str">
        <f t="shared" si="25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6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7"/>
        <v/>
      </c>
    </row>
    <row r="426" spans="1:72" hidden="1">
      <c r="A426" s="47" t="str">
        <f t="shared" si="25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6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7"/>
        <v/>
      </c>
    </row>
    <row r="427" spans="1:72" hidden="1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7"/>
        <v/>
      </c>
    </row>
    <row r="428" spans="1:72" hidden="1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7"/>
        <v/>
      </c>
    </row>
    <row r="429" spans="1:72" hidden="1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7"/>
        <v/>
      </c>
    </row>
    <row r="430" spans="1:72" hidden="1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7"/>
        <v/>
      </c>
    </row>
    <row r="431" spans="1:72" hidden="1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7"/>
        <v/>
      </c>
    </row>
    <row r="432" spans="1:72" hidden="1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7"/>
        <v/>
      </c>
    </row>
    <row r="433" spans="1:72" hidden="1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7"/>
        <v/>
      </c>
    </row>
    <row r="434" spans="1:72" hidden="1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7"/>
        <v/>
      </c>
    </row>
    <row r="435" spans="1:72" hidden="1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7"/>
        <v/>
      </c>
    </row>
    <row r="436" spans="1:72" hidden="1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7"/>
        <v/>
      </c>
    </row>
    <row r="437" spans="1:72" hidden="1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7"/>
        <v/>
      </c>
    </row>
    <row r="438" spans="1:72" hidden="1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7"/>
        <v/>
      </c>
    </row>
    <row r="439" spans="1:72" hidden="1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7"/>
        <v/>
      </c>
    </row>
    <row r="440" spans="1:72" hidden="1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7"/>
        <v/>
      </c>
    </row>
    <row r="441" spans="1:72" hidden="1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7"/>
        <v/>
      </c>
    </row>
    <row r="442" spans="1:72" hidden="1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7"/>
        <v/>
      </c>
    </row>
    <row r="443" spans="1:72" hidden="1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7"/>
        <v/>
      </c>
    </row>
    <row r="444" spans="1:72" hidden="1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7"/>
        <v/>
      </c>
    </row>
    <row r="445" spans="1:72" hidden="1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7"/>
        <v/>
      </c>
    </row>
    <row r="446" spans="1:72" hidden="1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7"/>
        <v/>
      </c>
    </row>
    <row r="447" spans="1:72" hidden="1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7"/>
        <v/>
      </c>
    </row>
    <row r="448" spans="1:72" hidden="1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7"/>
        <v/>
      </c>
    </row>
    <row r="449" spans="1:72" hidden="1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7"/>
        <v/>
      </c>
    </row>
    <row r="450" spans="1:72" hidden="1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7"/>
        <v/>
      </c>
    </row>
    <row r="451" spans="1:72" hidden="1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7"/>
        <v/>
      </c>
    </row>
    <row r="452" spans="1:72" hidden="1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7"/>
        <v/>
      </c>
    </row>
    <row r="453" spans="1:72" hidden="1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7"/>
        <v/>
      </c>
    </row>
    <row r="454" spans="1:72" hidden="1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7"/>
        <v/>
      </c>
    </row>
    <row r="455" spans="1:72" hidden="1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7"/>
        <v/>
      </c>
    </row>
    <row r="456" spans="1:72" hidden="1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7"/>
        <v/>
      </c>
    </row>
    <row r="457" spans="1:72" hidden="1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7"/>
        <v/>
      </c>
    </row>
    <row r="458" spans="1:72" hidden="1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7"/>
        <v/>
      </c>
    </row>
    <row r="459" spans="1:72" hidden="1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7"/>
        <v/>
      </c>
    </row>
    <row r="460" spans="1:72" hidden="1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7"/>
        <v/>
      </c>
    </row>
    <row r="461" spans="1:72" hidden="1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7"/>
        <v/>
      </c>
    </row>
    <row r="462" spans="1:72" hidden="1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7"/>
        <v/>
      </c>
    </row>
    <row r="463" spans="1:72" hidden="1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7"/>
        <v/>
      </c>
    </row>
    <row r="464" spans="1:72" hidden="1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7"/>
        <v/>
      </c>
    </row>
    <row r="465" spans="1:72" hidden="1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7"/>
        <v/>
      </c>
    </row>
    <row r="466" spans="1:72" hidden="1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7"/>
        <v/>
      </c>
    </row>
    <row r="467" spans="1:72" hidden="1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7"/>
        <v/>
      </c>
    </row>
    <row r="468" spans="1:72" hidden="1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7"/>
        <v/>
      </c>
    </row>
    <row r="469" spans="1:72" hidden="1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7"/>
        <v/>
      </c>
    </row>
    <row r="470" spans="1:72" hidden="1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7"/>
        <v/>
      </c>
    </row>
    <row r="471" spans="1:72" hidden="1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7"/>
        <v/>
      </c>
    </row>
    <row r="472" spans="1:72" hidden="1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7"/>
        <v/>
      </c>
    </row>
    <row r="473" spans="1:72" hidden="1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7"/>
        <v/>
      </c>
    </row>
    <row r="474" spans="1:72" hidden="1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7"/>
        <v/>
      </c>
    </row>
    <row r="475" spans="1:72" hidden="1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7"/>
        <v/>
      </c>
    </row>
    <row r="476" spans="1:72" hidden="1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7"/>
        <v/>
      </c>
    </row>
    <row r="477" spans="1:72" hidden="1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7"/>
        <v/>
      </c>
    </row>
    <row r="478" spans="1:72" hidden="1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7"/>
        <v/>
      </c>
    </row>
    <row r="479" spans="1:72" hidden="1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7"/>
        <v/>
      </c>
    </row>
    <row r="480" spans="1:72" hidden="1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7"/>
        <v/>
      </c>
    </row>
    <row r="481" spans="1:72" hidden="1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7"/>
        <v/>
      </c>
    </row>
    <row r="482" spans="1:72" hidden="1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7"/>
        <v/>
      </c>
    </row>
    <row r="483" spans="1:72" hidden="1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7"/>
        <v/>
      </c>
    </row>
    <row r="484" spans="1:72" hidden="1">
      <c r="A484" s="47" t="str">
        <f t="shared" ref="A484:A547" si="28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9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30">IF(BN484="","",SUBSTITUTE(BM484," ","")&amp;SUBSTITUTE(BN484," ",""))</f>
        <v/>
      </c>
    </row>
    <row r="485" spans="1:72" hidden="1">
      <c r="A485" s="47" t="str">
        <f t="shared" si="28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9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30"/>
        <v/>
      </c>
    </row>
    <row r="486" spans="1:72" hidden="1">
      <c r="A486" s="47" t="str">
        <f t="shared" si="28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9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30"/>
        <v/>
      </c>
    </row>
    <row r="487" spans="1:72" hidden="1">
      <c r="A487" s="47" t="str">
        <f t="shared" si="28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9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30"/>
        <v/>
      </c>
    </row>
    <row r="488" spans="1:72" hidden="1">
      <c r="A488" s="47" t="str">
        <f t="shared" si="28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9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30"/>
        <v/>
      </c>
    </row>
    <row r="489" spans="1:72" hidden="1">
      <c r="A489" s="47" t="str">
        <f t="shared" si="28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9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30"/>
        <v/>
      </c>
    </row>
    <row r="490" spans="1:72" hidden="1">
      <c r="A490" s="47" t="str">
        <f t="shared" si="28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9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30"/>
        <v/>
      </c>
    </row>
    <row r="491" spans="1:72" hidden="1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30"/>
        <v/>
      </c>
    </row>
    <row r="492" spans="1:72" hidden="1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30"/>
        <v/>
      </c>
    </row>
    <row r="493" spans="1:72" hidden="1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30"/>
        <v/>
      </c>
    </row>
    <row r="494" spans="1:72" hidden="1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30"/>
        <v/>
      </c>
    </row>
    <row r="495" spans="1:72" hidden="1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30"/>
        <v/>
      </c>
    </row>
    <row r="496" spans="1:72" hidden="1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30"/>
        <v/>
      </c>
    </row>
    <row r="497" spans="1:72" hidden="1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30"/>
        <v/>
      </c>
    </row>
    <row r="498" spans="1:72" hidden="1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30"/>
        <v/>
      </c>
    </row>
    <row r="499" spans="1:72" hidden="1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30"/>
        <v/>
      </c>
    </row>
    <row r="500" spans="1:72" hidden="1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30"/>
        <v/>
      </c>
    </row>
    <row r="501" spans="1:72" hidden="1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30"/>
        <v/>
      </c>
    </row>
    <row r="502" spans="1:72" hidden="1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30"/>
        <v/>
      </c>
    </row>
    <row r="503" spans="1:72" hidden="1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30"/>
        <v/>
      </c>
    </row>
    <row r="504" spans="1:72" hidden="1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30"/>
        <v/>
      </c>
    </row>
    <row r="505" spans="1:72" hidden="1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30"/>
        <v/>
      </c>
    </row>
    <row r="506" spans="1:72" hidden="1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30"/>
        <v/>
      </c>
    </row>
    <row r="507" spans="1:72" hidden="1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30"/>
        <v/>
      </c>
    </row>
    <row r="508" spans="1:72" hidden="1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30"/>
        <v/>
      </c>
    </row>
    <row r="509" spans="1:72" hidden="1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30"/>
        <v/>
      </c>
    </row>
    <row r="510" spans="1:72" hidden="1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30"/>
        <v/>
      </c>
    </row>
    <row r="511" spans="1:72" hidden="1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30"/>
        <v/>
      </c>
    </row>
    <row r="512" spans="1:72" hidden="1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30"/>
        <v/>
      </c>
    </row>
    <row r="513" spans="1:72" hidden="1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30"/>
        <v/>
      </c>
    </row>
    <row r="514" spans="1:72" hidden="1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30"/>
        <v/>
      </c>
    </row>
    <row r="515" spans="1:72" hidden="1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30"/>
        <v/>
      </c>
    </row>
    <row r="516" spans="1:72" hidden="1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30"/>
        <v/>
      </c>
    </row>
    <row r="517" spans="1:72" hidden="1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30"/>
        <v/>
      </c>
    </row>
    <row r="518" spans="1:72" hidden="1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30"/>
        <v/>
      </c>
    </row>
    <row r="519" spans="1:72" hidden="1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30"/>
        <v/>
      </c>
    </row>
    <row r="520" spans="1:72" hidden="1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30"/>
        <v/>
      </c>
    </row>
    <row r="521" spans="1:72" hidden="1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30"/>
        <v/>
      </c>
    </row>
    <row r="522" spans="1:72" hidden="1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30"/>
        <v/>
      </c>
    </row>
    <row r="523" spans="1:72" hidden="1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30"/>
        <v/>
      </c>
    </row>
    <row r="524" spans="1:72" hidden="1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30"/>
        <v/>
      </c>
    </row>
    <row r="525" spans="1:72" hidden="1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30"/>
        <v/>
      </c>
    </row>
    <row r="526" spans="1:72" hidden="1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30"/>
        <v/>
      </c>
    </row>
    <row r="527" spans="1:72" hidden="1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30"/>
        <v/>
      </c>
    </row>
    <row r="528" spans="1:72" hidden="1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30"/>
        <v/>
      </c>
    </row>
    <row r="529" spans="1:72" hidden="1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30"/>
        <v/>
      </c>
    </row>
    <row r="530" spans="1:72" hidden="1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30"/>
        <v/>
      </c>
    </row>
    <row r="531" spans="1:72" hidden="1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30"/>
        <v/>
      </c>
    </row>
    <row r="532" spans="1:72" hidden="1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30"/>
        <v/>
      </c>
    </row>
    <row r="533" spans="1:72" hidden="1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30"/>
        <v/>
      </c>
    </row>
    <row r="534" spans="1:72" hidden="1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30"/>
        <v/>
      </c>
    </row>
    <row r="535" spans="1:72" hidden="1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30"/>
        <v/>
      </c>
    </row>
    <row r="536" spans="1:72" hidden="1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30"/>
        <v/>
      </c>
    </row>
    <row r="537" spans="1:72" hidden="1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30"/>
        <v/>
      </c>
    </row>
    <row r="538" spans="1:72" hidden="1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0"/>
        <v/>
      </c>
    </row>
    <row r="539" spans="1:72" hidden="1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0"/>
        <v/>
      </c>
    </row>
    <row r="540" spans="1:72" hidden="1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0"/>
        <v/>
      </c>
    </row>
    <row r="541" spans="1:72" hidden="1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0"/>
        <v/>
      </c>
    </row>
    <row r="542" spans="1:72" hidden="1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0"/>
        <v/>
      </c>
    </row>
    <row r="543" spans="1:72" hidden="1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0"/>
        <v/>
      </c>
    </row>
    <row r="544" spans="1:72" hidden="1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0"/>
        <v/>
      </c>
    </row>
    <row r="545" spans="1:72" hidden="1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0"/>
        <v/>
      </c>
    </row>
    <row r="546" spans="1:72" hidden="1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0"/>
        <v/>
      </c>
    </row>
    <row r="547" spans="1:72" hidden="1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0"/>
        <v/>
      </c>
    </row>
    <row r="548" spans="1:72" hidden="1">
      <c r="A548" s="47" t="str">
        <f t="shared" ref="A548:A611" si="31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2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3">IF(BN548="","",SUBSTITUTE(BM548," ","")&amp;SUBSTITUTE(BN548," ",""))</f>
        <v/>
      </c>
    </row>
    <row r="549" spans="1:72" hidden="1">
      <c r="A549" s="47" t="str">
        <f t="shared" si="31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2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3"/>
        <v/>
      </c>
    </row>
    <row r="550" spans="1:72" hidden="1">
      <c r="A550" s="47" t="str">
        <f t="shared" si="31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2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3"/>
        <v/>
      </c>
    </row>
    <row r="551" spans="1:72" hidden="1">
      <c r="A551" s="47" t="str">
        <f t="shared" si="31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2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3"/>
        <v/>
      </c>
    </row>
    <row r="552" spans="1:72" hidden="1">
      <c r="A552" s="47" t="str">
        <f t="shared" si="31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2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3"/>
        <v/>
      </c>
    </row>
    <row r="553" spans="1:72" hidden="1">
      <c r="A553" s="47" t="str">
        <f t="shared" si="31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2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3"/>
        <v/>
      </c>
    </row>
    <row r="554" spans="1:72" hidden="1">
      <c r="A554" s="47" t="str">
        <f t="shared" si="31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2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3"/>
        <v/>
      </c>
    </row>
    <row r="555" spans="1:72" hidden="1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3"/>
        <v/>
      </c>
    </row>
    <row r="556" spans="1:72" hidden="1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3"/>
        <v/>
      </c>
    </row>
    <row r="557" spans="1:72" hidden="1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3"/>
        <v/>
      </c>
    </row>
    <row r="558" spans="1:72" hidden="1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3"/>
        <v/>
      </c>
    </row>
    <row r="559" spans="1:72" hidden="1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3"/>
        <v/>
      </c>
    </row>
    <row r="560" spans="1:72" hidden="1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3"/>
        <v/>
      </c>
    </row>
    <row r="561" spans="1:72" hidden="1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3"/>
        <v/>
      </c>
    </row>
    <row r="562" spans="1:72" hidden="1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3"/>
        <v/>
      </c>
    </row>
    <row r="563" spans="1:72" hidden="1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3"/>
        <v/>
      </c>
    </row>
    <row r="564" spans="1:72" hidden="1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3"/>
        <v/>
      </c>
    </row>
    <row r="565" spans="1:72" hidden="1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3"/>
        <v/>
      </c>
    </row>
    <row r="566" spans="1:72" hidden="1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3"/>
        <v/>
      </c>
    </row>
    <row r="567" spans="1:72" hidden="1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3"/>
        <v/>
      </c>
    </row>
    <row r="568" spans="1:72" hidden="1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3"/>
        <v/>
      </c>
    </row>
    <row r="569" spans="1:72" hidden="1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3"/>
        <v/>
      </c>
    </row>
    <row r="570" spans="1:72" hidden="1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3"/>
        <v/>
      </c>
    </row>
    <row r="571" spans="1:72" hidden="1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3"/>
        <v/>
      </c>
    </row>
    <row r="572" spans="1:72" hidden="1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3"/>
        <v/>
      </c>
    </row>
    <row r="573" spans="1:72" hidden="1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3"/>
        <v/>
      </c>
    </row>
    <row r="574" spans="1:72" hidden="1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3"/>
        <v/>
      </c>
    </row>
    <row r="575" spans="1:72" hidden="1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3"/>
        <v/>
      </c>
    </row>
    <row r="576" spans="1:72" hidden="1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3"/>
        <v/>
      </c>
    </row>
    <row r="577" spans="1:72" hidden="1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3"/>
        <v/>
      </c>
    </row>
    <row r="578" spans="1:72" hidden="1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3"/>
        <v/>
      </c>
    </row>
    <row r="579" spans="1:72" hidden="1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3"/>
        <v/>
      </c>
    </row>
    <row r="580" spans="1:72" hidden="1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3"/>
        <v/>
      </c>
    </row>
    <row r="581" spans="1:72" hidden="1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3"/>
        <v/>
      </c>
    </row>
    <row r="582" spans="1:72" hidden="1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3"/>
        <v/>
      </c>
    </row>
    <row r="583" spans="1:72" hidden="1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3"/>
        <v/>
      </c>
    </row>
    <row r="584" spans="1:72" hidden="1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3"/>
        <v/>
      </c>
    </row>
    <row r="585" spans="1:72" hidden="1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3"/>
        <v/>
      </c>
    </row>
    <row r="586" spans="1:72" hidden="1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3"/>
        <v/>
      </c>
    </row>
    <row r="587" spans="1:72" hidden="1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3"/>
        <v/>
      </c>
    </row>
    <row r="588" spans="1:72" hidden="1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3"/>
        <v/>
      </c>
    </row>
    <row r="589" spans="1:72" hidden="1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3"/>
        <v/>
      </c>
    </row>
    <row r="590" spans="1:72" hidden="1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3"/>
        <v/>
      </c>
    </row>
    <row r="591" spans="1:72" hidden="1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3"/>
        <v/>
      </c>
    </row>
    <row r="592" spans="1:72" hidden="1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3"/>
        <v/>
      </c>
    </row>
    <row r="593" spans="1:72" hidden="1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3"/>
        <v/>
      </c>
    </row>
    <row r="594" spans="1:72" hidden="1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3"/>
        <v/>
      </c>
    </row>
    <row r="595" spans="1:72" hidden="1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3"/>
        <v/>
      </c>
    </row>
    <row r="596" spans="1:72" hidden="1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3"/>
        <v/>
      </c>
    </row>
    <row r="597" spans="1:72" hidden="1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3"/>
        <v/>
      </c>
    </row>
    <row r="598" spans="1:72" hidden="1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3"/>
        <v/>
      </c>
    </row>
    <row r="599" spans="1:72" hidden="1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3"/>
        <v/>
      </c>
    </row>
    <row r="600" spans="1:72" hidden="1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3"/>
        <v/>
      </c>
    </row>
    <row r="601" spans="1:72" hidden="1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3"/>
        <v/>
      </c>
    </row>
    <row r="602" spans="1:72" hidden="1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3"/>
        <v/>
      </c>
    </row>
    <row r="603" spans="1:72" hidden="1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3"/>
        <v/>
      </c>
    </row>
    <row r="604" spans="1:72" hidden="1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3"/>
        <v/>
      </c>
    </row>
    <row r="605" spans="1:72" hidden="1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3"/>
        <v/>
      </c>
    </row>
    <row r="606" spans="1:72" hidden="1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3"/>
        <v/>
      </c>
    </row>
    <row r="607" spans="1:72" hidden="1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3"/>
        <v/>
      </c>
    </row>
    <row r="608" spans="1:72" hidden="1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3"/>
        <v/>
      </c>
    </row>
    <row r="609" spans="1:72" hidden="1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3"/>
        <v/>
      </c>
    </row>
    <row r="610" spans="1:72" hidden="1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3"/>
        <v/>
      </c>
    </row>
    <row r="611" spans="1:72" hidden="1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3"/>
        <v/>
      </c>
    </row>
    <row r="612" spans="1:72" hidden="1">
      <c r="A612" s="47" t="str">
        <f t="shared" ref="A612:A675" si="34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5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6">IF(BN612="","",SUBSTITUTE(BM612," ","")&amp;SUBSTITUTE(BN612," ",""))</f>
        <v/>
      </c>
    </row>
    <row r="613" spans="1:72" hidden="1">
      <c r="A613" s="47" t="str">
        <f t="shared" si="34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5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6"/>
        <v/>
      </c>
    </row>
    <row r="614" spans="1:72" hidden="1">
      <c r="A614" s="47" t="str">
        <f t="shared" si="34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5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6"/>
        <v/>
      </c>
    </row>
    <row r="615" spans="1:72" hidden="1">
      <c r="A615" s="47" t="str">
        <f t="shared" si="34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5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6"/>
        <v/>
      </c>
    </row>
    <row r="616" spans="1:72" hidden="1">
      <c r="A616" s="47" t="str">
        <f t="shared" si="34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5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6"/>
        <v/>
      </c>
    </row>
    <row r="617" spans="1:72" hidden="1">
      <c r="A617" s="47" t="str">
        <f t="shared" si="34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5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6"/>
        <v/>
      </c>
    </row>
    <row r="618" spans="1:72" hidden="1">
      <c r="A618" s="47" t="str">
        <f t="shared" si="34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5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6"/>
        <v/>
      </c>
    </row>
    <row r="619" spans="1:72" hidden="1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6"/>
        <v/>
      </c>
    </row>
    <row r="620" spans="1:72" hidden="1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6"/>
        <v/>
      </c>
    </row>
    <row r="621" spans="1:72" hidden="1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6"/>
        <v/>
      </c>
    </row>
    <row r="622" spans="1:72" hidden="1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6"/>
        <v/>
      </c>
    </row>
    <row r="623" spans="1:72" hidden="1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6"/>
        <v/>
      </c>
    </row>
    <row r="624" spans="1:72" hidden="1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6"/>
        <v/>
      </c>
    </row>
    <row r="625" spans="1:72" hidden="1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6"/>
        <v/>
      </c>
    </row>
    <row r="626" spans="1:72" hidden="1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6"/>
        <v/>
      </c>
    </row>
    <row r="627" spans="1:72" hidden="1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6"/>
        <v/>
      </c>
    </row>
    <row r="628" spans="1:72" hidden="1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6"/>
        <v/>
      </c>
    </row>
    <row r="629" spans="1:72" hidden="1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6"/>
        <v/>
      </c>
    </row>
    <row r="630" spans="1:72" hidden="1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6"/>
        <v/>
      </c>
    </row>
    <row r="631" spans="1:72" hidden="1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6"/>
        <v/>
      </c>
    </row>
    <row r="632" spans="1:72" hidden="1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6"/>
        <v/>
      </c>
    </row>
    <row r="633" spans="1:72" hidden="1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6"/>
        <v/>
      </c>
    </row>
    <row r="634" spans="1:72" hidden="1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6"/>
        <v/>
      </c>
    </row>
    <row r="635" spans="1:72" hidden="1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6"/>
        <v/>
      </c>
    </row>
    <row r="636" spans="1:72" hidden="1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6"/>
        <v/>
      </c>
    </row>
    <row r="637" spans="1:72" hidden="1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6"/>
        <v/>
      </c>
    </row>
    <row r="638" spans="1:72" hidden="1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6"/>
        <v/>
      </c>
    </row>
    <row r="639" spans="1:72" hidden="1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6"/>
        <v/>
      </c>
    </row>
    <row r="640" spans="1:72" hidden="1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6"/>
        <v/>
      </c>
    </row>
    <row r="641" spans="1:72" hidden="1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6"/>
        <v/>
      </c>
    </row>
    <row r="642" spans="1:72" hidden="1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6"/>
        <v/>
      </c>
    </row>
    <row r="643" spans="1:72" hidden="1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6"/>
        <v/>
      </c>
    </row>
    <row r="644" spans="1:72" hidden="1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6"/>
        <v/>
      </c>
    </row>
    <row r="645" spans="1:72" hidden="1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6"/>
        <v/>
      </c>
    </row>
    <row r="646" spans="1:72" hidden="1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6"/>
        <v/>
      </c>
    </row>
    <row r="647" spans="1:72" hidden="1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6"/>
        <v/>
      </c>
    </row>
    <row r="648" spans="1:72" hidden="1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6"/>
        <v/>
      </c>
    </row>
    <row r="649" spans="1:72" hidden="1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6"/>
        <v/>
      </c>
    </row>
    <row r="650" spans="1:72" hidden="1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6"/>
        <v/>
      </c>
    </row>
    <row r="651" spans="1:72" hidden="1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6"/>
        <v/>
      </c>
    </row>
    <row r="652" spans="1:72" hidden="1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6"/>
        <v/>
      </c>
    </row>
    <row r="653" spans="1:72" hidden="1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6"/>
        <v/>
      </c>
    </row>
    <row r="654" spans="1:72" hidden="1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6"/>
        <v/>
      </c>
    </row>
    <row r="655" spans="1:72" hidden="1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6"/>
        <v/>
      </c>
    </row>
    <row r="656" spans="1:72" hidden="1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6"/>
        <v/>
      </c>
    </row>
    <row r="657" spans="1:72" hidden="1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6"/>
        <v/>
      </c>
    </row>
    <row r="658" spans="1:72" hidden="1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6"/>
        <v/>
      </c>
    </row>
    <row r="659" spans="1:72" hidden="1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6"/>
        <v/>
      </c>
    </row>
    <row r="660" spans="1:72" hidden="1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6"/>
        <v/>
      </c>
    </row>
    <row r="661" spans="1:72" hidden="1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6"/>
        <v/>
      </c>
    </row>
    <row r="662" spans="1:72" hidden="1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6"/>
        <v/>
      </c>
    </row>
    <row r="663" spans="1:72" hidden="1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6"/>
        <v/>
      </c>
    </row>
    <row r="664" spans="1:72" hidden="1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6"/>
        <v/>
      </c>
    </row>
    <row r="665" spans="1:72" hidden="1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6"/>
        <v/>
      </c>
    </row>
    <row r="666" spans="1:72" hidden="1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6"/>
        <v/>
      </c>
    </row>
    <row r="667" spans="1:72" hidden="1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6"/>
        <v/>
      </c>
    </row>
    <row r="668" spans="1:72" hidden="1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6"/>
        <v/>
      </c>
    </row>
    <row r="669" spans="1:72" hidden="1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6"/>
        <v/>
      </c>
    </row>
    <row r="670" spans="1:72" hidden="1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6"/>
        <v/>
      </c>
    </row>
    <row r="671" spans="1:72" hidden="1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6"/>
        <v/>
      </c>
    </row>
    <row r="672" spans="1:72" hidden="1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6"/>
        <v/>
      </c>
    </row>
    <row r="673" spans="1:72" hidden="1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6"/>
        <v/>
      </c>
    </row>
    <row r="674" spans="1:72" hidden="1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6"/>
        <v/>
      </c>
    </row>
    <row r="675" spans="1:72" hidden="1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6"/>
        <v/>
      </c>
    </row>
    <row r="676" spans="1:72" hidden="1">
      <c r="A676" s="47" t="str">
        <f t="shared" ref="A676:A739" si="37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8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9">IF(BN676="","",SUBSTITUTE(BM676," ","")&amp;SUBSTITUTE(BN676," ",""))</f>
        <v/>
      </c>
    </row>
    <row r="677" spans="1:72" hidden="1">
      <c r="A677" s="47" t="str">
        <f t="shared" si="37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8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9"/>
        <v/>
      </c>
    </row>
    <row r="678" spans="1:72" hidden="1">
      <c r="A678" s="47" t="str">
        <f t="shared" si="37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8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9"/>
        <v/>
      </c>
    </row>
    <row r="679" spans="1:72" hidden="1">
      <c r="A679" s="47" t="str">
        <f t="shared" si="37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8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9"/>
        <v/>
      </c>
    </row>
    <row r="680" spans="1:72" hidden="1">
      <c r="A680" s="47" t="str">
        <f t="shared" si="37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8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9"/>
        <v/>
      </c>
    </row>
    <row r="681" spans="1:72" hidden="1">
      <c r="A681" s="47" t="str">
        <f t="shared" si="37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8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9"/>
        <v/>
      </c>
    </row>
    <row r="682" spans="1:72" hidden="1">
      <c r="A682" s="47" t="str">
        <f t="shared" si="37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8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9"/>
        <v/>
      </c>
    </row>
    <row r="683" spans="1:72" hidden="1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9"/>
        <v/>
      </c>
    </row>
    <row r="684" spans="1:72" hidden="1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9"/>
        <v/>
      </c>
    </row>
    <row r="685" spans="1:72" hidden="1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9"/>
        <v/>
      </c>
    </row>
    <row r="686" spans="1:72" hidden="1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9"/>
        <v/>
      </c>
    </row>
    <row r="687" spans="1:72" hidden="1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9"/>
        <v/>
      </c>
    </row>
    <row r="688" spans="1:72" hidden="1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9"/>
        <v/>
      </c>
    </row>
    <row r="689" spans="1:72" hidden="1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9"/>
        <v/>
      </c>
    </row>
    <row r="690" spans="1:72" hidden="1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9"/>
        <v/>
      </c>
    </row>
    <row r="691" spans="1:72" hidden="1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9"/>
        <v/>
      </c>
    </row>
    <row r="692" spans="1:72" hidden="1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9"/>
        <v/>
      </c>
    </row>
    <row r="693" spans="1:72" hidden="1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9"/>
        <v/>
      </c>
    </row>
    <row r="694" spans="1:72" hidden="1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9"/>
        <v/>
      </c>
    </row>
    <row r="695" spans="1:72" hidden="1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9"/>
        <v/>
      </c>
    </row>
    <row r="696" spans="1:72" hidden="1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9"/>
        <v/>
      </c>
    </row>
    <row r="697" spans="1:72" hidden="1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9"/>
        <v/>
      </c>
    </row>
    <row r="698" spans="1:72" hidden="1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9"/>
        <v/>
      </c>
    </row>
    <row r="699" spans="1:72" hidden="1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9"/>
        <v/>
      </c>
    </row>
    <row r="700" spans="1:72" hidden="1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9"/>
        <v/>
      </c>
    </row>
    <row r="701" spans="1:72" hidden="1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9"/>
        <v/>
      </c>
    </row>
    <row r="702" spans="1:72" hidden="1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9"/>
        <v/>
      </c>
    </row>
    <row r="703" spans="1:72" hidden="1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9"/>
        <v/>
      </c>
    </row>
    <row r="704" spans="1:72" hidden="1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9"/>
        <v/>
      </c>
    </row>
    <row r="705" spans="1:72" hidden="1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9"/>
        <v/>
      </c>
    </row>
    <row r="706" spans="1:72" hidden="1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9"/>
        <v/>
      </c>
    </row>
    <row r="707" spans="1:72" hidden="1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9"/>
        <v/>
      </c>
    </row>
    <row r="708" spans="1:72" hidden="1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9"/>
        <v/>
      </c>
    </row>
    <row r="709" spans="1:72" hidden="1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9"/>
        <v/>
      </c>
    </row>
    <row r="710" spans="1:72" hidden="1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9"/>
        <v/>
      </c>
    </row>
    <row r="711" spans="1:72" hidden="1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9"/>
        <v/>
      </c>
    </row>
    <row r="712" spans="1:72" hidden="1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9"/>
        <v/>
      </c>
    </row>
    <row r="713" spans="1:72" hidden="1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9"/>
        <v/>
      </c>
    </row>
    <row r="714" spans="1:72" hidden="1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9"/>
        <v/>
      </c>
    </row>
    <row r="715" spans="1:72" hidden="1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9"/>
        <v/>
      </c>
    </row>
    <row r="716" spans="1:72" hidden="1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9"/>
        <v/>
      </c>
    </row>
    <row r="717" spans="1:72" hidden="1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9"/>
        <v/>
      </c>
    </row>
    <row r="718" spans="1:72" hidden="1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9"/>
        <v/>
      </c>
    </row>
    <row r="719" spans="1:72" hidden="1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9"/>
        <v/>
      </c>
    </row>
    <row r="720" spans="1:72" hidden="1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9"/>
        <v/>
      </c>
    </row>
    <row r="721" spans="1:72" hidden="1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9"/>
        <v/>
      </c>
    </row>
    <row r="722" spans="1:72" hidden="1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9"/>
        <v/>
      </c>
    </row>
    <row r="723" spans="1:72" hidden="1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9"/>
        <v/>
      </c>
    </row>
    <row r="724" spans="1:72" hidden="1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9"/>
        <v/>
      </c>
    </row>
    <row r="725" spans="1:72" hidden="1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9"/>
        <v/>
      </c>
    </row>
    <row r="726" spans="1:72" hidden="1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9"/>
        <v/>
      </c>
    </row>
    <row r="727" spans="1:72" hidden="1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9"/>
        <v/>
      </c>
    </row>
    <row r="728" spans="1:72" hidden="1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9"/>
        <v/>
      </c>
    </row>
    <row r="729" spans="1:72" hidden="1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9"/>
        <v/>
      </c>
    </row>
    <row r="730" spans="1:72" hidden="1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9"/>
        <v/>
      </c>
    </row>
    <row r="731" spans="1:72" hidden="1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9"/>
        <v/>
      </c>
    </row>
    <row r="732" spans="1:72" hidden="1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9"/>
        <v/>
      </c>
    </row>
    <row r="733" spans="1:72" hidden="1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9"/>
        <v/>
      </c>
    </row>
    <row r="734" spans="1:72" hidden="1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9"/>
        <v/>
      </c>
    </row>
    <row r="735" spans="1:72" hidden="1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9"/>
        <v/>
      </c>
    </row>
    <row r="736" spans="1:72" hidden="1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9"/>
        <v/>
      </c>
    </row>
    <row r="737" spans="1:72" hidden="1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9"/>
        <v/>
      </c>
    </row>
    <row r="738" spans="1:72" hidden="1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9"/>
        <v/>
      </c>
    </row>
    <row r="739" spans="1:72" hidden="1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9"/>
        <v/>
      </c>
    </row>
    <row r="740" spans="1:72" hidden="1">
      <c r="A740" s="47" t="str">
        <f t="shared" ref="A740:A803" si="40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1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2">IF(BN740="","",SUBSTITUTE(BM740," ","")&amp;SUBSTITUTE(BN740," ",""))</f>
        <v/>
      </c>
    </row>
    <row r="741" spans="1:72" hidden="1">
      <c r="A741" s="47" t="str">
        <f t="shared" si="40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1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2"/>
        <v/>
      </c>
    </row>
    <row r="742" spans="1:72" hidden="1">
      <c r="A742" s="47" t="str">
        <f t="shared" si="40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1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2"/>
        <v/>
      </c>
    </row>
    <row r="743" spans="1:72" hidden="1">
      <c r="A743" s="47" t="str">
        <f t="shared" si="40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1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2"/>
        <v/>
      </c>
    </row>
    <row r="744" spans="1:72" hidden="1">
      <c r="A744" s="47" t="str">
        <f t="shared" si="40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1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2"/>
        <v/>
      </c>
    </row>
    <row r="745" spans="1:72" hidden="1">
      <c r="A745" s="47" t="str">
        <f t="shared" si="40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1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2"/>
        <v/>
      </c>
    </row>
    <row r="746" spans="1:72" hidden="1">
      <c r="A746" s="47" t="str">
        <f t="shared" si="40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1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2"/>
        <v/>
      </c>
    </row>
    <row r="747" spans="1:72" hidden="1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2"/>
        <v/>
      </c>
    </row>
    <row r="748" spans="1:72" hidden="1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2"/>
        <v/>
      </c>
    </row>
    <row r="749" spans="1:72" hidden="1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2"/>
        <v/>
      </c>
    </row>
    <row r="750" spans="1:72" hidden="1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2"/>
        <v/>
      </c>
    </row>
    <row r="751" spans="1:72" hidden="1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2"/>
        <v/>
      </c>
    </row>
    <row r="752" spans="1:72" hidden="1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2"/>
        <v/>
      </c>
    </row>
    <row r="753" spans="1:72" hidden="1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2"/>
        <v/>
      </c>
    </row>
    <row r="754" spans="1:72" hidden="1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2"/>
        <v/>
      </c>
    </row>
    <row r="755" spans="1:72" hidden="1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2"/>
        <v/>
      </c>
    </row>
    <row r="756" spans="1:72" hidden="1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2"/>
        <v/>
      </c>
    </row>
    <row r="757" spans="1:72" hidden="1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2"/>
        <v/>
      </c>
    </row>
    <row r="758" spans="1:72" hidden="1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2"/>
        <v/>
      </c>
    </row>
    <row r="759" spans="1:72" hidden="1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2"/>
        <v/>
      </c>
    </row>
    <row r="760" spans="1:72" hidden="1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2"/>
        <v/>
      </c>
    </row>
    <row r="761" spans="1:72" hidden="1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2"/>
        <v/>
      </c>
    </row>
    <row r="762" spans="1:72" hidden="1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2"/>
        <v/>
      </c>
    </row>
    <row r="763" spans="1:72" hidden="1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2"/>
        <v/>
      </c>
    </row>
    <row r="764" spans="1:72" hidden="1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2"/>
        <v/>
      </c>
    </row>
    <row r="765" spans="1:72" hidden="1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2"/>
        <v/>
      </c>
    </row>
    <row r="766" spans="1:72" hidden="1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2"/>
        <v/>
      </c>
    </row>
    <row r="767" spans="1:72" hidden="1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2"/>
        <v/>
      </c>
    </row>
    <row r="768" spans="1:72" hidden="1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2"/>
        <v/>
      </c>
    </row>
    <row r="769" spans="1:72" hidden="1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2"/>
        <v/>
      </c>
    </row>
    <row r="770" spans="1:72" hidden="1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2"/>
        <v/>
      </c>
    </row>
    <row r="771" spans="1:72" hidden="1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2"/>
        <v/>
      </c>
    </row>
    <row r="772" spans="1:72" hidden="1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2"/>
        <v/>
      </c>
    </row>
    <row r="773" spans="1:72" hidden="1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2"/>
        <v/>
      </c>
    </row>
    <row r="774" spans="1:72" hidden="1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2"/>
        <v/>
      </c>
    </row>
    <row r="775" spans="1:72" hidden="1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2"/>
        <v/>
      </c>
    </row>
    <row r="776" spans="1:72" hidden="1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2"/>
        <v/>
      </c>
    </row>
    <row r="777" spans="1:72" hidden="1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2"/>
        <v/>
      </c>
    </row>
    <row r="778" spans="1:72" hidden="1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2"/>
        <v/>
      </c>
    </row>
    <row r="779" spans="1:72" hidden="1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2"/>
        <v/>
      </c>
    </row>
    <row r="780" spans="1:72" hidden="1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2"/>
        <v/>
      </c>
    </row>
    <row r="781" spans="1:72" hidden="1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2"/>
        <v/>
      </c>
    </row>
    <row r="782" spans="1:72" hidden="1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2"/>
        <v/>
      </c>
    </row>
    <row r="783" spans="1:72" hidden="1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2"/>
        <v/>
      </c>
    </row>
    <row r="784" spans="1:72" hidden="1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2"/>
        <v/>
      </c>
    </row>
    <row r="785" spans="1:72" hidden="1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2"/>
        <v/>
      </c>
    </row>
    <row r="786" spans="1:72" hidden="1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2"/>
        <v/>
      </c>
    </row>
    <row r="787" spans="1:72" hidden="1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2"/>
        <v/>
      </c>
    </row>
    <row r="788" spans="1:72" hidden="1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2"/>
        <v/>
      </c>
    </row>
    <row r="789" spans="1:72" hidden="1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2"/>
        <v/>
      </c>
    </row>
    <row r="790" spans="1:72" hidden="1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2"/>
        <v/>
      </c>
    </row>
    <row r="791" spans="1:72" hidden="1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2"/>
        <v/>
      </c>
    </row>
    <row r="792" spans="1:72" hidden="1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2"/>
        <v/>
      </c>
    </row>
    <row r="793" spans="1:72" hidden="1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2"/>
        <v/>
      </c>
    </row>
    <row r="794" spans="1:72" hidden="1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2"/>
        <v/>
      </c>
    </row>
    <row r="795" spans="1:72" hidden="1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2"/>
        <v/>
      </c>
    </row>
    <row r="796" spans="1:72" hidden="1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2"/>
        <v/>
      </c>
    </row>
    <row r="797" spans="1:72" hidden="1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2"/>
        <v/>
      </c>
    </row>
    <row r="798" spans="1:72" hidden="1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2"/>
        <v/>
      </c>
    </row>
    <row r="799" spans="1:72" hidden="1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2"/>
        <v/>
      </c>
    </row>
    <row r="800" spans="1:72" hidden="1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2"/>
        <v/>
      </c>
    </row>
    <row r="801" spans="1:72" hidden="1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2"/>
        <v/>
      </c>
    </row>
    <row r="802" spans="1:72" hidden="1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2"/>
        <v/>
      </c>
    </row>
    <row r="803" spans="1:72" hidden="1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2"/>
        <v/>
      </c>
    </row>
    <row r="804" spans="1:72" hidden="1">
      <c r="A804" s="47" t="str">
        <f t="shared" ref="A804:A867" si="43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4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5">IF(BN804="","",SUBSTITUTE(BM804," ","")&amp;SUBSTITUTE(BN804," ",""))</f>
        <v/>
      </c>
    </row>
    <row r="805" spans="1:72" hidden="1">
      <c r="A805" s="47" t="str">
        <f t="shared" si="43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4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5"/>
        <v/>
      </c>
    </row>
    <row r="806" spans="1:72" hidden="1">
      <c r="A806" s="47" t="str">
        <f t="shared" si="43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4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5"/>
        <v/>
      </c>
    </row>
    <row r="807" spans="1:72" hidden="1">
      <c r="A807" s="47" t="str">
        <f t="shared" si="43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4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5"/>
        <v/>
      </c>
    </row>
    <row r="808" spans="1:72" hidden="1">
      <c r="A808" s="47" t="str">
        <f t="shared" si="43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4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5"/>
        <v/>
      </c>
    </row>
    <row r="809" spans="1:72" hidden="1">
      <c r="A809" s="47" t="str">
        <f t="shared" si="43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4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5"/>
        <v/>
      </c>
    </row>
    <row r="810" spans="1:72" hidden="1">
      <c r="A810" s="47" t="str">
        <f t="shared" si="43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4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5"/>
        <v/>
      </c>
    </row>
    <row r="811" spans="1:72" hidden="1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5"/>
        <v/>
      </c>
    </row>
    <row r="812" spans="1:72" hidden="1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5"/>
        <v/>
      </c>
    </row>
    <row r="813" spans="1:72" hidden="1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5"/>
        <v/>
      </c>
    </row>
    <row r="814" spans="1:72" hidden="1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5"/>
        <v/>
      </c>
    </row>
    <row r="815" spans="1:72" hidden="1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5"/>
        <v/>
      </c>
    </row>
    <row r="816" spans="1:72" hidden="1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5"/>
        <v/>
      </c>
    </row>
    <row r="817" spans="1:72" hidden="1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5"/>
        <v/>
      </c>
    </row>
    <row r="818" spans="1:72" hidden="1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5"/>
        <v/>
      </c>
    </row>
    <row r="819" spans="1:72" hidden="1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5"/>
        <v/>
      </c>
    </row>
    <row r="820" spans="1:72" hidden="1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5"/>
        <v/>
      </c>
    </row>
    <row r="821" spans="1:72" hidden="1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5"/>
        <v/>
      </c>
    </row>
    <row r="822" spans="1:72" hidden="1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5"/>
        <v/>
      </c>
    </row>
    <row r="823" spans="1:72" hidden="1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5"/>
        <v/>
      </c>
    </row>
    <row r="824" spans="1:72" hidden="1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5"/>
        <v/>
      </c>
    </row>
    <row r="825" spans="1:72" hidden="1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5"/>
        <v/>
      </c>
    </row>
    <row r="826" spans="1:72" hidden="1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5"/>
        <v/>
      </c>
    </row>
    <row r="827" spans="1:72" hidden="1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5"/>
        <v/>
      </c>
    </row>
    <row r="828" spans="1:72" hidden="1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5"/>
        <v/>
      </c>
    </row>
    <row r="829" spans="1:72" hidden="1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5"/>
        <v/>
      </c>
    </row>
    <row r="830" spans="1:72" hidden="1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5"/>
        <v/>
      </c>
    </row>
    <row r="831" spans="1:72" hidden="1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5"/>
        <v/>
      </c>
    </row>
    <row r="832" spans="1:72" hidden="1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5"/>
        <v/>
      </c>
    </row>
    <row r="833" spans="1:72" hidden="1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5"/>
        <v/>
      </c>
    </row>
    <row r="834" spans="1:72" hidden="1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5"/>
        <v/>
      </c>
    </row>
    <row r="835" spans="1:72" hidden="1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5"/>
        <v/>
      </c>
    </row>
    <row r="836" spans="1:72" hidden="1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5"/>
        <v/>
      </c>
    </row>
    <row r="837" spans="1:72" hidden="1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5"/>
        <v/>
      </c>
    </row>
    <row r="838" spans="1:72" hidden="1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5"/>
        <v/>
      </c>
    </row>
    <row r="839" spans="1:72" hidden="1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5"/>
        <v/>
      </c>
    </row>
    <row r="840" spans="1:72" hidden="1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5"/>
        <v/>
      </c>
    </row>
    <row r="841" spans="1:72" hidden="1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5"/>
        <v/>
      </c>
    </row>
    <row r="842" spans="1:72" hidden="1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5"/>
        <v/>
      </c>
    </row>
    <row r="843" spans="1:72" hidden="1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5"/>
        <v/>
      </c>
    </row>
    <row r="844" spans="1:72" hidden="1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5"/>
        <v/>
      </c>
    </row>
    <row r="845" spans="1:72" hidden="1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5"/>
        <v/>
      </c>
    </row>
    <row r="846" spans="1:72" hidden="1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5"/>
        <v/>
      </c>
    </row>
    <row r="847" spans="1:72" hidden="1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5"/>
        <v/>
      </c>
    </row>
    <row r="848" spans="1:72" hidden="1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5"/>
        <v/>
      </c>
    </row>
    <row r="849" spans="1:72" hidden="1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5"/>
        <v/>
      </c>
    </row>
    <row r="850" spans="1:72" hidden="1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5"/>
        <v/>
      </c>
    </row>
    <row r="851" spans="1:72" hidden="1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5"/>
        <v/>
      </c>
    </row>
    <row r="852" spans="1:72" hidden="1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5"/>
        <v/>
      </c>
    </row>
    <row r="853" spans="1:72" hidden="1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5"/>
        <v/>
      </c>
    </row>
    <row r="854" spans="1:72" hidden="1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5"/>
        <v/>
      </c>
    </row>
    <row r="855" spans="1:72" hidden="1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5"/>
        <v/>
      </c>
    </row>
    <row r="856" spans="1:72" hidden="1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5"/>
        <v/>
      </c>
    </row>
    <row r="857" spans="1:72" hidden="1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5"/>
        <v/>
      </c>
    </row>
    <row r="858" spans="1:72" hidden="1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5"/>
        <v/>
      </c>
    </row>
    <row r="859" spans="1:72" hidden="1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5"/>
        <v/>
      </c>
    </row>
    <row r="860" spans="1:72" hidden="1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5"/>
        <v/>
      </c>
    </row>
    <row r="861" spans="1:72" hidden="1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5"/>
        <v/>
      </c>
    </row>
    <row r="862" spans="1:72" hidden="1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5"/>
        <v/>
      </c>
    </row>
    <row r="863" spans="1:72" hidden="1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5"/>
        <v/>
      </c>
    </row>
    <row r="864" spans="1:72" hidden="1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5"/>
        <v/>
      </c>
    </row>
    <row r="865" spans="1:72" hidden="1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5"/>
        <v/>
      </c>
    </row>
    <row r="866" spans="1:72" hidden="1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5"/>
        <v/>
      </c>
    </row>
    <row r="867" spans="1:72" hidden="1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5"/>
        <v/>
      </c>
    </row>
    <row r="868" spans="1:72" hidden="1">
      <c r="A868" s="47" t="str">
        <f t="shared" ref="A868:A931" si="46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7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8">IF(BN868="","",SUBSTITUTE(BM868," ","")&amp;SUBSTITUTE(BN868," ",""))</f>
        <v/>
      </c>
    </row>
    <row r="869" spans="1:72" hidden="1">
      <c r="A869" s="47" t="str">
        <f t="shared" si="46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7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8"/>
        <v/>
      </c>
    </row>
    <row r="870" spans="1:72" hidden="1">
      <c r="A870" s="47" t="str">
        <f t="shared" si="46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7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8"/>
        <v/>
      </c>
    </row>
    <row r="871" spans="1:72" hidden="1">
      <c r="A871" s="47" t="str">
        <f t="shared" si="46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7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8"/>
        <v/>
      </c>
    </row>
    <row r="872" spans="1:72" hidden="1">
      <c r="A872" s="47" t="str">
        <f t="shared" si="46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7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8"/>
        <v/>
      </c>
    </row>
    <row r="873" spans="1:72" hidden="1">
      <c r="A873" s="47" t="str">
        <f t="shared" si="46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7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8"/>
        <v/>
      </c>
    </row>
    <row r="874" spans="1:72" hidden="1">
      <c r="A874" s="47" t="str">
        <f t="shared" si="46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7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8"/>
        <v/>
      </c>
    </row>
    <row r="875" spans="1:72" hidden="1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8"/>
        <v/>
      </c>
    </row>
    <row r="876" spans="1:72" hidden="1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8"/>
        <v/>
      </c>
    </row>
    <row r="877" spans="1:72" hidden="1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8"/>
        <v/>
      </c>
    </row>
    <row r="878" spans="1:72" hidden="1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8"/>
        <v/>
      </c>
    </row>
    <row r="879" spans="1:72" hidden="1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8"/>
        <v/>
      </c>
    </row>
    <row r="880" spans="1:72" hidden="1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8"/>
        <v/>
      </c>
    </row>
    <row r="881" spans="1:72" hidden="1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8"/>
        <v/>
      </c>
    </row>
    <row r="882" spans="1:72" hidden="1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8"/>
        <v/>
      </c>
    </row>
    <row r="883" spans="1:72" hidden="1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8"/>
        <v/>
      </c>
    </row>
    <row r="884" spans="1:72" hidden="1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8"/>
        <v/>
      </c>
    </row>
    <row r="885" spans="1:72" hidden="1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8"/>
        <v/>
      </c>
    </row>
    <row r="886" spans="1:72" hidden="1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8"/>
        <v/>
      </c>
    </row>
    <row r="887" spans="1:72" hidden="1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8"/>
        <v/>
      </c>
    </row>
    <row r="888" spans="1:72" hidden="1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8"/>
        <v/>
      </c>
    </row>
    <row r="889" spans="1:72" hidden="1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8"/>
        <v/>
      </c>
    </row>
    <row r="890" spans="1:72" hidden="1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8"/>
        <v/>
      </c>
    </row>
    <row r="891" spans="1:72" hidden="1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8"/>
        <v/>
      </c>
    </row>
    <row r="892" spans="1:72" hidden="1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8"/>
        <v/>
      </c>
    </row>
    <row r="893" spans="1:72" hidden="1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8"/>
        <v/>
      </c>
    </row>
    <row r="894" spans="1:72" hidden="1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8"/>
        <v/>
      </c>
    </row>
    <row r="895" spans="1:72" hidden="1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8"/>
        <v/>
      </c>
    </row>
    <row r="896" spans="1:72" hidden="1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8"/>
        <v/>
      </c>
    </row>
    <row r="897" spans="1:72" hidden="1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8"/>
        <v/>
      </c>
    </row>
    <row r="898" spans="1:72" hidden="1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8"/>
        <v/>
      </c>
    </row>
    <row r="899" spans="1:72" hidden="1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8"/>
        <v/>
      </c>
    </row>
    <row r="900" spans="1:72" hidden="1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8"/>
        <v/>
      </c>
    </row>
    <row r="901" spans="1:72" hidden="1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8"/>
        <v/>
      </c>
    </row>
    <row r="902" spans="1:72" hidden="1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8"/>
        <v/>
      </c>
    </row>
    <row r="903" spans="1:72" hidden="1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8"/>
        <v/>
      </c>
    </row>
    <row r="904" spans="1:72" hidden="1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8"/>
        <v/>
      </c>
    </row>
    <row r="905" spans="1:72" hidden="1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8"/>
        <v/>
      </c>
    </row>
    <row r="906" spans="1:72" hidden="1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8"/>
        <v/>
      </c>
    </row>
    <row r="907" spans="1:72" hidden="1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8"/>
        <v/>
      </c>
    </row>
    <row r="908" spans="1:72" hidden="1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8"/>
        <v/>
      </c>
    </row>
    <row r="909" spans="1:72" hidden="1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8"/>
        <v/>
      </c>
    </row>
    <row r="910" spans="1:72" hidden="1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8"/>
        <v/>
      </c>
    </row>
    <row r="911" spans="1:72" hidden="1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8"/>
        <v/>
      </c>
    </row>
    <row r="912" spans="1:72" hidden="1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8"/>
        <v/>
      </c>
    </row>
    <row r="913" spans="1:72" hidden="1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8"/>
        <v/>
      </c>
    </row>
    <row r="914" spans="1:72" hidden="1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8"/>
        <v/>
      </c>
    </row>
    <row r="915" spans="1:72" hidden="1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8"/>
        <v/>
      </c>
    </row>
    <row r="916" spans="1:72" hidden="1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8"/>
        <v/>
      </c>
    </row>
    <row r="917" spans="1:72" hidden="1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8"/>
        <v/>
      </c>
    </row>
    <row r="918" spans="1:72" hidden="1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8"/>
        <v/>
      </c>
    </row>
    <row r="919" spans="1:72" hidden="1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8"/>
        <v/>
      </c>
    </row>
    <row r="920" spans="1:72" hidden="1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8"/>
        <v/>
      </c>
    </row>
    <row r="921" spans="1:72" hidden="1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8"/>
        <v/>
      </c>
    </row>
    <row r="922" spans="1:72" hidden="1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8"/>
        <v/>
      </c>
    </row>
    <row r="923" spans="1:72" hidden="1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8"/>
        <v/>
      </c>
    </row>
    <row r="924" spans="1:72" hidden="1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8"/>
        <v/>
      </c>
    </row>
    <row r="925" spans="1:72" hidden="1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8"/>
        <v/>
      </c>
    </row>
    <row r="926" spans="1:72" hidden="1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8"/>
        <v/>
      </c>
    </row>
    <row r="927" spans="1:72" hidden="1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8"/>
        <v/>
      </c>
    </row>
    <row r="928" spans="1:72" hidden="1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8"/>
        <v/>
      </c>
    </row>
    <row r="929" spans="1:72" hidden="1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8"/>
        <v/>
      </c>
    </row>
    <row r="930" spans="1:72" hidden="1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8"/>
        <v/>
      </c>
    </row>
    <row r="931" spans="1:72" hidden="1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8"/>
        <v/>
      </c>
    </row>
    <row r="932" spans="1:72" hidden="1">
      <c r="A932" s="47" t="str">
        <f t="shared" ref="A932:A995" si="49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50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1">IF(BN932="","",SUBSTITUTE(BM932," ","")&amp;SUBSTITUTE(BN932," ",""))</f>
        <v/>
      </c>
    </row>
    <row r="933" spans="1:72" hidden="1">
      <c r="A933" s="47" t="str">
        <f t="shared" si="49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50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1"/>
        <v/>
      </c>
    </row>
    <row r="934" spans="1:72" hidden="1">
      <c r="A934" s="47" t="str">
        <f t="shared" si="49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50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1"/>
        <v/>
      </c>
    </row>
    <row r="935" spans="1:72" hidden="1">
      <c r="A935" s="47" t="str">
        <f t="shared" si="49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50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1"/>
        <v/>
      </c>
    </row>
    <row r="936" spans="1:72" hidden="1">
      <c r="A936" s="47" t="str">
        <f t="shared" si="49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50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1"/>
        <v/>
      </c>
    </row>
    <row r="937" spans="1:72" hidden="1">
      <c r="A937" s="47" t="str">
        <f t="shared" si="49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50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1"/>
        <v/>
      </c>
    </row>
    <row r="938" spans="1:72" hidden="1">
      <c r="A938" s="47" t="str">
        <f t="shared" si="49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50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1"/>
        <v/>
      </c>
    </row>
    <row r="939" spans="1:72" hidden="1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1"/>
        <v/>
      </c>
    </row>
    <row r="940" spans="1:72" hidden="1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1"/>
        <v/>
      </c>
    </row>
    <row r="941" spans="1:72" hidden="1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1"/>
        <v/>
      </c>
    </row>
    <row r="942" spans="1:72" hidden="1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1"/>
        <v/>
      </c>
    </row>
    <row r="943" spans="1:72" hidden="1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1"/>
        <v/>
      </c>
    </row>
    <row r="944" spans="1:72" hidden="1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1"/>
        <v/>
      </c>
    </row>
    <row r="945" spans="1:72" hidden="1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1"/>
        <v/>
      </c>
    </row>
    <row r="946" spans="1:72" hidden="1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1"/>
        <v/>
      </c>
    </row>
    <row r="947" spans="1:72" hidden="1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1"/>
        <v/>
      </c>
    </row>
    <row r="948" spans="1:72" hidden="1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1"/>
        <v/>
      </c>
    </row>
    <row r="949" spans="1:72" hidden="1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1"/>
        <v/>
      </c>
    </row>
    <row r="950" spans="1:72" hidden="1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1"/>
        <v/>
      </c>
    </row>
    <row r="951" spans="1:72" hidden="1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1"/>
        <v/>
      </c>
    </row>
    <row r="952" spans="1:72" hidden="1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1"/>
        <v/>
      </c>
    </row>
    <row r="953" spans="1:72" hidden="1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1"/>
        <v/>
      </c>
    </row>
    <row r="954" spans="1:72" hidden="1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1"/>
        <v/>
      </c>
    </row>
    <row r="955" spans="1:72" hidden="1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1"/>
        <v/>
      </c>
    </row>
    <row r="956" spans="1:72" hidden="1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1"/>
        <v/>
      </c>
    </row>
    <row r="957" spans="1:72" hidden="1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1"/>
        <v/>
      </c>
    </row>
    <row r="958" spans="1:72" hidden="1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1"/>
        <v/>
      </c>
    </row>
    <row r="959" spans="1:72" hidden="1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1"/>
        <v/>
      </c>
    </row>
    <row r="960" spans="1:72" hidden="1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1"/>
        <v/>
      </c>
    </row>
    <row r="961" spans="1:72" hidden="1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1"/>
        <v/>
      </c>
    </row>
    <row r="962" spans="1:72" hidden="1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1"/>
        <v/>
      </c>
    </row>
    <row r="963" spans="1:72" hidden="1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1"/>
        <v/>
      </c>
    </row>
    <row r="964" spans="1:72" hidden="1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1"/>
        <v/>
      </c>
    </row>
    <row r="965" spans="1:72" hidden="1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1"/>
        <v/>
      </c>
    </row>
    <row r="966" spans="1:72" hidden="1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1"/>
        <v/>
      </c>
    </row>
    <row r="967" spans="1:72" hidden="1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1"/>
        <v/>
      </c>
    </row>
    <row r="968" spans="1:72" hidden="1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1"/>
        <v/>
      </c>
    </row>
    <row r="969" spans="1:72" hidden="1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1"/>
        <v/>
      </c>
    </row>
    <row r="970" spans="1:72" hidden="1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1"/>
        <v/>
      </c>
    </row>
    <row r="971" spans="1:72" hidden="1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1"/>
        <v/>
      </c>
    </row>
    <row r="972" spans="1:72" hidden="1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1"/>
        <v/>
      </c>
    </row>
    <row r="973" spans="1:72" hidden="1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1"/>
        <v/>
      </c>
    </row>
    <row r="974" spans="1:72" hidden="1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1"/>
        <v/>
      </c>
    </row>
    <row r="975" spans="1:72" hidden="1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1"/>
        <v/>
      </c>
    </row>
    <row r="976" spans="1:72" hidden="1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1"/>
        <v/>
      </c>
    </row>
    <row r="977" spans="1:72" hidden="1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1"/>
        <v/>
      </c>
    </row>
    <row r="978" spans="1:72" hidden="1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1"/>
        <v/>
      </c>
    </row>
    <row r="979" spans="1:72" hidden="1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1"/>
        <v/>
      </c>
    </row>
    <row r="980" spans="1:72" hidden="1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1"/>
        <v/>
      </c>
    </row>
    <row r="981" spans="1:72" hidden="1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1"/>
        <v/>
      </c>
    </row>
    <row r="982" spans="1:72" hidden="1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1"/>
        <v/>
      </c>
    </row>
    <row r="983" spans="1:72" hidden="1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1"/>
        <v/>
      </c>
    </row>
    <row r="984" spans="1:72" hidden="1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1"/>
        <v/>
      </c>
    </row>
    <row r="985" spans="1:72" hidden="1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1"/>
        <v/>
      </c>
    </row>
    <row r="986" spans="1:72" hidden="1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1"/>
        <v/>
      </c>
    </row>
    <row r="987" spans="1:72" hidden="1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1"/>
        <v/>
      </c>
    </row>
    <row r="988" spans="1:72" hidden="1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1"/>
        <v/>
      </c>
    </row>
    <row r="989" spans="1:72" hidden="1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1"/>
        <v/>
      </c>
    </row>
    <row r="990" spans="1:72" hidden="1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1"/>
        <v/>
      </c>
    </row>
    <row r="991" spans="1:72" hidden="1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1"/>
        <v/>
      </c>
    </row>
    <row r="992" spans="1:72" hidden="1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1"/>
        <v/>
      </c>
    </row>
    <row r="993" spans="1:72" hidden="1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1"/>
        <v/>
      </c>
    </row>
    <row r="994" spans="1:72" hidden="1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1"/>
        <v/>
      </c>
    </row>
    <row r="995" spans="1:72" hidden="1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1"/>
        <v/>
      </c>
    </row>
    <row r="996" spans="1:72" hidden="1">
      <c r="A996" s="47" t="str">
        <f t="shared" ref="A996:A1029" si="52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3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4">IF(BN996="","",SUBSTITUTE(BM996," ","")&amp;SUBSTITUTE(BN996," ",""))</f>
        <v/>
      </c>
    </row>
    <row r="997" spans="1:72" hidden="1">
      <c r="A997" s="47" t="str">
        <f t="shared" si="52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3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4"/>
        <v/>
      </c>
    </row>
    <row r="998" spans="1:72" hidden="1">
      <c r="A998" s="47" t="str">
        <f t="shared" si="52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3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4"/>
        <v/>
      </c>
    </row>
    <row r="999" spans="1:72" hidden="1">
      <c r="A999" s="47" t="str">
        <f t="shared" si="52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3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4"/>
        <v/>
      </c>
    </row>
    <row r="1000" spans="1:72" hidden="1">
      <c r="A1000" s="47" t="str">
        <f t="shared" si="52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3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4"/>
        <v/>
      </c>
    </row>
    <row r="1001" spans="1:72" hidden="1">
      <c r="A1001" s="47" t="str">
        <f t="shared" si="52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3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4"/>
        <v/>
      </c>
    </row>
    <row r="1002" spans="1:72" hidden="1">
      <c r="A1002" s="47" t="str">
        <f t="shared" si="52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3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4"/>
        <v/>
      </c>
    </row>
    <row r="1003" spans="1:72" hidden="1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4"/>
        <v/>
      </c>
    </row>
    <row r="1004" spans="1:72" hidden="1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4"/>
        <v/>
      </c>
    </row>
    <row r="1005" spans="1:72" hidden="1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4"/>
        <v/>
      </c>
    </row>
    <row r="1006" spans="1:72" hidden="1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4"/>
        <v/>
      </c>
    </row>
    <row r="1007" spans="1:72" hidden="1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4"/>
        <v/>
      </c>
    </row>
    <row r="1008" spans="1:72" hidden="1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4"/>
        <v/>
      </c>
    </row>
    <row r="1009" spans="1:72" hidden="1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4"/>
        <v/>
      </c>
    </row>
    <row r="1010" spans="1:72" hidden="1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4"/>
        <v/>
      </c>
    </row>
    <row r="1011" spans="1:72" hidden="1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4"/>
        <v/>
      </c>
    </row>
    <row r="1012" spans="1:72" hidden="1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4"/>
        <v/>
      </c>
    </row>
    <row r="1013" spans="1:72" hidden="1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4"/>
        <v/>
      </c>
    </row>
    <row r="1014" spans="1:72" hidden="1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4"/>
        <v/>
      </c>
    </row>
    <row r="1015" spans="1:72" hidden="1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4"/>
        <v/>
      </c>
    </row>
    <row r="1016" spans="1:72" hidden="1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4"/>
        <v/>
      </c>
    </row>
    <row r="1017" spans="1:72" hidden="1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4"/>
        <v/>
      </c>
    </row>
    <row r="1018" spans="1:72" hidden="1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4"/>
        <v/>
      </c>
    </row>
    <row r="1019" spans="1:72" hidden="1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4"/>
        <v/>
      </c>
    </row>
    <row r="1020" spans="1:72" hidden="1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4"/>
        <v/>
      </c>
    </row>
    <row r="1021" spans="1:72" hidden="1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4"/>
        <v/>
      </c>
    </row>
    <row r="1022" spans="1:72" hidden="1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4"/>
        <v/>
      </c>
    </row>
    <row r="1023" spans="1:72" hidden="1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4"/>
        <v/>
      </c>
    </row>
    <row r="1024" spans="1:72" hidden="1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4"/>
        <v/>
      </c>
    </row>
    <row r="1025" spans="1:72" hidden="1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4"/>
        <v/>
      </c>
    </row>
    <row r="1026" spans="1:72" hidden="1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4"/>
        <v/>
      </c>
    </row>
    <row r="1027" spans="1:72" hidden="1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4"/>
        <v/>
      </c>
    </row>
    <row r="1028" spans="1:72" hidden="1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4"/>
        <v/>
      </c>
    </row>
    <row r="1029" spans="1:72" hidden="1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4"/>
        <v/>
      </c>
    </row>
    <row r="1030" spans="1:72" hidden="1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Y135:Z1029">
    <cfRule type="cellIs" dxfId="246" priority="54167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Y135:Z1029">
    <cfRule type="cellIs" dxfId="245" priority="11753" operator="equal">
      <formula>"NÃO"</formula>
    </cfRule>
    <cfRule type="cellIs" dxfId="244" priority="11754" operator="equal">
      <formula>"SIM"</formula>
    </cfRule>
  </conditionalFormatting>
  <conditionalFormatting sqref="AZ6:AZ1030">
    <cfRule type="expression" dxfId="243" priority="54209">
      <formula>#REF!=1</formula>
    </cfRule>
  </conditionalFormatting>
  <conditionalFormatting sqref="U6:U1030 BE6:BE1030 AY6:AY1030">
    <cfRule type="cellIs" dxfId="242" priority="54193" operator="equal">
      <formula>"ERRO"</formula>
    </cfRule>
  </conditionalFormatting>
  <conditionalFormatting sqref="BQ6:BQ1030">
    <cfRule type="cellIs" dxfId="241" priority="54188" operator="equal">
      <formula>"Produção e Intervalo"</formula>
    </cfRule>
    <cfRule type="cellIs" dxfId="240" priority="54189" operator="equal">
      <formula>"Aderente"</formula>
    </cfRule>
    <cfRule type="cellIs" dxfId="239" priority="54190" operator="equal">
      <formula>"Intervalo"</formula>
    </cfRule>
    <cfRule type="cellIs" dxfId="238" priority="54191" operator="equal">
      <formula>"Produção"</formula>
    </cfRule>
    <cfRule type="cellIs" dxfId="237" priority="54192" operator="equal">
      <formula>"ERRO"</formula>
    </cfRule>
  </conditionalFormatting>
  <conditionalFormatting sqref="BR6:BS1030">
    <cfRule type="cellIs" dxfId="236" priority="54170" operator="equal">
      <formula>"*"</formula>
    </cfRule>
    <cfRule type="cellIs" dxfId="235" priority="54171" operator="greaterThanOrEqual">
      <formula>1</formula>
    </cfRule>
    <cfRule type="cellIs" dxfId="234" priority="54172" operator="lessThan">
      <formula>1</formula>
    </cfRule>
  </conditionalFormatting>
  <conditionalFormatting sqref="Y8:Z13">
    <cfRule type="cellIs" dxfId="233" priority="296" operator="equal">
      <formula>"OPORTUNIDADE"</formula>
    </cfRule>
  </conditionalFormatting>
  <conditionalFormatting sqref="Y8:Z13">
    <cfRule type="cellIs" dxfId="232" priority="294" operator="equal">
      <formula>"NÃO"</formula>
    </cfRule>
    <cfRule type="cellIs" dxfId="231" priority="295" operator="equal">
      <formula>"SIM"</formula>
    </cfRule>
  </conditionalFormatting>
  <conditionalFormatting sqref="Y17:Z18">
    <cfRule type="cellIs" dxfId="230" priority="293" operator="equal">
      <formula>"OPORTUNIDADE"</formula>
    </cfRule>
  </conditionalFormatting>
  <conditionalFormatting sqref="Y17:Z18">
    <cfRule type="cellIs" dxfId="229" priority="291" operator="equal">
      <formula>"NÃO"</formula>
    </cfRule>
    <cfRule type="cellIs" dxfId="228" priority="292" operator="equal">
      <formula>"SIM"</formula>
    </cfRule>
  </conditionalFormatting>
  <conditionalFormatting sqref="BJ8:BJ12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27" priority="279" operator="equal">
      <formula>"OPORTUNIDADE"</formula>
    </cfRule>
  </conditionalFormatting>
  <conditionalFormatting sqref="Y19:Z19">
    <cfRule type="cellIs" dxfId="226" priority="277" operator="equal">
      <formula>"NÃO"</formula>
    </cfRule>
    <cfRule type="cellIs" dxfId="225" priority="278" operator="equal">
      <formula>"SIM"</formula>
    </cfRule>
  </conditionalFormatting>
  <conditionalFormatting sqref="Z29">
    <cfRule type="cellIs" dxfId="224" priority="276" operator="equal">
      <formula>"OPORTUNIDADE"</formula>
    </cfRule>
  </conditionalFormatting>
  <conditionalFormatting sqref="Z29">
    <cfRule type="cellIs" dxfId="223" priority="274" operator="equal">
      <formula>"NÃO"</formula>
    </cfRule>
    <cfRule type="cellIs" dxfId="222" priority="275" operator="equal">
      <formula>"SIM"</formula>
    </cfRule>
  </conditionalFormatting>
  <conditionalFormatting sqref="BP1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1" priority="267" operator="equal">
      <formula>"OPORTUNIDADE"</formula>
    </cfRule>
  </conditionalFormatting>
  <conditionalFormatting sqref="Y16">
    <cfRule type="cellIs" dxfId="220" priority="265" operator="equal">
      <formula>"NÃO"</formula>
    </cfRule>
    <cfRule type="cellIs" dxfId="219" priority="266" operator="equal">
      <formula>"SIM"</formula>
    </cfRule>
  </conditionalFormatting>
  <conditionalFormatting sqref="BK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18" priority="250" operator="equal">
      <formula>"OPORTUNIDADE"</formula>
    </cfRule>
  </conditionalFormatting>
  <conditionalFormatting sqref="Z32:Z33">
    <cfRule type="cellIs" dxfId="217" priority="248" operator="equal">
      <formula>"NÃO"</formula>
    </cfRule>
    <cfRule type="cellIs" dxfId="216" priority="249" operator="equal">
      <formula>"SIM"</formula>
    </cfRule>
  </conditionalFormatting>
  <conditionalFormatting sqref="Y32:Y33">
    <cfRule type="cellIs" dxfId="215" priority="247" operator="equal">
      <formula>"OPORTUNIDADE"</formula>
    </cfRule>
  </conditionalFormatting>
  <conditionalFormatting sqref="Y32:Y33">
    <cfRule type="cellIs" dxfId="214" priority="245" operator="equal">
      <formula>"NÃO"</formula>
    </cfRule>
    <cfRule type="cellIs" dxfId="213" priority="246" operator="equal">
      <formula>"SIM"</formula>
    </cfRule>
  </conditionalFormatting>
  <conditionalFormatting sqref="BK27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2" priority="238" operator="equal">
      <formula>"OPORTUNIDADE"</formula>
    </cfRule>
  </conditionalFormatting>
  <conditionalFormatting sqref="Y40:Y46 Y34:Y38">
    <cfRule type="cellIs" dxfId="211" priority="236" operator="equal">
      <formula>"NÃO"</formula>
    </cfRule>
    <cfRule type="cellIs" dxfId="210" priority="237" operator="equal">
      <formula>"SIM"</formula>
    </cfRule>
  </conditionalFormatting>
  <conditionalFormatting sqref="BK1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9" priority="227" operator="equal">
      <formula>"OPORTUNIDADE"</formula>
    </cfRule>
  </conditionalFormatting>
  <conditionalFormatting sqref="Z36:Z37">
    <cfRule type="cellIs" dxfId="208" priority="225" operator="equal">
      <formula>"NÃO"</formula>
    </cfRule>
    <cfRule type="cellIs" dxfId="207" priority="226" operator="equal">
      <formula>"SIM"</formula>
    </cfRule>
  </conditionalFormatting>
  <conditionalFormatting sqref="Z38:Z39">
    <cfRule type="cellIs" dxfId="206" priority="224" operator="equal">
      <formula>"OPORTUNIDADE"</formula>
    </cfRule>
  </conditionalFormatting>
  <conditionalFormatting sqref="Z38:Z39">
    <cfRule type="cellIs" dxfId="205" priority="222" operator="equal">
      <formula>"NÃO"</formula>
    </cfRule>
    <cfRule type="cellIs" dxfId="204" priority="223" operator="equal">
      <formula>"SIM"</formula>
    </cfRule>
  </conditionalFormatting>
  <conditionalFormatting sqref="Z46">
    <cfRule type="cellIs" dxfId="203" priority="221" operator="equal">
      <formula>"OPORTUNIDADE"</formula>
    </cfRule>
  </conditionalFormatting>
  <conditionalFormatting sqref="Z46">
    <cfRule type="cellIs" dxfId="202" priority="219" operator="equal">
      <formula>"NÃO"</formula>
    </cfRule>
    <cfRule type="cellIs" dxfId="201" priority="220" operator="equal">
      <formula>"SIM"</formula>
    </cfRule>
  </conditionalFormatting>
  <conditionalFormatting sqref="BP19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0" priority="209" operator="equal">
      <formula>"OPORTUNIDADE"</formula>
    </cfRule>
  </conditionalFormatting>
  <conditionalFormatting sqref="Y29">
    <cfRule type="cellIs" dxfId="199" priority="207" operator="equal">
      <formula>"NÃO"</formula>
    </cfRule>
    <cfRule type="cellIs" dxfId="198" priority="208" operator="equal">
      <formula>"SIM"</formula>
    </cfRule>
  </conditionalFormatting>
  <conditionalFormatting sqref="Y39">
    <cfRule type="cellIs" dxfId="197" priority="206" operator="equal">
      <formula>"OPORTUNIDADE"</formula>
    </cfRule>
  </conditionalFormatting>
  <conditionalFormatting sqref="Y39">
    <cfRule type="cellIs" dxfId="196" priority="204" operator="equal">
      <formula>"NÃO"</formula>
    </cfRule>
    <cfRule type="cellIs" dxfId="195" priority="205" operator="equal">
      <formula>"SIM"</formula>
    </cfRule>
  </conditionalFormatting>
  <conditionalFormatting sqref="BK3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4" priority="196" operator="equal">
      <formula>"OPORTUNIDADE"</formula>
    </cfRule>
  </conditionalFormatting>
  <conditionalFormatting sqref="Z49:Z50">
    <cfRule type="cellIs" dxfId="193" priority="194" operator="equal">
      <formula>"NÃO"</formula>
    </cfRule>
    <cfRule type="cellIs" dxfId="192" priority="195" operator="equal">
      <formula>"SIM"</formula>
    </cfRule>
  </conditionalFormatting>
  <conditionalFormatting sqref="BK3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1" priority="167" operator="equal">
      <formula>"OPORTUNIDADE"</formula>
    </cfRule>
  </conditionalFormatting>
  <conditionalFormatting sqref="Z53">
    <cfRule type="cellIs" dxfId="190" priority="165" operator="equal">
      <formula>"NÃO"</formula>
    </cfRule>
    <cfRule type="cellIs" dxfId="189" priority="166" operator="equal">
      <formula>"SIM"</formula>
    </cfRule>
  </conditionalFormatting>
  <conditionalFormatting sqref="BK3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88" priority="155" operator="equal">
      <formula>"OPORTUNIDADE"</formula>
    </cfRule>
  </conditionalFormatting>
  <conditionalFormatting sqref="Z54:Z55">
    <cfRule type="cellIs" dxfId="187" priority="153" operator="equal">
      <formula>"NÃO"</formula>
    </cfRule>
    <cfRule type="cellIs" dxfId="186" priority="154" operator="equal">
      <formula>"SIM"</formula>
    </cfRule>
  </conditionalFormatting>
  <conditionalFormatting sqref="Z56">
    <cfRule type="cellIs" dxfId="185" priority="149" operator="equal">
      <formula>"OPORTUNIDADE"</formula>
    </cfRule>
  </conditionalFormatting>
  <conditionalFormatting sqref="Z56">
    <cfRule type="cellIs" dxfId="184" priority="147" operator="equal">
      <formula>"NÃO"</formula>
    </cfRule>
    <cfRule type="cellIs" dxfId="183" priority="148" operator="equal">
      <formula>"SIM"</formula>
    </cfRule>
  </conditionalFormatting>
  <conditionalFormatting sqref="Z63:Z65">
    <cfRule type="cellIs" dxfId="182" priority="140" operator="equal">
      <formula>"OPORTUNIDADE"</formula>
    </cfRule>
  </conditionalFormatting>
  <conditionalFormatting sqref="Z63:Z65">
    <cfRule type="cellIs" dxfId="181" priority="138" operator="equal">
      <formula>"NÃO"</formula>
    </cfRule>
    <cfRule type="cellIs" dxfId="180" priority="139" operator="equal">
      <formula>"SIM"</formula>
    </cfRule>
  </conditionalFormatting>
  <conditionalFormatting sqref="BK4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9" priority="102" operator="equal">
      <formula>"OPORTUNIDADE"</formula>
    </cfRule>
  </conditionalFormatting>
  <conditionalFormatting sqref="Z70:Z71">
    <cfRule type="cellIs" dxfId="178" priority="100" operator="equal">
      <formula>"NÃO"</formula>
    </cfRule>
    <cfRule type="cellIs" dxfId="177" priority="101" operator="equal">
      <formula>"SIM"</formula>
    </cfRule>
  </conditionalFormatting>
  <conditionalFormatting sqref="Z72">
    <cfRule type="cellIs" dxfId="176" priority="93" operator="equal">
      <formula>"OPORTUNIDADE"</formula>
    </cfRule>
  </conditionalFormatting>
  <conditionalFormatting sqref="Z72">
    <cfRule type="cellIs" dxfId="175" priority="91" operator="equal">
      <formula>"NÃO"</formula>
    </cfRule>
    <cfRule type="cellIs" dxfId="174" priority="92" operator="equal">
      <formula>"SIM"</formula>
    </cfRule>
  </conditionalFormatting>
  <conditionalFormatting sqref="BK5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7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3" priority="82" operator="equal">
      <formula>"OPORTUNIDADE"</formula>
    </cfRule>
  </conditionalFormatting>
  <conditionalFormatting sqref="Z76">
    <cfRule type="cellIs" dxfId="172" priority="80" operator="equal">
      <formula>"NÃO"</formula>
    </cfRule>
    <cfRule type="cellIs" dxfId="171" priority="81" operator="equal">
      <formula>"SIM"</formula>
    </cfRule>
  </conditionalFormatting>
  <conditionalFormatting sqref="BK6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0" priority="73" operator="equal">
      <formula>"OPORTUNIDADE"</formula>
    </cfRule>
  </conditionalFormatting>
  <conditionalFormatting sqref="Z99:Z100">
    <cfRule type="cellIs" dxfId="169" priority="71" operator="equal">
      <formula>"NÃO"</formula>
    </cfRule>
    <cfRule type="cellIs" dxfId="168" priority="72" operator="equal">
      <formula>"SIM"</formula>
    </cfRule>
  </conditionalFormatting>
  <conditionalFormatting sqref="BK7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67" priority="55" operator="equal">
      <formula>"OPORTUNIDADE"</formula>
    </cfRule>
  </conditionalFormatting>
  <conditionalFormatting sqref="Z87">
    <cfRule type="cellIs" dxfId="166" priority="53" operator="equal">
      <formula>"NÃO"</formula>
    </cfRule>
    <cfRule type="cellIs" dxfId="165" priority="54" operator="equal">
      <formula>"SIM"</formula>
    </cfRule>
  </conditionalFormatting>
  <conditionalFormatting sqref="BK6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199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:BK1029">
    <cfRule type="iconSet" priority="61218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30">
      <iconSet showValue="0">
        <cfvo type="percent" val="0"/>
        <cfvo type="num" val="1"/>
        <cfvo type="num" val="1" gte="0"/>
      </iconSet>
    </cfRule>
    <cfRule type="iconSet" priority="61231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34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83 BJ85:BJ1029">
    <cfRule type="iconSet" priority="61236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4" priority="50" operator="equal">
      <formula>"OPORTUNIDADE"</formula>
    </cfRule>
  </conditionalFormatting>
  <conditionalFormatting sqref="Z90">
    <cfRule type="cellIs" dxfId="163" priority="48" operator="equal">
      <formula>"NÃO"</formula>
    </cfRule>
    <cfRule type="cellIs" dxfId="162" priority="49" operator="equal">
      <formula>"SIM"</formula>
    </cfRule>
  </conditionalFormatting>
  <conditionalFormatting sqref="BK8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1" priority="22" operator="equal">
      <formula>"OPORTUNIDADE"</formula>
    </cfRule>
  </conditionalFormatting>
  <conditionalFormatting sqref="Z110">
    <cfRule type="cellIs" dxfId="160" priority="20" operator="equal">
      <formula>"NÃO"</formula>
    </cfRule>
    <cfRule type="cellIs" dxfId="159" priority="21" operator="equal">
      <formula>"SIM"</formula>
    </cfRule>
  </conditionalFormatting>
  <conditionalFormatting sqref="Z121">
    <cfRule type="cellIs" dxfId="158" priority="19" operator="equal">
      <formula>"OPORTUNIDADE"</formula>
    </cfRule>
  </conditionalFormatting>
  <conditionalFormatting sqref="Z121">
    <cfRule type="cellIs" dxfId="157" priority="17" operator="equal">
      <formula>"NÃO"</formula>
    </cfRule>
    <cfRule type="cellIs" dxfId="156" priority="18" operator="equal">
      <formula>"SIM"</formula>
    </cfRule>
  </conditionalFormatting>
  <conditionalFormatting sqref="BK10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55" priority="6" operator="equal">
      <formula>"OPORTUNIDADE"</formula>
    </cfRule>
  </conditionalFormatting>
  <conditionalFormatting sqref="Z132">
    <cfRule type="cellIs" dxfId="154" priority="4" operator="equal">
      <formula>"NÃO"</formula>
    </cfRule>
    <cfRule type="cellIs" dxfId="153" priority="5" operator="equal">
      <formula>"SIM"</formula>
    </cfRule>
  </conditionalFormatting>
  <conditionalFormatting sqref="BK12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 E132" xr:uid="{D50C8F1C-1457-4B16-BCED-8805920651BE}"/>
    <dataValidation type="list" allowBlank="1" showInputMessage="1" showErrorMessage="1" sqref="D6:D7 D14:D15 D30:D31 D39 D47:D48 D66 D69 D57 D77 D79:D80 D73:D75 D83 D91:D95 D97 D89 D101 D103:D109 D111:D120 D122:D131 D133:D1029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13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1143</v>
      </c>
      <c r="C2" s="124" t="s">
        <v>755</v>
      </c>
      <c r="D2" s="79" t="s">
        <v>757</v>
      </c>
      <c r="E2" s="79" t="s">
        <v>1144</v>
      </c>
      <c r="F2" s="102" t="s">
        <v>1145</v>
      </c>
      <c r="G2" s="79" t="s">
        <v>1146</v>
      </c>
      <c r="H2" s="79" t="s">
        <v>1147</v>
      </c>
      <c r="I2" s="79" t="s">
        <v>1148</v>
      </c>
      <c r="J2" s="79" t="s">
        <v>1149</v>
      </c>
      <c r="K2" s="81" t="s">
        <v>1150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 t="str">
        <f>IF(SP_NORTE!B127="","*",SP_NORTE!B127)</f>
        <v>*</v>
      </c>
      <c r="D115" s="97" t="str">
        <f>IF(SP_NORTE!D127="","*",SP_NORTE!D127)</f>
        <v>*</v>
      </c>
      <c r="E115" s="97" t="str">
        <f>IF(SP_NORTE!H127="","*",SP_NORTE!H127)</f>
        <v>*</v>
      </c>
      <c r="F115" s="103" t="str">
        <f>IF(SP_NORTE!M127="","*",SP_NORTE!M127)</f>
        <v>-</v>
      </c>
      <c r="G115" s="98" t="str">
        <f>IF(SP_NORTE!I127="","*",SP_NORTE!I127)</f>
        <v>*</v>
      </c>
      <c r="H115" s="98" t="str">
        <f>IF(SP_NORTE!AB127="","*",SP_NORTE!AB127)</f>
        <v>*</v>
      </c>
      <c r="I115" s="98" t="str">
        <f>IF(SP_NORTE!AC127="","*",SP_NORTE!AC127)</f>
        <v>*</v>
      </c>
      <c r="J115" s="99" t="str">
        <f>IF(SP_NORTE!AA127="","*",SP_NORTE!AA127)</f>
        <v>*</v>
      </c>
      <c r="K115" s="100" t="str">
        <f>IF(SP_NORTE!AD127="","*",SP_NORTE!AD127)</f>
        <v>*</v>
      </c>
    </row>
    <row r="116" spans="2:1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ZECPAT2</v>
      </c>
      <c r="F122" s="103" t="str">
        <f>IF(SP_NORTE!M134="","*",SP_NORTE!M134)</f>
        <v>ZEC-ZEH</v>
      </c>
      <c r="G122" s="98" t="str">
        <f>IF(SP_NORTE!I134="","*",SP_NORTE!I134)</f>
        <v>ZEH2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 t="str">
        <f>IF(SP_NORTE!B146="","*",SP_NORTE!B146)</f>
        <v>*</v>
      </c>
      <c r="D134" s="97" t="str">
        <f>IF(SP_NORTE!D146="","*",SP_NORTE!D146)</f>
        <v>*</v>
      </c>
      <c r="E134" s="97" t="str">
        <f>IF(SP_NORTE!H146="","*",SP_NORTE!H146)</f>
        <v>*</v>
      </c>
      <c r="F134" s="103" t="str">
        <f>IF(SP_NORTE!M146="","*",SP_NORTE!M146)</f>
        <v>-</v>
      </c>
      <c r="G134" s="98" t="str">
        <f>IF(SP_NORTE!I146="","*",SP_NORTE!I146)</f>
        <v>*</v>
      </c>
      <c r="H134" s="98" t="str">
        <f>IF(SP_NORTE!AB146="","*",SP_NORTE!AB146)</f>
        <v>*</v>
      </c>
      <c r="I134" s="98" t="str">
        <f>IF(SP_NORTE!AC146="","*",SP_NORTE!AC146)</f>
        <v>*</v>
      </c>
      <c r="J134" s="99" t="str">
        <f>IF(SP_NORTE!AA146="","*",SP_NORTE!AA146)</f>
        <v>*</v>
      </c>
      <c r="K134" s="100" t="str">
        <f>IF(SP_NORTE!AD146="","*",SP_NORTE!AD146)</f>
        <v>*</v>
      </c>
    </row>
    <row r="135" spans="2:11" hidden="1">
      <c r="B135" s="97" t="str">
        <f>IF(SP_NORTE!Y147="","*",SP_NORTE!Y147)</f>
        <v>*</v>
      </c>
      <c r="C135" s="98" t="str">
        <f>IF(SP_NORTE!B147="","*",SP_NORTE!B147)</f>
        <v>*</v>
      </c>
      <c r="D135" s="97" t="str">
        <f>IF(SP_NORTE!D147="","*",SP_NORTE!D147)</f>
        <v>*</v>
      </c>
      <c r="E135" s="97" t="str">
        <f>IF(SP_NORTE!H147="","*",SP_NORTE!H147)</f>
        <v>*</v>
      </c>
      <c r="F135" s="103" t="str">
        <f>IF(SP_NORTE!M147="","*",SP_NORTE!M147)</f>
        <v>-</v>
      </c>
      <c r="G135" s="98" t="str">
        <f>IF(SP_NORTE!I147="","*",SP_NORTE!I147)</f>
        <v>*</v>
      </c>
      <c r="H135" s="98" t="str">
        <f>IF(SP_NORTE!AB147="","*",SP_NORTE!AB147)</f>
        <v>*</v>
      </c>
      <c r="I135" s="98" t="str">
        <f>IF(SP_NORTE!AC147="","*",SP_NORTE!AC147)</f>
        <v>*</v>
      </c>
      <c r="J135" s="99" t="str">
        <f>IF(SP_NORTE!AA147="","*",SP_NORTE!AA147)</f>
        <v>*</v>
      </c>
      <c r="K135" s="100" t="str">
        <f>IF(SP_NORTE!AD147="","*",SP_NORTE!AD147)</f>
        <v>*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 t="str">
        <f>IF(SP_NORTE!B150="","*",SP_NORTE!B150)</f>
        <v>*</v>
      </c>
      <c r="D138" s="97" t="str">
        <f>IF(SP_NORTE!D150="","*",SP_NORTE!D150)</f>
        <v>*</v>
      </c>
      <c r="E138" s="97" t="str">
        <f>IF(SP_NORTE!H150="","*",SP_NORTE!H150)</f>
        <v>*</v>
      </c>
      <c r="F138" s="103" t="str">
        <f>IF(SP_NORTE!M150="","*",SP_NORTE!M150)</f>
        <v>-</v>
      </c>
      <c r="G138" s="98" t="str">
        <f>IF(SP_NORTE!I150="","*",SP_NORTE!I150)</f>
        <v>*</v>
      </c>
      <c r="H138" s="98" t="str">
        <f>IF(SP_NORTE!AB150="","*",SP_NORTE!AB150)</f>
        <v>*</v>
      </c>
      <c r="I138" s="98" t="str">
        <f>IF(SP_NORTE!AC150="","*",SP_NORTE!AC150)</f>
        <v>*</v>
      </c>
      <c r="J138" s="99" t="str">
        <f>IF(SP_NORTE!AA150="","*",SP_NORTE!AA150)</f>
        <v>*</v>
      </c>
      <c r="K138" s="100" t="str">
        <f>IF(SP_NORTE!AD150="","*",SP_NORTE!AD150)</f>
        <v>*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*</v>
      </c>
      <c r="E139" s="97" t="str">
        <f>IF(SP_NORTE!H151="","*",SP_NORTE!H151)</f>
        <v>*</v>
      </c>
      <c r="F139" s="103" t="str">
        <f>IF(SP_NORTE!M151="","*",SP_NORTE!M151)</f>
        <v>-</v>
      </c>
      <c r="G139" s="98" t="str">
        <f>IF(SP_NORTE!I151="","*",SP_NORTE!I151)</f>
        <v>*</v>
      </c>
      <c r="H139" s="98" t="str">
        <f>IF(SP_NORTE!AB151="","*",SP_NORTE!AB151)</f>
        <v>*</v>
      </c>
      <c r="I139" s="98" t="str">
        <f>IF(SP_NORTE!AC151="","*",SP_NORTE!AC151)</f>
        <v>*</v>
      </c>
      <c r="J139" s="99" t="str">
        <f>IF(SP_NORTE!AA151="","*",SP_NORTE!AA151)</f>
        <v>*</v>
      </c>
      <c r="K139" s="100" t="str">
        <f>IF(SP_NORTE!AD151="","*",SP_NORTE!AD151)</f>
        <v>*</v>
      </c>
    </row>
    <row r="140" spans="2:11" hidden="1">
      <c r="B140" s="97" t="str">
        <f>IF(SP_NORTE!Y152="","*",SP_NORTE!Y152)</f>
        <v>*</v>
      </c>
      <c r="C140" s="98" t="str">
        <f>IF(SP_NORTE!B152="","*",SP_NORTE!B152)</f>
        <v>*</v>
      </c>
      <c r="D140" s="97" t="str">
        <f>IF(SP_NORTE!D152="","*",SP_NORTE!D152)</f>
        <v>*</v>
      </c>
      <c r="E140" s="97" t="str">
        <f>IF(SP_NORTE!H152="","*",SP_NORTE!H152)</f>
        <v>*</v>
      </c>
      <c r="F140" s="103" t="str">
        <f>IF(SP_NORTE!M152="","*",SP_NORTE!M152)</f>
        <v>-</v>
      </c>
      <c r="G140" s="98" t="str">
        <f>IF(SP_NORTE!I152="","*",SP_NORTE!I152)</f>
        <v>*</v>
      </c>
      <c r="H140" s="98" t="str">
        <f>IF(SP_NORTE!AB152="","*",SP_NORTE!AB152)</f>
        <v>*</v>
      </c>
      <c r="I140" s="98" t="str">
        <f>IF(SP_NORTE!AC152="","*",SP_NORTE!AC152)</f>
        <v>*</v>
      </c>
      <c r="J140" s="99" t="str">
        <f>IF(SP_NORTE!AA152="","*",SP_NORTE!AA152)</f>
        <v>*</v>
      </c>
      <c r="K140" s="100" t="str">
        <f>IF(SP_NORTE!AD152="","*",SP_NORTE!AD152)</f>
        <v>*</v>
      </c>
    </row>
    <row r="141" spans="2:11" hidden="1">
      <c r="B141" s="97" t="str">
        <f>IF(SP_NORTE!Y153="","*",SP_NORTE!Y153)</f>
        <v>*</v>
      </c>
      <c r="C141" s="98" t="str">
        <f>IF(SP_NORTE!B153="","*",SP_NORTE!B153)</f>
        <v>*</v>
      </c>
      <c r="D141" s="97" t="str">
        <f>IF(SP_NORTE!D153="","*",SP_NORTE!D153)</f>
        <v>*</v>
      </c>
      <c r="E141" s="97" t="str">
        <f>IF(SP_NORTE!H153="","*",SP_NORTE!H153)</f>
        <v>*</v>
      </c>
      <c r="F141" s="103" t="str">
        <f>IF(SP_NORTE!M153="","*",SP_NORTE!M153)</f>
        <v>-</v>
      </c>
      <c r="G141" s="98" t="str">
        <f>IF(SP_NORTE!I153="","*",SP_NORTE!I153)</f>
        <v>*</v>
      </c>
      <c r="H141" s="98" t="str">
        <f>IF(SP_NORTE!AB153="","*",SP_NORTE!AB153)</f>
        <v>*</v>
      </c>
      <c r="I141" s="98" t="str">
        <f>IF(SP_NORTE!AC153="","*",SP_NORTE!AC153)</f>
        <v>*</v>
      </c>
      <c r="J141" s="99" t="str">
        <f>IF(SP_NORTE!AA153="","*",SP_NORTE!AA153)</f>
        <v>*</v>
      </c>
      <c r="K141" s="100" t="str">
        <f>IF(SP_NORTE!AD153="","*",SP_NORTE!AD153)</f>
        <v>*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 t="str">
        <f>IF(SP_NORTE!B156="","*",SP_NORTE!B156)</f>
        <v>*</v>
      </c>
      <c r="D144" s="97" t="str">
        <f>IF(SP_NORTE!D156="","*",SP_NORTE!D156)</f>
        <v>*</v>
      </c>
      <c r="E144" s="97" t="str">
        <f>IF(SP_NORTE!H156="","*",SP_NORTE!H156)</f>
        <v>*</v>
      </c>
      <c r="F144" s="103" t="str">
        <f>IF(SP_NORTE!M156="","*",SP_NORTE!M156)</f>
        <v>-</v>
      </c>
      <c r="G144" s="98" t="str">
        <f>IF(SP_NORTE!I156="","*",SP_NORTE!I156)</f>
        <v>*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*</v>
      </c>
      <c r="K144" s="100" t="str">
        <f>IF(SP_NORTE!AD156="","*",SP_NORTE!AD156)</f>
        <v>*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 t="str">
        <f>IF(SP_NORTE!B158="","*",SP_NORTE!B158)</f>
        <v>*</v>
      </c>
      <c r="D146" s="97" t="str">
        <f>IF(SP_NORTE!D158="","*",SP_NORTE!D158)</f>
        <v>*</v>
      </c>
      <c r="E146" s="97" t="str">
        <f>IF(SP_NORTE!H158="","*",SP_NORTE!H158)</f>
        <v>*</v>
      </c>
      <c r="F146" s="103" t="str">
        <f>IF(SP_NORTE!M158="","*",SP_NORTE!M158)</f>
        <v>-</v>
      </c>
      <c r="G146" s="98" t="str">
        <f>IF(SP_NORTE!I158="","*",SP_NORTE!I158)</f>
        <v>*</v>
      </c>
      <c r="H146" s="98" t="str">
        <f>IF(SP_NORTE!AB158="","*",SP_NORTE!AB158)</f>
        <v>*</v>
      </c>
      <c r="I146" s="98" t="str">
        <f>IF(SP_NORTE!AC158="","*",SP_NORTE!AC158)</f>
        <v>*</v>
      </c>
      <c r="J146" s="99" t="str">
        <f>IF(SP_NORTE!AA158="","*",SP_NORTE!AA158)</f>
        <v>*</v>
      </c>
      <c r="K146" s="100" t="str">
        <f>IF(SP_NORTE!AD158="","*",SP_NORTE!AD158)</f>
        <v>*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 t="str">
        <f>IF(SP_NORTE!B161="","*",SP_NORTE!B161)</f>
        <v>*</v>
      </c>
      <c r="D149" s="97" t="str">
        <f>IF(SP_NORTE!D161="","*",SP_NORTE!D161)</f>
        <v>*</v>
      </c>
      <c r="E149" s="97" t="str">
        <f>IF(SP_NORTE!H161="","*",SP_NORTE!H161)</f>
        <v>*</v>
      </c>
      <c r="F149" s="103" t="str">
        <f>IF(SP_NORTE!M161="","*",SP_NORTE!M161)</f>
        <v>-</v>
      </c>
      <c r="G149" s="98" t="str">
        <f>IF(SP_NORTE!I161="","*",SP_NORTE!I161)</f>
        <v>*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*</v>
      </c>
      <c r="K149" s="100" t="str">
        <f>IF(SP_NORTE!AD161="","*",SP_NORTE!AD161)</f>
        <v>*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 t="str">
        <f>IF(SP_NORTE!B164="","*",SP_NORTE!B164)</f>
        <v>*</v>
      </c>
      <c r="D152" s="97" t="str">
        <f>IF(SP_NORTE!D164="","*",SP_NORTE!D164)</f>
        <v>*</v>
      </c>
      <c r="E152" s="97" t="str">
        <f>IF(SP_NORTE!H164="","*",SP_NORTE!H164)</f>
        <v>*</v>
      </c>
      <c r="F152" s="103" t="str">
        <f>IF(SP_NORTE!M164="","*",SP_NORTE!M164)</f>
        <v>-</v>
      </c>
      <c r="G152" s="98" t="str">
        <f>IF(SP_NORTE!I164="","*",SP_NORTE!I164)</f>
        <v>*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*</v>
      </c>
      <c r="K152" s="100" t="str">
        <f>IF(SP_NORTE!AD164="","*",SP_NORTE!AD164)</f>
        <v>*</v>
      </c>
    </row>
    <row r="153" spans="2:11" hidden="1">
      <c r="B153" s="97" t="str">
        <f>IF(SP_NORTE!Y165="","*",SP_NORTE!Y165)</f>
        <v>*</v>
      </c>
      <c r="C153" s="98" t="str">
        <f>IF(SP_NORTE!B165="","*",SP_NORTE!B165)</f>
        <v>*</v>
      </c>
      <c r="D153" s="97" t="str">
        <f>IF(SP_NORTE!D165="","*",SP_NORTE!D165)</f>
        <v>*</v>
      </c>
      <c r="E153" s="97" t="str">
        <f>IF(SP_NORTE!H165="","*",SP_NORTE!H165)</f>
        <v>*</v>
      </c>
      <c r="F153" s="103" t="str">
        <f>IF(SP_NORTE!M165="","*",SP_NORTE!M165)</f>
        <v>-</v>
      </c>
      <c r="G153" s="98" t="str">
        <f>IF(SP_NORTE!I165="","*",SP_NORTE!I165)</f>
        <v>*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*</v>
      </c>
      <c r="K153" s="100" t="str">
        <f>IF(SP_NORTE!AD165="","*",SP_NORTE!AD165)</f>
        <v>*</v>
      </c>
    </row>
    <row r="154" spans="2:11" hidden="1">
      <c r="B154" s="97" t="str">
        <f>IF(SP_NORTE!Y166="","*",SP_NORTE!Y166)</f>
        <v>*</v>
      </c>
      <c r="C154" s="98" t="str">
        <f>IF(SP_NORTE!B166="","*",SP_NORTE!B166)</f>
        <v>*</v>
      </c>
      <c r="D154" s="97" t="str">
        <f>IF(SP_NORTE!D166="","*",SP_NORTE!D166)</f>
        <v>*</v>
      </c>
      <c r="E154" s="97" t="str">
        <f>IF(SP_NORTE!H166="","*",SP_NORTE!H166)</f>
        <v>*</v>
      </c>
      <c r="F154" s="103" t="str">
        <f>IF(SP_NORTE!M166="","*",SP_NORTE!M166)</f>
        <v>-</v>
      </c>
      <c r="G154" s="98" t="str">
        <f>IF(SP_NORTE!I166="","*",SP_NORTE!I166)</f>
        <v>*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*</v>
      </c>
      <c r="K154" s="100" t="str">
        <f>IF(SP_NORTE!AD166="","*",SP_NORTE!AD166)</f>
        <v>*</v>
      </c>
    </row>
    <row r="155" spans="2:11" hidden="1">
      <c r="B155" s="97" t="str">
        <f>IF(SP_NORTE!Y167="","*",SP_NORTE!Y167)</f>
        <v>*</v>
      </c>
      <c r="C155" s="98" t="str">
        <f>IF(SP_NORTE!B167="","*",SP_NORTE!B167)</f>
        <v>*</v>
      </c>
      <c r="D155" s="97" t="str">
        <f>IF(SP_NORTE!D167="","*",SP_NORTE!D167)</f>
        <v>*</v>
      </c>
      <c r="E155" s="97" t="str">
        <f>IF(SP_NORTE!H167="","*",SP_NORTE!H167)</f>
        <v>*</v>
      </c>
      <c r="F155" s="103" t="str">
        <f>IF(SP_NORTE!M167="","*",SP_NORTE!M167)</f>
        <v>-</v>
      </c>
      <c r="G155" s="98" t="str">
        <f>IF(SP_NORTE!I167="","*",SP_NORTE!I167)</f>
        <v>*</v>
      </c>
      <c r="H155" s="98" t="str">
        <f>IF(SP_NORTE!AB167="","*",SP_NORTE!AB167)</f>
        <v>*</v>
      </c>
      <c r="I155" s="98" t="str">
        <f>IF(SP_NORTE!AC167="","*",SP_NORTE!AC167)</f>
        <v>*</v>
      </c>
      <c r="J155" s="99" t="str">
        <f>IF(SP_NORTE!AA167="","*",SP_NORTE!AA167)</f>
        <v>*</v>
      </c>
      <c r="K155" s="100" t="str">
        <f>IF(SP_NORTE!AD167="","*",SP_NORTE!AD167)</f>
        <v>*</v>
      </c>
    </row>
    <row r="156" spans="2:11" hidden="1">
      <c r="B156" s="97" t="str">
        <f>IF(SP_NORTE!Y168="","*",SP_NORTE!Y168)</f>
        <v>*</v>
      </c>
      <c r="C156" s="98" t="str">
        <f>IF(SP_NORTE!B168="","*",SP_NORTE!B168)</f>
        <v>*</v>
      </c>
      <c r="D156" s="97" t="str">
        <f>IF(SP_NORTE!D168="","*",SP_NORTE!D168)</f>
        <v>*</v>
      </c>
      <c r="E156" s="97" t="str">
        <f>IF(SP_NORTE!H168="","*",SP_NORTE!H168)</f>
        <v>*</v>
      </c>
      <c r="F156" s="103" t="str">
        <f>IF(SP_NORTE!M168="","*",SP_NORTE!M168)</f>
        <v>-</v>
      </c>
      <c r="G156" s="98" t="str">
        <f>IF(SP_NORTE!I168="","*",SP_NORTE!I168)</f>
        <v>*</v>
      </c>
      <c r="H156" s="98" t="str">
        <f>IF(SP_NORTE!AB168="","*",SP_NORTE!AB168)</f>
        <v>*</v>
      </c>
      <c r="I156" s="98" t="str">
        <f>IF(SP_NORTE!AC168="","*",SP_NORTE!AC168)</f>
        <v>*</v>
      </c>
      <c r="J156" s="99" t="str">
        <f>IF(SP_NORTE!AA168="","*",SP_NORTE!AA168)</f>
        <v>*</v>
      </c>
      <c r="K156" s="100" t="str">
        <f>IF(SP_NORTE!AD168="","*",SP_NORTE!AD168)</f>
        <v>*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 t="str">
        <f>IF(SP_NORTE!B170="","*",SP_NORTE!B170)</f>
        <v>*</v>
      </c>
      <c r="D158" s="97" t="str">
        <f>IF(SP_NORTE!D170="","*",SP_NORTE!D170)</f>
        <v>*</v>
      </c>
      <c r="E158" s="97" t="str">
        <f>IF(SP_NORTE!H170="","*",SP_NORTE!H170)</f>
        <v>*</v>
      </c>
      <c r="F158" s="103" t="str">
        <f>IF(SP_NORTE!M170="","*",SP_NORTE!M170)</f>
        <v>-</v>
      </c>
      <c r="G158" s="98" t="str">
        <f>IF(SP_NORTE!I170="","*",SP_NORTE!I170)</f>
        <v>*</v>
      </c>
      <c r="H158" s="98" t="str">
        <f>IF(SP_NORTE!AB170="","*",SP_NORTE!AB170)</f>
        <v>*</v>
      </c>
      <c r="I158" s="98" t="str">
        <f>IF(SP_NORTE!AC170="","*",SP_NORTE!AC170)</f>
        <v>*</v>
      </c>
      <c r="J158" s="99" t="str">
        <f>IF(SP_NORTE!AA170="","*",SP_NORTE!AA170)</f>
        <v>*</v>
      </c>
      <c r="K158" s="100" t="str">
        <f>IF(SP_NORTE!AD170="","*",SP_NORTE!AD170)</f>
        <v>*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topLeftCell="J1" workbookViewId="0">
      <selection activeCell="A2" sqref="A2:T139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1151</v>
      </c>
      <c r="V1" s="282"/>
      <c r="W1" s="282"/>
    </row>
    <row r="2" spans="1:23" ht="15" customHeight="1">
      <c r="A2" s="90" t="s">
        <v>1152</v>
      </c>
      <c r="B2" s="90" t="s">
        <v>1153</v>
      </c>
      <c r="C2" s="90" t="s">
        <v>380</v>
      </c>
      <c r="D2" s="91" t="s">
        <v>770</v>
      </c>
      <c r="E2" s="91" t="s">
        <v>4</v>
      </c>
      <c r="F2" s="91" t="s">
        <v>1154</v>
      </c>
      <c r="G2" s="91" t="s">
        <v>1155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1156</v>
      </c>
      <c r="T2" s="94" t="s">
        <v>773</v>
      </c>
      <c r="U2" s="141">
        <f ca="1">TODAY()-1</f>
        <v>46088</v>
      </c>
      <c r="V2" s="141">
        <f ca="1">U2-1</f>
        <v>46087</v>
      </c>
      <c r="W2" s="141">
        <f ca="1">V2-1</f>
        <v>46086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50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1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414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250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 t="str">
        <f ca="1">_xlfn.XLOOKUP(G10&amp;$U$2,BS_CONTROLE[CHAVE],BS_CONTROLE[Quantidade_11],"-")</f>
        <v>-</v>
      </c>
      <c r="V10" s="140">
        <f ca="1">_xlfn.XLOOKUP(G10&amp;$V$2,BS_CONTROLE[CHAVE],BS_CONTROLE[Quantidade_11],"-")</f>
        <v>1</v>
      </c>
      <c r="W10" s="140">
        <f ca="1">_xlfn.XLOOKUP(G10&amp;$W$2,BS_CONTROLE[CHAVE],BS_CONTROLE[Quantidade_11],"-")</f>
        <v>670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50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1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414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1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250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>
        <f ca="1">_xlfn.XLOOKUP(G17&amp;$V$2,BS_CONTROLE[CHAVE],BS_CONTROLE[Quantidade_11],"-")</f>
        <v>2</v>
      </c>
      <c r="W17" s="140">
        <f ca="1">_xlfn.XLOOKUP(G17&amp;$W$2,BS_CONTROLE[CHAVE],BS_CONTROLE[Quantidade_11],"-")</f>
        <v>0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2</v>
      </c>
      <c r="W20" s="140">
        <f ca="1">_xlfn.XLOOKUP(G20&amp;$W$2,BS_CONTROLE[CHAVE],BS_CONTROLE[Quantidade_11],"-")</f>
        <v>0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>
        <f ca="1">_xlfn.XLOOKUP(G21&amp;$V$2,BS_CONTROLE[CHAVE],BS_CONTROLE[Quantidade_11],"-")</f>
        <v>2</v>
      </c>
      <c r="W21" s="140">
        <f ca="1">_xlfn.XLOOKUP(G21&amp;$W$2,BS_CONTROLE[CHAVE],BS_CONTROLE[Quantidade_11],"-")</f>
        <v>0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>
        <f ca="1">_xlfn.XLOOKUP(G23&amp;$V$2,BS_CONTROLE[CHAVE],BS_CONTROLE[Quantidade_11],"-")</f>
        <v>2</v>
      </c>
      <c r="W23" s="140">
        <f ca="1">_xlfn.XLOOKUP(G23&amp;$W$2,BS_CONTROLE[CHAVE],BS_CONTROLE[Quantidade_11],"-")</f>
        <v>0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1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 t="str">
        <f ca="1">_xlfn.XLOOKUP(G26&amp;$U$2,BS_CONTROLE[CHAVE],BS_CONTROLE[Quantidade_11],"-")</f>
        <v>-</v>
      </c>
      <c r="V26" s="140">
        <f ca="1">_xlfn.XLOOKUP(G26&amp;$V$2,BS_CONTROLE[CHAVE],BS_CONTROLE[Quantidade_11],"-")</f>
        <v>1</v>
      </c>
      <c r="W26" s="140">
        <f ca="1">_xlfn.XLOOKUP(G26&amp;$W$2,BS_CONTROLE[CHAVE],BS_CONTROLE[Quantidade_11],"-")</f>
        <v>670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>
        <f ca="1">_xlfn.XLOOKUP(G29&amp;$V$2,BS_CONTROLE[CHAVE],BS_CONTROLE[Quantidade_11],"-")</f>
        <v>1248</v>
      </c>
      <c r="W29" s="140">
        <f ca="1">_xlfn.XLOOKUP(G29&amp;$W$2,BS_CONTROLE[CHAVE],BS_CONTROLE[Quantidade_11],"-")</f>
        <v>0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50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>
        <f ca="1">_xlfn.XLOOKUP(G32&amp;$V$2,BS_CONTROLE[CHAVE],BS_CONTROLE[Quantidade_11],"-")</f>
        <v>2</v>
      </c>
      <c r="W32" s="140">
        <f ca="1">_xlfn.XLOOKUP(G32&amp;$W$2,BS_CONTROLE[CHAVE],BS_CONTROLE[Quantidade_11],"-")</f>
        <v>0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0</v>
      </c>
      <c r="W33" s="140">
        <f ca="1">_xlfn.XLOOKUP(G33&amp;$W$2,BS_CONTROLE[CHAVE],BS_CONTROLE[Quantidade_11],"-")</f>
        <v>414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250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0</v>
      </c>
      <c r="W36" s="140">
        <f ca="1">_xlfn.XLOOKUP(G36&amp;$W$2,BS_CONTROLE[CHAVE],BS_CONTROLE[Quantidade_11],"-")</f>
        <v>1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2</v>
      </c>
      <c r="W37" s="140">
        <f ca="1">_xlfn.XLOOKUP(G37&amp;$W$2,BS_CONTROLE[CHAVE],BS_CONTROLE[Quantidade_11],"-")</f>
        <v>0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>
        <f ca="1">_xlfn.XLOOKUP(G39&amp;$V$2,BS_CONTROLE[CHAVE],BS_CONTROLE[Quantidade_11],"-")</f>
        <v>2</v>
      </c>
      <c r="W39" s="140">
        <f ca="1">_xlfn.XLOOKUP(G39&amp;$W$2,BS_CONTROLE[CHAVE],BS_CONTROLE[Quantidade_11],"-")</f>
        <v>0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2</v>
      </c>
      <c r="W40" s="140">
        <f ca="1">_xlfn.XLOOKUP(G40&amp;$W$2,BS_CONTROLE[CHAVE],BS_CONTROLE[Quantidade_11],"-")</f>
        <v>0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1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 t="str">
        <f ca="1">_xlfn.XLOOKUP(G43&amp;$U$2,BS_CONTROLE[CHAVE],BS_CONTROLE[Quantidade_11],"-")</f>
        <v>-</v>
      </c>
      <c r="V43" s="140">
        <f ca="1">_xlfn.XLOOKUP(G43&amp;$V$2,BS_CONTROLE[CHAVE],BS_CONTROLE[Quantidade_11],"-")</f>
        <v>1</v>
      </c>
      <c r="W43" s="140">
        <f ca="1">_xlfn.XLOOKUP(G43&amp;$W$2,BS_CONTROLE[CHAVE],BS_CONTROLE[Quantidade_11],"-")</f>
        <v>670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>
        <f ca="1">_xlfn.XLOOKUP(G46&amp;$V$2,BS_CONTROLE[CHAVE],BS_CONTROLE[Quantidade_11],"-")</f>
        <v>1248</v>
      </c>
      <c r="W46" s="140">
        <f ca="1">_xlfn.XLOOKUP(G46&amp;$W$2,BS_CONTROLE[CHAVE],BS_CONTROLE[Quantidade_11],"-")</f>
        <v>0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>
        <f ca="1">_xlfn.XLOOKUP(G47&amp;$V$2,BS_CONTROLE[CHAVE],BS_CONTROLE[Quantidade_11],"-")</f>
        <v>0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50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>
        <f ca="1">_xlfn.XLOOKUP(G49&amp;$V$2,BS_CONTROLE[CHAVE],BS_CONTROLE[Quantidade_11],"-")</f>
        <v>2</v>
      </c>
      <c r="W49" s="140">
        <f ca="1">_xlfn.XLOOKUP(G49&amp;$W$2,BS_CONTROLE[CHAVE],BS_CONTROLE[Quantidade_11],"-")</f>
        <v>0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0</v>
      </c>
      <c r="W50" s="140">
        <f ca="1">_xlfn.XLOOKUP(G50&amp;$W$2,BS_CONTROLE[CHAVE],BS_CONTROLE[Quantidade_11],"-")</f>
        <v>414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 t="str">
        <f ca="1">_xlfn.XLOOKUP(G52&amp;$U$2,BS_CONTROLE[CHAVE],BS_CONTROLE[Quantidade_11],"-")</f>
        <v>-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250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0</v>
      </c>
      <c r="W54" s="140">
        <f ca="1">_xlfn.XLOOKUP(G54&amp;$W$2,BS_CONTROLE[CHAVE],BS_CONTROLE[Quantidade_11],"-")</f>
        <v>1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2</v>
      </c>
      <c r="W55" s="140">
        <f ca="1">_xlfn.XLOOKUP(G55&amp;$W$2,BS_CONTROLE[CHAVE],BS_CONTROLE[Quantidade_11],"-")</f>
        <v>0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Oportunidade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6.25E-2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>
        <f ca="1">_xlfn.XLOOKUP(G57&amp;$V$2,BS_CONTROLE[CHAVE],BS_CONTROLE[Quantidade_11],"-")</f>
        <v>2</v>
      </c>
      <c r="W57" s="140">
        <f ca="1">_xlfn.XLOOKUP(G57&amp;$W$2,BS_CONTROLE[CHAVE],BS_CONTROLE[Quantidade_11],"-")</f>
        <v>0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Oportunidade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6.25E-2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>
        <f ca="1">_xlfn.XLOOKUP(G58&amp;$V$2,BS_CONTROLE[CHAVE],BS_CONTROLE[Quantidade_11],"-")</f>
        <v>2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1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 t="str">
        <f ca="1">_xlfn.XLOOKUP(G60&amp;$U$2,BS_CONTROLE[CHAVE],BS_CONTROLE[Quantidade_11],"-")</f>
        <v>-</v>
      </c>
      <c r="V60" s="140">
        <f ca="1">_xlfn.XLOOKUP(G60&amp;$V$2,BS_CONTROLE[CHAVE],BS_CONTROLE[Quantidade_11],"-")</f>
        <v>1</v>
      </c>
      <c r="W60" s="140">
        <f ca="1">_xlfn.XLOOKUP(G60&amp;$W$2,BS_CONTROLE[CHAVE],BS_CONTROLE[Quantidade_11],"-")</f>
        <v>670</v>
      </c>
    </row>
    <row r="61" spans="1:23" hidden="1">
      <c r="A61" s="150" t="str">
        <f>IF(SP_NORTE!Y64="","*",SP_NORTE!Y64)</f>
        <v>*</v>
      </c>
      <c r="B61" s="150" t="str">
        <f>IF(SP_NORTE!X64="","*",SP_NORTE!X64)</f>
        <v>*</v>
      </c>
      <c r="C61" s="150" t="str">
        <f>IF(SP_NORTE!Z64="","*",SP_NORTE!Z64)</f>
        <v>*</v>
      </c>
      <c r="D61" s="142" t="str">
        <f>IF(SP_NORTE!S64="","*",SP_NORTE!S64)</f>
        <v>-</v>
      </c>
      <c r="E61" s="142" t="str">
        <f>IF(SP_NORTE!T64="","*",SP_NORTE!T64)</f>
        <v>-</v>
      </c>
      <c r="F61" s="149" t="str">
        <f>IF(SP_NORTE!B64="","*",SP_NORTE!B64)</f>
        <v>*</v>
      </c>
      <c r="G61" s="149" t="str">
        <f>IF(SP_NORTE!D64="","*",SP_NORTE!D64)</f>
        <v>*</v>
      </c>
      <c r="H61" s="149" t="str">
        <f>IF(SP_NORTE!F64="","*",SP_NORTE!F64)</f>
        <v>*</v>
      </c>
      <c r="I61" s="149" t="str">
        <f>IF(SP_NORTE!H64="","*",SP_NORTE!H64)</f>
        <v>*</v>
      </c>
      <c r="J61" s="149" t="str">
        <f>IF(SP_NORTE!I64="","*",SP_NORTE!I64)</f>
        <v>*</v>
      </c>
      <c r="K61" s="142" t="str">
        <f>IF(SP_NORTE!M64="","*",SP_NORTE!M64)</f>
        <v>-</v>
      </c>
      <c r="L61" s="142" t="str">
        <f>IF(SP_NORTE!N64="","*",SP_NORTE!N64)</f>
        <v>-</v>
      </c>
      <c r="M61" s="143" t="str">
        <f>IF(SP_NORTE!J64="","*",SP_NORTE!J64)</f>
        <v>*</v>
      </c>
      <c r="N61" s="148" t="str">
        <f>IF(SP_NORTE!K64="","*",SP_NORTE!K64)</f>
        <v>*</v>
      </c>
      <c r="O61" s="148" t="str">
        <f>IF(SP_NORTE!L64="","*",SP_NORTE!L64)</f>
        <v>*</v>
      </c>
      <c r="P61" s="147" t="str">
        <f>IF(SP_NORTE!O64="","*",SP_NORTE!O64)</f>
        <v>*</v>
      </c>
      <c r="Q61" s="147" t="str">
        <f>IF(SP_NORTE!P64="","*",SP_NORTE!P64)</f>
        <v>*</v>
      </c>
      <c r="R61" s="149" t="str">
        <f>IF(SP_NORTE!Q64="","*",CONCATENATE(SP_NORTE!Q64," ",SP_NORTE!R64))</f>
        <v>*</v>
      </c>
      <c r="S61" s="149" t="str">
        <f>IF(SP_NORTE!V64="","*",SP_NORTE!V64)</f>
        <v>*</v>
      </c>
      <c r="T61" s="149" t="str">
        <f>IF(SP_NORTE!W64="","*",SP_NORTE!W64)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>
        <f ca="1">_xlfn.XLOOKUP(G63&amp;$W$2,BS_CONTROLE[CHAVE],BS_CONTROLE[Quantidade_11],"-")</f>
        <v>1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>
        <f ca="1">_xlfn.XLOOKUP(G64&amp;$V$2,BS_CONTROLE[CHAVE],BS_CONTROLE[Quantidade_11],"-")</f>
        <v>1248</v>
      </c>
      <c r="W64" s="140">
        <f ca="1">_xlfn.XLOOKUP(G64&amp;$W$2,BS_CONTROLE[CHAVE],BS_CONTROLE[Quantidade_11],"-")</f>
        <v>0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50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414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>
        <f ca="1">_xlfn.XLOOKUP(G68&amp;$V$2,BS_CONTROLE[CHAVE],BS_CONTROLE[Quantidade_11],"-")</f>
        <v>2</v>
      </c>
      <c r="W68" s="140">
        <f ca="1">_xlfn.XLOOKUP(G68&amp;$W$2,BS_CONTROLE[CHAVE],BS_CONTROLE[Quantidade_11],"-")</f>
        <v>0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250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0</v>
      </c>
      <c r="W71" s="140">
        <f ca="1">_xlfn.XLOOKUP(G71&amp;$W$2,BS_CONTROLE[CHAVE],BS_CONTROLE[Quantidade_11],"-")</f>
        <v>1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1</v>
      </c>
      <c r="V72" s="140">
        <f ca="1">_xlfn.XLOOKUP(G72&amp;$V$2,BS_CONTROLE[CHAVE],BS_CONTROLE[Quantidade_11],"-")</f>
        <v>2</v>
      </c>
      <c r="W72" s="140">
        <f ca="1">_xlfn.XLOOKUP(G72&amp;$W$2,BS_CONTROLE[CHAVE],BS_CONTROLE[Quantidade_11],"-")</f>
        <v>0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 t="str">
        <f ca="1">_xlfn.XLOOKUP(G73&amp;$U$2,BS_CONTROLE[CHAVE],BS_CONTROLE[Quantidade_11],"-")</f>
        <v>-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>
        <f ca="1">_xlfn.XLOOKUP(G74&amp;$V$2,BS_CONTROLE[CHAVE],BS_CONTROLE[Quantidade_11],"-")</f>
        <v>2</v>
      </c>
      <c r="W74" s="140">
        <f ca="1">_xlfn.XLOOKUP(G74&amp;$W$2,BS_CONTROLE[CHAVE],BS_CONTROLE[Quantidade_11],"-")</f>
        <v>0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>
        <f ca="1">_xlfn.XLOOKUP(G75&amp;$V$2,BS_CONTROLE[CHAVE],BS_CONTROLE[Quantidade_11],"-")</f>
        <v>2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>
        <f ca="1">_xlfn.XLOOKUP(G76&amp;$V$2,BS_CONTROLE[CHAVE],BS_CONTROLE[Quantidade_11],"-")</f>
        <v>0</v>
      </c>
      <c r="W76" s="140">
        <f ca="1">_xlfn.XLOOKUP(G76&amp;$W$2,BS_CONTROLE[CHAVE],BS_CONTROLE[Quantidade_11],"-")</f>
        <v>1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>
        <f ca="1">_xlfn.XLOOKUP(G77&amp;$W$2,BS_CONTROLE[CHAVE],BS_CONTROLE[Quantidade_11],"-")</f>
        <v>0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 t="str">
        <f ca="1">_xlfn.XLOOKUP(G78&amp;$U$2,BS_CONTROLE[CHAVE],BS_CONTROLE[Quantidade_11],"-")</f>
        <v>-</v>
      </c>
      <c r="V78" s="140">
        <f ca="1">_xlfn.XLOOKUP(G78&amp;$V$2,BS_CONTROLE[CHAVE],BS_CONTROLE[Quantidade_11],"-")</f>
        <v>1</v>
      </c>
      <c r="W78" s="140">
        <f ca="1">_xlfn.XLOOKUP(G78&amp;$W$2,BS_CONTROLE[CHAVE],BS_CONTROLE[Quantidade_11],"-")</f>
        <v>670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>
        <f ca="1">_xlfn.XLOOKUP(G81&amp;$V$2,BS_CONTROLE[CHAVE],BS_CONTROLE[Quantidade_11],"-")</f>
        <v>0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>
        <f ca="1">_xlfn.XLOOKUP(G82&amp;$V$2,BS_CONTROLE[CHAVE],BS_CONTROLE[Quantidade_11],"-")</f>
        <v>1248</v>
      </c>
      <c r="W82" s="140">
        <f ca="1">_xlfn.XLOOKUP(G82&amp;$W$2,BS_CONTROLE[CHAVE],BS_CONTROLE[Quantidade_11],"-")</f>
        <v>0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>
        <f ca="1">_xlfn.XLOOKUP(G83&amp;$V$2,BS_CONTROLE[CHAVE],BS_CONTROLE[Quantidade_11],"-")</f>
        <v>0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1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414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>
        <f ca="1">_xlfn.XLOOKUP(G85&amp;$V$2,BS_CONTROLE[CHAVE],BS_CONTROLE[Quantidade_11],"-")</f>
        <v>2</v>
      </c>
      <c r="W85" s="140">
        <f ca="1">_xlfn.XLOOKUP(G85&amp;$W$2,BS_CONTROLE[CHAVE],BS_CONTROLE[Quantidade_11],"-")</f>
        <v>0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50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250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0</v>
      </c>
      <c r="W89" s="140">
        <f ca="1">_xlfn.XLOOKUP(G89&amp;$W$2,BS_CONTROLE[CHAVE],BS_CONTROLE[Quantidade_11],"-")</f>
        <v>1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>
        <f ca="1">_xlfn.XLOOKUP(G90&amp;$V$2,BS_CONTROLE[CHAVE],BS_CONTROLE[Quantidade_11],"-")</f>
        <v>0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>
        <f ca="1">_xlfn.XLOOKUP(G91&amp;$V$2,BS_CONTROLE[CHAVE],BS_CONTROLE[Quantidade_11],"-")</f>
        <v>1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1</v>
      </c>
      <c r="V92" s="140">
        <f ca="1">_xlfn.XLOOKUP(G92&amp;$V$2,BS_CONTROLE[CHAVE],BS_CONTROLE[Quantidade_11],"-")</f>
        <v>2</v>
      </c>
      <c r="W92" s="140">
        <f ca="1">_xlfn.XLOOKUP(G92&amp;$W$2,BS_CONTROLE[CHAVE],BS_CONTROLE[Quantidade_11],"-")</f>
        <v>0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>
        <f ca="1">_xlfn.XLOOKUP(G93&amp;$V$2,BS_CONTROLE[CHAVE],BS_CONTROLE[Quantidade_11],"-")</f>
        <v>1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>
        <f ca="1">_xlfn.XLOOKUP(G94&amp;$V$2,BS_CONTROLE[CHAVE],BS_CONTROLE[Quantidade_11],"-")</f>
        <v>2</v>
      </c>
      <c r="W94" s="140">
        <f ca="1">_xlfn.XLOOKUP(G94&amp;$W$2,BS_CONTROLE[CHAVE],BS_CONTROLE[Quantidade_11],"-")</f>
        <v>0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>
        <f ca="1">_xlfn.XLOOKUP(G95&amp;$V$2,BS_CONTROLE[CHAVE],BS_CONTROLE[Quantidade_11],"-")</f>
        <v>2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 t="str">
        <f ca="1">_xlfn.XLOOKUP(G96&amp;$U$2,BS_CONTROLE[CHAVE],BS_CONTROLE[Quantidade_11],"-")</f>
        <v>-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>
        <f ca="1">_xlfn.XLOOKUP(G97&amp;$V$2,BS_CONTROLE[CHAVE],BS_CONTROLE[Quantidade_11],"-")</f>
        <v>1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>
        <f ca="1">_xlfn.XLOOKUP(G98&amp;$V$2,BS_CONTROLE[CHAVE],BS_CONTROLE[Quantidade_11],"-")</f>
        <v>0</v>
      </c>
      <c r="W98" s="140">
        <f ca="1">_xlfn.XLOOKUP(G98&amp;$W$2,BS_CONTROLE[CHAVE],BS_CONTROLE[Quantidade_11],"-")</f>
        <v>1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 t="str">
        <f ca="1">_xlfn.XLOOKUP(G99&amp;$U$2,BS_CONTROLE[CHAVE],BS_CONTROLE[Quantidade_11],"-")</f>
        <v>-</v>
      </c>
      <c r="V99" s="140">
        <f ca="1">_xlfn.XLOOKUP(G99&amp;$V$2,BS_CONTROLE[CHAVE],BS_CONTROLE[Quantidade_11],"-")</f>
        <v>1</v>
      </c>
      <c r="W99" s="140">
        <f ca="1">_xlfn.XLOOKUP(G99&amp;$W$2,BS_CONTROLE[CHAVE],BS_CONTROLE[Quantidade_11],"-")</f>
        <v>670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>
        <f ca="1">_xlfn.XLOOKUP(G100&amp;$V$2,BS_CONTROLE[CHAVE],BS_CONTROLE[Quantidade_11],"-")</f>
        <v>1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>
        <f ca="1">_xlfn.XLOOKUP(G102&amp;$V$2,BS_CONTROLE[CHAVE],BS_CONTROLE[Quantidade_11],"-")</f>
        <v>0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1</v>
      </c>
      <c r="V105" s="140">
        <f ca="1">_xlfn.XLOOKUP(G105&amp;$V$2,BS_CONTROLE[CHAVE],BS_CONTROLE[Quantidade_11],"-")</f>
        <v>0</v>
      </c>
      <c r="W105" s="140">
        <f ca="1">_xlfn.XLOOKUP(G105&amp;$W$2,BS_CONTROLE[CHAVE],BS_CONTROLE[Quantidade_11],"-")</f>
        <v>414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50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250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0</v>
      </c>
      <c r="W109" s="140">
        <f ca="1">_xlfn.XLOOKUP(G109&amp;$W$2,BS_CONTROLE[CHAVE],BS_CONTROLE[Quantidade_11],"-")</f>
        <v>1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>
        <f ca="1">_xlfn.XLOOKUP(G110&amp;$U$2,BS_CONTROLE[CHAVE],BS_CONTROLE[Quantidade_11],"-")</f>
        <v>2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1</v>
      </c>
      <c r="V112" s="140">
        <f ca="1">_xlfn.XLOOKUP(G112&amp;$V$2,BS_CONTROLE[CHAVE],BS_CONTROLE[Quantidade_11],"-")</f>
        <v>2</v>
      </c>
      <c r="W112" s="140">
        <f ca="1">_xlfn.XLOOKUP(G112&amp;$W$2,BS_CONTROLE[CHAVE],BS_CONTROLE[Quantidade_11],"-")</f>
        <v>0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>
        <f ca="1">_xlfn.XLOOKUP(G113&amp;$U$2,BS_CONTROLE[CHAVE],BS_CONTROLE[Quantidade_11],"-")</f>
        <v>1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>
        <f ca="1">_xlfn.XLOOKUP(G115&amp;$U$2,BS_CONTROLE[CHAVE],BS_CONTROLE[Quantidade_11],"-")</f>
        <v>0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250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50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1</v>
      </c>
      <c r="V123" s="140">
        <f ca="1">_xlfn.XLOOKUP(G123&amp;$V$2,BS_CONTROLE[CHAVE],BS_CONTROLE[Quantidade_11],"-")</f>
        <v>0</v>
      </c>
      <c r="W123" s="140">
        <f ca="1">_xlfn.XLOOKUP(G123&amp;$W$2,BS_CONTROLE[CHAVE],BS_CONTROLE[Quantidade_11],"-")</f>
        <v>414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*</v>
      </c>
      <c r="C124" s="150" t="str">
        <f>IF(SP_NORTE!Z127="","*",SP_NORTE!Z127)</f>
        <v>*</v>
      </c>
      <c r="D124" s="142" t="str">
        <f>IF(SP_NORTE!S127="","*",SP_NORTE!S127)</f>
        <v>-</v>
      </c>
      <c r="E124" s="142" t="str">
        <f>IF(SP_NORTE!T127="","*",SP_NORTE!T127)</f>
        <v>-</v>
      </c>
      <c r="F124" s="149" t="str">
        <f>IF(SP_NORTE!B127="","*",SP_NORTE!B127)</f>
        <v>*</v>
      </c>
      <c r="G124" s="149" t="str">
        <f>IF(SP_NORTE!D127="","*",SP_NORTE!D127)</f>
        <v>*</v>
      </c>
      <c r="H124" s="149" t="str">
        <f>IF(SP_NORTE!F127="","*",SP_NORTE!F127)</f>
        <v>*</v>
      </c>
      <c r="I124" s="149" t="str">
        <f>IF(SP_NORTE!H127="","*",SP_NORTE!H127)</f>
        <v>*</v>
      </c>
      <c r="J124" s="149" t="str">
        <f>IF(SP_NORTE!I127="","*",SP_NORTE!I127)</f>
        <v>*</v>
      </c>
      <c r="K124" s="142" t="str">
        <f>IF(SP_NORTE!M127="","*",SP_NORTE!M127)</f>
        <v>-</v>
      </c>
      <c r="L124" s="142" t="str">
        <f>IF(SP_NORTE!N127="","*",SP_NORTE!N127)</f>
        <v>-</v>
      </c>
      <c r="M124" s="143" t="str">
        <f>IF(SP_NORTE!J127="","*",SP_NORTE!J127)</f>
        <v>*</v>
      </c>
      <c r="N124" s="148" t="str">
        <f>IF(SP_NORTE!K127="","*",SP_NORTE!K127)</f>
        <v>*</v>
      </c>
      <c r="O124" s="148" t="str">
        <f>IF(SP_NORTE!L127="","*",SP_NORTE!L127)</f>
        <v>*</v>
      </c>
      <c r="P124" s="147" t="str">
        <f>IF(SP_NORTE!O127="","*",SP_NORTE!O127)</f>
        <v>*</v>
      </c>
      <c r="Q124" s="147" t="str">
        <f>IF(SP_NORTE!P127="","*",SP_NORTE!P127)</f>
        <v>*</v>
      </c>
      <c r="R124" s="149" t="str">
        <f>IF(SP_NORTE!Q127="","*",CONCATENATE(SP_NORTE!Q127," ",SP_NORTE!R127))</f>
        <v>*</v>
      </c>
      <c r="S124" s="149" t="str">
        <f>IF(SP_NORTE!V127="","*",SP_NORTE!V127)</f>
        <v>*</v>
      </c>
      <c r="T124" s="149" t="str">
        <f>IF(SP_NORTE!W127="","*",SP_NORTE!W127)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0</v>
      </c>
      <c r="V125" s="140">
        <f ca="1">_xlfn.XLOOKUP(G125&amp;$V$2,BS_CONTROLE[CHAVE],BS_CONTROLE[Quantidade_11],"-")</f>
        <v>0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>
        <f ca="1">_xlfn.XLOOKUP(G127&amp;$V$2,BS_CONTROLE[CHAVE],BS_CONTROLE[Quantidade_11],"-")</f>
        <v>1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50</v>
      </c>
      <c r="W128" s="140">
        <f ca="1">_xlfn.XLOOKUP(G128&amp;$W$2,BS_CONTROLE[CHAVE],BS_CONTROLE[Quantidade_11],"-")</f>
        <v>0</v>
      </c>
    </row>
    <row r="129" spans="1:23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250</v>
      </c>
    </row>
    <row r="131" spans="1:23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TMI-ZEB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ZECPAT2</v>
      </c>
      <c r="J131" s="149" t="str">
        <f>IF(SP_NORTE!I134="","*",SP_NORTE!I134)</f>
        <v>ZEH2</v>
      </c>
      <c r="K131" s="142" t="str">
        <f>IF(SP_NORTE!M134="","*",SP_NORTE!M134)</f>
        <v>ZEC-ZEH</v>
      </c>
      <c r="L131" s="142" t="str">
        <f>IF(SP_NORTE!N134="","*",SP_NORTE!N134)</f>
        <v>ZECZEH</v>
      </c>
      <c r="M131" s="143">
        <f>IF(SP_NORTE!J134="","*",SP_NORTE!J134)</f>
        <v>73</v>
      </c>
      <c r="N131" s="148">
        <f>IF(SP_NORTE!K134="","*",SP_NORTE!K134)</f>
        <v>262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1</v>
      </c>
      <c r="V131" s="140">
        <f ca="1">_xlfn.XLOOKUP(G131&amp;$V$2,BS_CONTROLE[CHAVE],BS_CONTROLE[Quantidade_11],"-")</f>
        <v>0</v>
      </c>
      <c r="W131" s="140">
        <f ca="1">_xlfn.XLOOKUP(G131&amp;$W$2,BS_CONTROLE[CHAVE],BS_CONTROLE[Quantidade_11],"-")</f>
        <v>414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>
        <f ca="1">_xlfn.XLOOKUP(G133&amp;$V$2,BS_CONTROLE[CHAVE],BS_CONTROLE[Quantidade_11],"-")</f>
        <v>0</v>
      </c>
      <c r="W133" s="140">
        <f ca="1">_xlfn.XLOOKUP(G133&amp;$W$2,BS_CONTROLE[CHAVE],BS_CONTROLE[Quantidade_11],"-")</f>
        <v>1</v>
      </c>
    </row>
    <row r="134" spans="1:23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>
        <f ca="1">_xlfn.XLOOKUP(G134&amp;$V$2,BS_CONTROLE[CHAVE],BS_CONTROLE[Quantidade_11],"-")</f>
        <v>2</v>
      </c>
      <c r="W134" s="140">
        <f ca="1">_xlfn.XLOOKUP(G134&amp;$W$2,BS_CONTROLE[CHAVE],BS_CONTROLE[Quantidade_11],"-")</f>
        <v>0</v>
      </c>
    </row>
    <row r="135" spans="1:23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 t="str">
        <f ca="1">_xlfn.XLOOKUP(G135&amp;$U$2,BS_CONTROLE[CHAVE],BS_CONTROLE[Quantidade_11],"-")</f>
        <v>-</v>
      </c>
      <c r="V135" s="140">
        <f ca="1">_xlfn.XLOOKUP(G135&amp;$V$2,BS_CONTROLE[CHAVE],BS_CONTROLE[Quantidade_11],"-")</f>
        <v>1</v>
      </c>
      <c r="W135" s="140">
        <f ca="1">_xlfn.XLOOKUP(G135&amp;$W$2,BS_CONTROLE[CHAVE],BS_CONTROLE[Quantidade_11],"-")</f>
        <v>670</v>
      </c>
    </row>
    <row r="136" spans="1:23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1</v>
      </c>
      <c r="V136" s="140">
        <f ca="1">_xlfn.XLOOKUP(G136&amp;$V$2,BS_CONTROLE[CHAVE],BS_CONTROLE[Quantidade_11],"-")</f>
        <v>2</v>
      </c>
      <c r="W136" s="140">
        <f ca="1">_xlfn.XLOOKUP(G136&amp;$W$2,BS_CONTROLE[CHAVE],BS_CONTROLE[Quantidade_11],"-")</f>
        <v>0</v>
      </c>
    </row>
    <row r="137" spans="1:23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0.375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 t="str">
        <f ca="1">_xlfn.XLOOKUP(G138&amp;$U$2,BS_CONTROLE[CHAVE],BS_CONTROLE[Quantidade_11],"-")</f>
        <v>-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0</v>
      </c>
    </row>
    <row r="139" spans="1:23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>
        <f ca="1">_xlfn.XLOOKUP(G139&amp;$U$2,BS_CONTROLE[CHAVE],BS_CONTROLE[Quantidade_11],"-")</f>
        <v>0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*</v>
      </c>
      <c r="B143" s="150" t="str">
        <f>IF(SP_NORTE!X146="","*",SP_NORTE!X146)</f>
        <v>*</v>
      </c>
      <c r="C143" s="150" t="str">
        <f>IF(SP_NORTE!Z146="","*",SP_NORTE!Z146)</f>
        <v>*</v>
      </c>
      <c r="D143" s="142" t="str">
        <f>IF(SP_NORTE!S146="","*",SP_NORTE!S146)</f>
        <v>-</v>
      </c>
      <c r="E143" s="142" t="str">
        <f>IF(SP_NORTE!T146="","*",SP_NORTE!T146)</f>
        <v>-</v>
      </c>
      <c r="F143" s="149" t="str">
        <f>IF(SP_NORTE!B146="","*",SP_NORTE!B146)</f>
        <v>*</v>
      </c>
      <c r="G143" s="149" t="str">
        <f>IF(SP_NORTE!D146="","*",SP_NORTE!D146)</f>
        <v>*</v>
      </c>
      <c r="H143" s="149" t="str">
        <f>IF(SP_NORTE!F146="","*",SP_NORTE!F146)</f>
        <v>*</v>
      </c>
      <c r="I143" s="149" t="str">
        <f>IF(SP_NORTE!H146="","*",SP_NORTE!H146)</f>
        <v>*</v>
      </c>
      <c r="J143" s="149" t="str">
        <f>IF(SP_NORTE!I146="","*",SP_NORTE!I146)</f>
        <v>*</v>
      </c>
      <c r="K143" s="142" t="str">
        <f>IF(SP_NORTE!M146="","*",SP_NORTE!M146)</f>
        <v>-</v>
      </c>
      <c r="L143" s="142" t="str">
        <f>IF(SP_NORTE!N146="","*",SP_NORTE!N146)</f>
        <v>-</v>
      </c>
      <c r="M143" s="143" t="str">
        <f>IF(SP_NORTE!J146="","*",SP_NORTE!J146)</f>
        <v>*</v>
      </c>
      <c r="N143" s="148" t="str">
        <f>IF(SP_NORTE!K146="","*",SP_NORTE!K146)</f>
        <v>*</v>
      </c>
      <c r="O143" s="148" t="str">
        <f>IF(SP_NORTE!L146="","*",SP_NORTE!L146)</f>
        <v>*</v>
      </c>
      <c r="P143" s="147" t="str">
        <f>IF(SP_NORTE!O146="","*",SP_NORTE!O146)</f>
        <v>*</v>
      </c>
      <c r="Q143" s="147" t="str">
        <f>IF(SP_NORTE!P146="","*",SP_NORTE!P146)</f>
        <v>*</v>
      </c>
      <c r="R143" s="149" t="str">
        <f>IF(SP_NORTE!Q146="","*",CONCATENATE(SP_NORTE!Q146," ",SP_NORTE!R146))</f>
        <v>*</v>
      </c>
      <c r="S143" s="149" t="str">
        <f>IF(SP_NORTE!V146="","*",SP_NORTE!V146)</f>
        <v>*</v>
      </c>
      <c r="T143" s="149" t="str">
        <f>IF(SP_NORTE!W146="","*",SP_NORTE!W146)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*</v>
      </c>
      <c r="B144" s="150" t="str">
        <f>IF(SP_NORTE!X147="","*",SP_NORTE!X147)</f>
        <v>*</v>
      </c>
      <c r="C144" s="150" t="str">
        <f>IF(SP_NORTE!Z147="","*",SP_NORTE!Z147)</f>
        <v>*</v>
      </c>
      <c r="D144" s="142" t="str">
        <f>IF(SP_NORTE!S147="","*",SP_NORTE!S147)</f>
        <v>-</v>
      </c>
      <c r="E144" s="142" t="str">
        <f>IF(SP_NORTE!T147="","*",SP_NORTE!T147)</f>
        <v>-</v>
      </c>
      <c r="F144" s="149" t="str">
        <f>IF(SP_NORTE!B147="","*",SP_NORTE!B147)</f>
        <v>*</v>
      </c>
      <c r="G144" s="149" t="str">
        <f>IF(SP_NORTE!D147="","*",SP_NORTE!D147)</f>
        <v>*</v>
      </c>
      <c r="H144" s="149" t="str">
        <f>IF(SP_NORTE!F147="","*",SP_NORTE!F147)</f>
        <v>*</v>
      </c>
      <c r="I144" s="149" t="str">
        <f>IF(SP_NORTE!H147="","*",SP_NORTE!H147)</f>
        <v>*</v>
      </c>
      <c r="J144" s="149" t="str">
        <f>IF(SP_NORTE!I147="","*",SP_NORTE!I147)</f>
        <v>*</v>
      </c>
      <c r="K144" s="142" t="str">
        <f>IF(SP_NORTE!M147="","*",SP_NORTE!M147)</f>
        <v>-</v>
      </c>
      <c r="L144" s="142" t="str">
        <f>IF(SP_NORTE!N147="","*",SP_NORTE!N147)</f>
        <v>-</v>
      </c>
      <c r="M144" s="143" t="str">
        <f>IF(SP_NORTE!J147="","*",SP_NORTE!J147)</f>
        <v>*</v>
      </c>
      <c r="N144" s="148" t="str">
        <f>IF(SP_NORTE!K147="","*",SP_NORTE!K147)</f>
        <v>*</v>
      </c>
      <c r="O144" s="148" t="str">
        <f>IF(SP_NORTE!L147="","*",SP_NORTE!L147)</f>
        <v>*</v>
      </c>
      <c r="P144" s="147" t="str">
        <f>IF(SP_NORTE!O147="","*",SP_NORTE!O147)</f>
        <v>*</v>
      </c>
      <c r="Q144" s="147" t="str">
        <f>IF(SP_NORTE!P147="","*",SP_NORTE!P147)</f>
        <v>*</v>
      </c>
      <c r="R144" s="149" t="str">
        <f>IF(SP_NORTE!Q147="","*",CONCATENATE(SP_NORTE!Q147," ",SP_NORTE!R147))</f>
        <v>*</v>
      </c>
      <c r="S144" s="149" t="str">
        <f>IF(SP_NORTE!V147="","*",SP_NORTE!V147)</f>
        <v>*</v>
      </c>
      <c r="T144" s="149" t="str">
        <f>IF(SP_NORTE!W147="","*",SP_NORTE!W147)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*</v>
      </c>
      <c r="B147" s="150" t="str">
        <f>IF(SP_NORTE!X150="","*",SP_NORTE!X150)</f>
        <v>*</v>
      </c>
      <c r="C147" s="150" t="str">
        <f>IF(SP_NORTE!Z150="","*",SP_NORTE!Z150)</f>
        <v>*</v>
      </c>
      <c r="D147" s="142" t="str">
        <f>IF(SP_NORTE!S150="","*",SP_NORTE!S150)</f>
        <v>-</v>
      </c>
      <c r="E147" s="142" t="str">
        <f>IF(SP_NORTE!T150="","*",SP_NORTE!T150)</f>
        <v>-</v>
      </c>
      <c r="F147" s="149" t="str">
        <f>IF(SP_NORTE!B150="","*",SP_NORTE!B150)</f>
        <v>*</v>
      </c>
      <c r="G147" s="149" t="str">
        <f>IF(SP_NORTE!D150="","*",SP_NORTE!D150)</f>
        <v>*</v>
      </c>
      <c r="H147" s="149" t="str">
        <f>IF(SP_NORTE!F150="","*",SP_NORTE!F150)</f>
        <v>*</v>
      </c>
      <c r="I147" s="149" t="str">
        <f>IF(SP_NORTE!H150="","*",SP_NORTE!H150)</f>
        <v>*</v>
      </c>
      <c r="J147" s="149" t="str">
        <f>IF(SP_NORTE!I150="","*",SP_NORTE!I150)</f>
        <v>*</v>
      </c>
      <c r="K147" s="142" t="str">
        <f>IF(SP_NORTE!M150="","*",SP_NORTE!M150)</f>
        <v>-</v>
      </c>
      <c r="L147" s="142" t="str">
        <f>IF(SP_NORTE!N150="","*",SP_NORTE!N150)</f>
        <v>-</v>
      </c>
      <c r="M147" s="143" t="str">
        <f>IF(SP_NORTE!J150="","*",SP_NORTE!J150)</f>
        <v>*</v>
      </c>
      <c r="N147" s="148" t="str">
        <f>IF(SP_NORTE!K150="","*",SP_NORTE!K150)</f>
        <v>*</v>
      </c>
      <c r="O147" s="148" t="str">
        <f>IF(SP_NORTE!L150="","*",SP_NORTE!L150)</f>
        <v>*</v>
      </c>
      <c r="P147" s="147" t="str">
        <f>IF(SP_NORTE!O150="","*",SP_NORTE!O150)</f>
        <v>*</v>
      </c>
      <c r="Q147" s="147" t="str">
        <f>IF(SP_NORTE!P150="","*",SP_NORTE!P150)</f>
        <v>*</v>
      </c>
      <c r="R147" s="149" t="str">
        <f>IF(SP_NORTE!Q150="","*",CONCATENATE(SP_NORTE!Q150," ",SP_NORTE!R150))</f>
        <v>*</v>
      </c>
      <c r="S147" s="149" t="str">
        <f>IF(SP_NORTE!V150="","*",SP_NORTE!V150)</f>
        <v>*</v>
      </c>
      <c r="T147" s="149" t="str">
        <f>IF(SP_NORTE!W150="","*",SP_NORTE!W150)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*</v>
      </c>
      <c r="C148" s="150" t="str">
        <f>IF(SP_NORTE!Z151="","*",SP_NORTE!Z151)</f>
        <v>*</v>
      </c>
      <c r="D148" s="142" t="str">
        <f>IF(SP_NORTE!S151="","*",SP_NORTE!S151)</f>
        <v>-</v>
      </c>
      <c r="E148" s="142" t="str">
        <f>IF(SP_NORTE!T151="","*",SP_NORTE!T151)</f>
        <v>-</v>
      </c>
      <c r="F148" s="149" t="str">
        <f>IF(SP_NORTE!B151="","*",SP_NORTE!B151)</f>
        <v>*</v>
      </c>
      <c r="G148" s="149" t="str">
        <f>IF(SP_NORTE!D151="","*",SP_NORTE!D151)</f>
        <v>*</v>
      </c>
      <c r="H148" s="149" t="str">
        <f>IF(SP_NORTE!F151="","*",SP_NORTE!F151)</f>
        <v>*</v>
      </c>
      <c r="I148" s="149" t="str">
        <f>IF(SP_NORTE!H151="","*",SP_NORTE!H151)</f>
        <v>*</v>
      </c>
      <c r="J148" s="149" t="str">
        <f>IF(SP_NORTE!I151="","*",SP_NORTE!I151)</f>
        <v>*</v>
      </c>
      <c r="K148" s="142" t="str">
        <f>IF(SP_NORTE!M151="","*",SP_NORTE!M151)</f>
        <v>-</v>
      </c>
      <c r="L148" s="142" t="str">
        <f>IF(SP_NORTE!N151="","*",SP_NORTE!N151)</f>
        <v>-</v>
      </c>
      <c r="M148" s="143" t="str">
        <f>IF(SP_NORTE!J151="","*",SP_NORTE!J151)</f>
        <v>*</v>
      </c>
      <c r="N148" s="148" t="str">
        <f>IF(SP_NORTE!K151="","*",SP_NORTE!K151)</f>
        <v>*</v>
      </c>
      <c r="O148" s="148" t="str">
        <f>IF(SP_NORTE!L151="","*",SP_NORTE!L151)</f>
        <v>*</v>
      </c>
      <c r="P148" s="147" t="str">
        <f>IF(SP_NORTE!O151="","*",SP_NORTE!O151)</f>
        <v>*</v>
      </c>
      <c r="Q148" s="147" t="str">
        <f>IF(SP_NORTE!P151="","*",SP_NORTE!P151)</f>
        <v>*</v>
      </c>
      <c r="R148" s="149" t="str">
        <f>IF(SP_NORTE!Q151="","*",CONCATENATE(SP_NORTE!Q151," ",SP_NORTE!R151))</f>
        <v>*</v>
      </c>
      <c r="S148" s="149" t="str">
        <f>IF(SP_NORTE!V151="","*",SP_NORTE!V151)</f>
        <v>*</v>
      </c>
      <c r="T148" s="149" t="str">
        <f>IF(SP_NORTE!W151="","*",SP_NORTE!W151)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*</v>
      </c>
      <c r="B149" s="150" t="str">
        <f>IF(SP_NORTE!X152="","*",SP_NORTE!X152)</f>
        <v>*</v>
      </c>
      <c r="C149" s="150" t="str">
        <f>IF(SP_NORTE!Z152="","*",SP_NORTE!Z152)</f>
        <v>*</v>
      </c>
      <c r="D149" s="142" t="str">
        <f>IF(SP_NORTE!S152="","*",SP_NORTE!S152)</f>
        <v>-</v>
      </c>
      <c r="E149" s="142" t="str">
        <f>IF(SP_NORTE!T152="","*",SP_NORTE!T152)</f>
        <v>-</v>
      </c>
      <c r="F149" s="149" t="str">
        <f>IF(SP_NORTE!B152="","*",SP_NORTE!B152)</f>
        <v>*</v>
      </c>
      <c r="G149" s="149" t="str">
        <f>IF(SP_NORTE!D152="","*",SP_NORTE!D152)</f>
        <v>*</v>
      </c>
      <c r="H149" s="149" t="str">
        <f>IF(SP_NORTE!F152="","*",SP_NORTE!F152)</f>
        <v>*</v>
      </c>
      <c r="I149" s="149" t="str">
        <f>IF(SP_NORTE!H152="","*",SP_NORTE!H152)</f>
        <v>*</v>
      </c>
      <c r="J149" s="149" t="str">
        <f>IF(SP_NORTE!I152="","*",SP_NORTE!I152)</f>
        <v>*</v>
      </c>
      <c r="K149" s="142" t="str">
        <f>IF(SP_NORTE!M152="","*",SP_NORTE!M152)</f>
        <v>-</v>
      </c>
      <c r="L149" s="142" t="str">
        <f>IF(SP_NORTE!N152="","*",SP_NORTE!N152)</f>
        <v>-</v>
      </c>
      <c r="M149" s="143" t="str">
        <f>IF(SP_NORTE!J152="","*",SP_NORTE!J152)</f>
        <v>*</v>
      </c>
      <c r="N149" s="148" t="str">
        <f>IF(SP_NORTE!K152="","*",SP_NORTE!K152)</f>
        <v>*</v>
      </c>
      <c r="O149" s="148" t="str">
        <f>IF(SP_NORTE!L152="","*",SP_NORTE!L152)</f>
        <v>*</v>
      </c>
      <c r="P149" s="147" t="str">
        <f>IF(SP_NORTE!O152="","*",SP_NORTE!O152)</f>
        <v>*</v>
      </c>
      <c r="Q149" s="147" t="str">
        <f>IF(SP_NORTE!P152="","*",SP_NORTE!P152)</f>
        <v>*</v>
      </c>
      <c r="R149" s="149" t="str">
        <f>IF(SP_NORTE!Q152="","*",CONCATENATE(SP_NORTE!Q152," ",SP_NORTE!R152))</f>
        <v>*</v>
      </c>
      <c r="S149" s="149" t="str">
        <f>IF(SP_NORTE!V152="","*",SP_NORTE!V152)</f>
        <v>*</v>
      </c>
      <c r="T149" s="149" t="str">
        <f>IF(SP_NORTE!W152="","*",SP_NORTE!W152)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IF(SP_NORTE!Y153="","*",SP_NORTE!Y153)</f>
        <v>*</v>
      </c>
      <c r="B150" s="150" t="str">
        <f>IF(SP_NORTE!X153="","*",SP_NORTE!X153)</f>
        <v>*</v>
      </c>
      <c r="C150" s="150" t="str">
        <f>IF(SP_NORTE!Z153="","*",SP_NORTE!Z153)</f>
        <v>*</v>
      </c>
      <c r="D150" s="142" t="str">
        <f>IF(SP_NORTE!S153="","*",SP_NORTE!S153)</f>
        <v>-</v>
      </c>
      <c r="E150" s="142" t="str">
        <f>IF(SP_NORTE!T153="","*",SP_NORTE!T153)</f>
        <v>-</v>
      </c>
      <c r="F150" s="149" t="str">
        <f>IF(SP_NORTE!B153="","*",SP_NORTE!B153)</f>
        <v>*</v>
      </c>
      <c r="G150" s="149" t="str">
        <f>IF(SP_NORTE!D153="","*",SP_NORTE!D153)</f>
        <v>*</v>
      </c>
      <c r="H150" s="149" t="str">
        <f>IF(SP_NORTE!F153="","*",SP_NORTE!F153)</f>
        <v>*</v>
      </c>
      <c r="I150" s="149" t="str">
        <f>IF(SP_NORTE!H153="","*",SP_NORTE!H153)</f>
        <v>*</v>
      </c>
      <c r="J150" s="149" t="str">
        <f>IF(SP_NORTE!I153="","*",SP_NORTE!I153)</f>
        <v>*</v>
      </c>
      <c r="K150" s="142" t="str">
        <f>IF(SP_NORTE!M153="","*",SP_NORTE!M153)</f>
        <v>-</v>
      </c>
      <c r="L150" s="142" t="str">
        <f>IF(SP_NORTE!N153="","*",SP_NORTE!N153)</f>
        <v>-</v>
      </c>
      <c r="M150" s="143" t="str">
        <f>IF(SP_NORTE!J153="","*",SP_NORTE!J153)</f>
        <v>*</v>
      </c>
      <c r="N150" s="148" t="str">
        <f>IF(SP_NORTE!K153="","*",SP_NORTE!K153)</f>
        <v>*</v>
      </c>
      <c r="O150" s="148" t="str">
        <f>IF(SP_NORTE!L153="","*",SP_NORTE!L153)</f>
        <v>*</v>
      </c>
      <c r="P150" s="147" t="str">
        <f>IF(SP_NORTE!O153="","*",SP_NORTE!O153)</f>
        <v>*</v>
      </c>
      <c r="Q150" s="147" t="str">
        <f>IF(SP_NORTE!P153="","*",SP_NORTE!P153)</f>
        <v>*</v>
      </c>
      <c r="R150" s="149" t="str">
        <f>IF(SP_NORTE!Q153="","*",CONCATENATE(SP_NORTE!Q153," ",SP_NORTE!R153))</f>
        <v>*</v>
      </c>
      <c r="S150" s="149" t="str">
        <f>IF(SP_NORTE!V153="","*",SP_NORTE!V153)</f>
        <v>*</v>
      </c>
      <c r="T150" s="149" t="str">
        <f>IF(SP_NORTE!W153="","*",SP_NORTE!W153)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*</v>
      </c>
      <c r="B153" s="150" t="str">
        <f>IF(SP_NORTE!X156="","*",SP_NORTE!X156)</f>
        <v>*</v>
      </c>
      <c r="C153" s="150" t="str">
        <f>IF(SP_NORTE!Z156="","*",SP_NORTE!Z156)</f>
        <v>*</v>
      </c>
      <c r="D153" s="142" t="str">
        <f>IF(SP_NORTE!S156="","*",SP_NORTE!S156)</f>
        <v>-</v>
      </c>
      <c r="E153" s="142" t="str">
        <f>IF(SP_NORTE!T156="","*",SP_NORTE!T156)</f>
        <v>-</v>
      </c>
      <c r="F153" s="149" t="str">
        <f>IF(SP_NORTE!B156="","*",SP_NORTE!B156)</f>
        <v>*</v>
      </c>
      <c r="G153" s="149" t="str">
        <f>IF(SP_NORTE!D156="","*",SP_NORTE!D156)</f>
        <v>*</v>
      </c>
      <c r="H153" s="149" t="str">
        <f>IF(SP_NORTE!F156="","*",SP_NORTE!F156)</f>
        <v>*</v>
      </c>
      <c r="I153" s="149" t="str">
        <f>IF(SP_NORTE!H156="","*",SP_NORTE!H156)</f>
        <v>*</v>
      </c>
      <c r="J153" s="149" t="str">
        <f>IF(SP_NORTE!I156="","*",SP_NORTE!I156)</f>
        <v>*</v>
      </c>
      <c r="K153" s="142" t="str">
        <f>IF(SP_NORTE!M156="","*",SP_NORTE!M156)</f>
        <v>-</v>
      </c>
      <c r="L153" s="142" t="str">
        <f>IF(SP_NORTE!N156="","*",SP_NORTE!N156)</f>
        <v>-</v>
      </c>
      <c r="M153" s="143" t="str">
        <f>IF(SP_NORTE!J156="","*",SP_NORTE!J156)</f>
        <v>*</v>
      </c>
      <c r="N153" s="148" t="str">
        <f>IF(SP_NORTE!K156="","*",SP_NORTE!K156)</f>
        <v>*</v>
      </c>
      <c r="O153" s="148" t="str">
        <f>IF(SP_NORTE!L156="","*",SP_NORTE!L156)</f>
        <v>*</v>
      </c>
      <c r="P153" s="147" t="str">
        <f>IF(SP_NORTE!O156="","*",SP_NORTE!O156)</f>
        <v>*</v>
      </c>
      <c r="Q153" s="147" t="str">
        <f>IF(SP_NORTE!P156="","*",SP_NORTE!P156)</f>
        <v>*</v>
      </c>
      <c r="R153" s="149" t="str">
        <f>IF(SP_NORTE!Q156="","*",CONCATENATE(SP_NORTE!Q156," ",SP_NORTE!R156))</f>
        <v>*</v>
      </c>
      <c r="S153" s="149" t="str">
        <f>IF(SP_NORTE!V156="","*",SP_NORTE!V156)</f>
        <v>*</v>
      </c>
      <c r="T153" s="149" t="str">
        <f>IF(SP_NORTE!W156="","*",SP_NORTE!W156)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*</v>
      </c>
      <c r="B155" s="150" t="str">
        <f>IF(SP_NORTE!X158="","*",SP_NORTE!X158)</f>
        <v>*</v>
      </c>
      <c r="C155" s="150" t="str">
        <f>IF(SP_NORTE!Z158="","*",SP_NORTE!Z158)</f>
        <v>*</v>
      </c>
      <c r="D155" s="142" t="str">
        <f>IF(SP_NORTE!S158="","*",SP_NORTE!S158)</f>
        <v>-</v>
      </c>
      <c r="E155" s="142" t="str">
        <f>IF(SP_NORTE!T158="","*",SP_NORTE!T158)</f>
        <v>-</v>
      </c>
      <c r="F155" s="149" t="str">
        <f>IF(SP_NORTE!B158="","*",SP_NORTE!B158)</f>
        <v>*</v>
      </c>
      <c r="G155" s="149" t="str">
        <f>IF(SP_NORTE!D158="","*",SP_NORTE!D158)</f>
        <v>*</v>
      </c>
      <c r="H155" s="149" t="str">
        <f>IF(SP_NORTE!F158="","*",SP_NORTE!F158)</f>
        <v>*</v>
      </c>
      <c r="I155" s="149" t="str">
        <f>IF(SP_NORTE!H158="","*",SP_NORTE!H158)</f>
        <v>*</v>
      </c>
      <c r="J155" s="149" t="str">
        <f>IF(SP_NORTE!I158="","*",SP_NORTE!I158)</f>
        <v>*</v>
      </c>
      <c r="K155" s="142" t="str">
        <f>IF(SP_NORTE!M158="","*",SP_NORTE!M158)</f>
        <v>-</v>
      </c>
      <c r="L155" s="142" t="str">
        <f>IF(SP_NORTE!N158="","*",SP_NORTE!N158)</f>
        <v>-</v>
      </c>
      <c r="M155" s="143" t="str">
        <f>IF(SP_NORTE!J158="","*",SP_NORTE!J158)</f>
        <v>*</v>
      </c>
      <c r="N155" s="148" t="str">
        <f>IF(SP_NORTE!K158="","*",SP_NORTE!K158)</f>
        <v>*</v>
      </c>
      <c r="O155" s="148" t="str">
        <f>IF(SP_NORTE!L158="","*",SP_NORTE!L158)</f>
        <v>*</v>
      </c>
      <c r="P155" s="147" t="str">
        <f>IF(SP_NORTE!O158="","*",SP_NORTE!O158)</f>
        <v>*</v>
      </c>
      <c r="Q155" s="147" t="str">
        <f>IF(SP_NORTE!P158="","*",SP_NORTE!P158)</f>
        <v>*</v>
      </c>
      <c r="R155" s="149" t="str">
        <f>IF(SP_NORTE!Q158="","*",CONCATENATE(SP_NORTE!Q158," ",SP_NORTE!R158))</f>
        <v>*</v>
      </c>
      <c r="S155" s="149" t="str">
        <f>IF(SP_NORTE!V158="","*",SP_NORTE!V158)</f>
        <v>*</v>
      </c>
      <c r="T155" s="149" t="str">
        <f>IF(SP_NORTE!W158="","*",SP_NORTE!W158)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*</v>
      </c>
      <c r="B158" s="150" t="str">
        <f>IF(SP_NORTE!X161="","*",SP_NORTE!X161)</f>
        <v>*</v>
      </c>
      <c r="C158" s="150" t="str">
        <f>IF(SP_NORTE!Z161="","*",SP_NORTE!Z161)</f>
        <v>*</v>
      </c>
      <c r="D158" s="142" t="str">
        <f>IF(SP_NORTE!S161="","*",SP_NORTE!S161)</f>
        <v>-</v>
      </c>
      <c r="E158" s="142" t="str">
        <f>IF(SP_NORTE!T161="","*",SP_NORTE!T161)</f>
        <v>-</v>
      </c>
      <c r="F158" s="149" t="str">
        <f>IF(SP_NORTE!B161="","*",SP_NORTE!B161)</f>
        <v>*</v>
      </c>
      <c r="G158" s="149" t="str">
        <f>IF(SP_NORTE!D161="","*",SP_NORTE!D161)</f>
        <v>*</v>
      </c>
      <c r="H158" s="149" t="str">
        <f>IF(SP_NORTE!F161="","*",SP_NORTE!F161)</f>
        <v>*</v>
      </c>
      <c r="I158" s="149" t="str">
        <f>IF(SP_NORTE!H161="","*",SP_NORTE!H161)</f>
        <v>*</v>
      </c>
      <c r="J158" s="149" t="str">
        <f>IF(SP_NORTE!I161="","*",SP_NORTE!I161)</f>
        <v>*</v>
      </c>
      <c r="K158" s="142" t="str">
        <f>IF(SP_NORTE!M161="","*",SP_NORTE!M161)</f>
        <v>-</v>
      </c>
      <c r="L158" s="142" t="str">
        <f>IF(SP_NORTE!N161="","*",SP_NORTE!N161)</f>
        <v>-</v>
      </c>
      <c r="M158" s="143" t="str">
        <f>IF(SP_NORTE!J161="","*",SP_NORTE!J161)</f>
        <v>*</v>
      </c>
      <c r="N158" s="148" t="str">
        <f>IF(SP_NORTE!K161="","*",SP_NORTE!K161)</f>
        <v>*</v>
      </c>
      <c r="O158" s="148" t="str">
        <f>IF(SP_NORTE!L161="","*",SP_NORTE!L161)</f>
        <v>*</v>
      </c>
      <c r="P158" s="147" t="str">
        <f>IF(SP_NORTE!O161="","*",SP_NORTE!O161)</f>
        <v>*</v>
      </c>
      <c r="Q158" s="147" t="str">
        <f>IF(SP_NORTE!P161="","*",SP_NORTE!P161)</f>
        <v>*</v>
      </c>
      <c r="R158" s="149" t="str">
        <f>IF(SP_NORTE!Q161="","*",CONCATENATE(SP_NORTE!Q161," ",SP_NORTE!R161))</f>
        <v>*</v>
      </c>
      <c r="S158" s="149" t="str">
        <f>IF(SP_NORTE!V161="","*",SP_NORTE!V161)</f>
        <v>*</v>
      </c>
      <c r="T158" s="149" t="str">
        <f>IF(SP_NORTE!W161="","*",SP_NORTE!W161)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*</v>
      </c>
      <c r="B161" s="150" t="str">
        <f>IF(SP_NORTE!X164="","*",SP_NORTE!X164)</f>
        <v>*</v>
      </c>
      <c r="C161" s="150" t="str">
        <f>IF(SP_NORTE!Z164="","*",SP_NORTE!Z164)</f>
        <v>*</v>
      </c>
      <c r="D161" s="142" t="str">
        <f>IF(SP_NORTE!S164="","*",SP_NORTE!S164)</f>
        <v>-</v>
      </c>
      <c r="E161" s="142" t="str">
        <f>IF(SP_NORTE!T164="","*",SP_NORTE!T164)</f>
        <v>-</v>
      </c>
      <c r="F161" s="149" t="str">
        <f>IF(SP_NORTE!B164="","*",SP_NORTE!B164)</f>
        <v>*</v>
      </c>
      <c r="G161" s="149" t="str">
        <f>IF(SP_NORTE!D164="","*",SP_NORTE!D164)</f>
        <v>*</v>
      </c>
      <c r="H161" s="149" t="str">
        <f>IF(SP_NORTE!F164="","*",SP_NORTE!F164)</f>
        <v>*</v>
      </c>
      <c r="I161" s="149" t="str">
        <f>IF(SP_NORTE!H164="","*",SP_NORTE!H164)</f>
        <v>*</v>
      </c>
      <c r="J161" s="149" t="str">
        <f>IF(SP_NORTE!I164="","*",SP_NORTE!I164)</f>
        <v>*</v>
      </c>
      <c r="K161" s="142" t="str">
        <f>IF(SP_NORTE!M164="","*",SP_NORTE!M164)</f>
        <v>-</v>
      </c>
      <c r="L161" s="142" t="str">
        <f>IF(SP_NORTE!N164="","*",SP_NORTE!N164)</f>
        <v>-</v>
      </c>
      <c r="M161" s="143" t="str">
        <f>IF(SP_NORTE!J164="","*",SP_NORTE!J164)</f>
        <v>*</v>
      </c>
      <c r="N161" s="148" t="str">
        <f>IF(SP_NORTE!K164="","*",SP_NORTE!K164)</f>
        <v>*</v>
      </c>
      <c r="O161" s="148" t="str">
        <f>IF(SP_NORTE!L164="","*",SP_NORTE!L164)</f>
        <v>*</v>
      </c>
      <c r="P161" s="147" t="str">
        <f>IF(SP_NORTE!O164="","*",SP_NORTE!O164)</f>
        <v>*</v>
      </c>
      <c r="Q161" s="147" t="str">
        <f>IF(SP_NORTE!P164="","*",SP_NORTE!P164)</f>
        <v>*</v>
      </c>
      <c r="R161" s="149" t="str">
        <f>IF(SP_NORTE!Q164="","*",CONCATENATE(SP_NORTE!Q164," ",SP_NORTE!R164))</f>
        <v>*</v>
      </c>
      <c r="S161" s="149" t="str">
        <f>IF(SP_NORTE!V164="","*",SP_NORTE!V164)</f>
        <v>*</v>
      </c>
      <c r="T161" s="149" t="str">
        <f>IF(SP_NORTE!W164="","*",SP_NORTE!W164)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*</v>
      </c>
      <c r="B162" s="150" t="str">
        <f>IF(SP_NORTE!X165="","*",SP_NORTE!X165)</f>
        <v>*</v>
      </c>
      <c r="C162" s="150" t="str">
        <f>IF(SP_NORTE!Z165="","*",SP_NORTE!Z165)</f>
        <v>*</v>
      </c>
      <c r="D162" s="142" t="str">
        <f>IF(SP_NORTE!S165="","*",SP_NORTE!S165)</f>
        <v>-</v>
      </c>
      <c r="E162" s="142" t="str">
        <f>IF(SP_NORTE!T165="","*",SP_NORTE!T165)</f>
        <v>-</v>
      </c>
      <c r="F162" s="149" t="str">
        <f>IF(SP_NORTE!B165="","*",SP_NORTE!B165)</f>
        <v>*</v>
      </c>
      <c r="G162" s="149" t="str">
        <f>IF(SP_NORTE!D165="","*",SP_NORTE!D165)</f>
        <v>*</v>
      </c>
      <c r="H162" s="149" t="str">
        <f>IF(SP_NORTE!F165="","*",SP_NORTE!F165)</f>
        <v>*</v>
      </c>
      <c r="I162" s="149" t="str">
        <f>IF(SP_NORTE!H165="","*",SP_NORTE!H165)</f>
        <v>*</v>
      </c>
      <c r="J162" s="149" t="str">
        <f>IF(SP_NORTE!I165="","*",SP_NORTE!I165)</f>
        <v>*</v>
      </c>
      <c r="K162" s="142" t="str">
        <f>IF(SP_NORTE!M165="","*",SP_NORTE!M165)</f>
        <v>-</v>
      </c>
      <c r="L162" s="142" t="str">
        <f>IF(SP_NORTE!N165="","*",SP_NORTE!N165)</f>
        <v>-</v>
      </c>
      <c r="M162" s="143" t="str">
        <f>IF(SP_NORTE!J165="","*",SP_NORTE!J165)</f>
        <v>*</v>
      </c>
      <c r="N162" s="148" t="str">
        <f>IF(SP_NORTE!K165="","*",SP_NORTE!K165)</f>
        <v>*</v>
      </c>
      <c r="O162" s="148" t="str">
        <f>IF(SP_NORTE!L165="","*",SP_NORTE!L165)</f>
        <v>*</v>
      </c>
      <c r="P162" s="147" t="str">
        <f>IF(SP_NORTE!O165="","*",SP_NORTE!O165)</f>
        <v>*</v>
      </c>
      <c r="Q162" s="147" t="str">
        <f>IF(SP_NORTE!P165="","*",SP_NORTE!P165)</f>
        <v>*</v>
      </c>
      <c r="R162" s="149" t="str">
        <f>IF(SP_NORTE!Q165="","*",CONCATENATE(SP_NORTE!Q165," ",SP_NORTE!R165))</f>
        <v>*</v>
      </c>
      <c r="S162" s="149" t="str">
        <f>IF(SP_NORTE!V165="","*",SP_NORTE!V165)</f>
        <v>*</v>
      </c>
      <c r="T162" s="149" t="str">
        <f>IF(SP_NORTE!W165="","*",SP_NORTE!W165)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*</v>
      </c>
      <c r="B163" s="150" t="str">
        <f>IF(SP_NORTE!X166="","*",SP_NORTE!X166)</f>
        <v>*</v>
      </c>
      <c r="C163" s="150" t="str">
        <f>IF(SP_NORTE!Z166="","*",SP_NORTE!Z166)</f>
        <v>*</v>
      </c>
      <c r="D163" s="142" t="str">
        <f>IF(SP_NORTE!S166="","*",SP_NORTE!S166)</f>
        <v>-</v>
      </c>
      <c r="E163" s="142" t="str">
        <f>IF(SP_NORTE!T166="","*",SP_NORTE!T166)</f>
        <v>-</v>
      </c>
      <c r="F163" s="149" t="str">
        <f>IF(SP_NORTE!B166="","*",SP_NORTE!B166)</f>
        <v>*</v>
      </c>
      <c r="G163" s="149" t="str">
        <f>IF(SP_NORTE!D166="","*",SP_NORTE!D166)</f>
        <v>*</v>
      </c>
      <c r="H163" s="149" t="str">
        <f>IF(SP_NORTE!F166="","*",SP_NORTE!F166)</f>
        <v>*</v>
      </c>
      <c r="I163" s="149" t="str">
        <f>IF(SP_NORTE!H166="","*",SP_NORTE!H166)</f>
        <v>*</v>
      </c>
      <c r="J163" s="149" t="str">
        <f>IF(SP_NORTE!I166="","*",SP_NORTE!I166)</f>
        <v>*</v>
      </c>
      <c r="K163" s="142" t="str">
        <f>IF(SP_NORTE!M166="","*",SP_NORTE!M166)</f>
        <v>-</v>
      </c>
      <c r="L163" s="142" t="str">
        <f>IF(SP_NORTE!N166="","*",SP_NORTE!N166)</f>
        <v>-</v>
      </c>
      <c r="M163" s="143" t="str">
        <f>IF(SP_NORTE!J166="","*",SP_NORTE!J166)</f>
        <v>*</v>
      </c>
      <c r="N163" s="148" t="str">
        <f>IF(SP_NORTE!K166="","*",SP_NORTE!K166)</f>
        <v>*</v>
      </c>
      <c r="O163" s="148" t="str">
        <f>IF(SP_NORTE!L166="","*",SP_NORTE!L166)</f>
        <v>*</v>
      </c>
      <c r="P163" s="147" t="str">
        <f>IF(SP_NORTE!O166="","*",SP_NORTE!O166)</f>
        <v>*</v>
      </c>
      <c r="Q163" s="147" t="str">
        <f>IF(SP_NORTE!P166="","*",SP_NORTE!P166)</f>
        <v>*</v>
      </c>
      <c r="R163" s="149" t="str">
        <f>IF(SP_NORTE!Q166="","*",CONCATENATE(SP_NORTE!Q166," ",SP_NORTE!R166))</f>
        <v>*</v>
      </c>
      <c r="S163" s="149" t="str">
        <f>IF(SP_NORTE!V166="","*",SP_NORTE!V166)</f>
        <v>*</v>
      </c>
      <c r="T163" s="149" t="str">
        <f>IF(SP_NORTE!W166="","*",SP_NORTE!W166)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*</v>
      </c>
      <c r="B164" s="150" t="str">
        <f>IF(SP_NORTE!X167="","*",SP_NORTE!X167)</f>
        <v>*</v>
      </c>
      <c r="C164" s="150" t="str">
        <f>IF(SP_NORTE!Z167="","*",SP_NORTE!Z167)</f>
        <v>*</v>
      </c>
      <c r="D164" s="142" t="str">
        <f>IF(SP_NORTE!S167="","*",SP_NORTE!S167)</f>
        <v>-</v>
      </c>
      <c r="E164" s="142" t="str">
        <f>IF(SP_NORTE!T167="","*",SP_NORTE!T167)</f>
        <v>-</v>
      </c>
      <c r="F164" s="149" t="str">
        <f>IF(SP_NORTE!B167="","*",SP_NORTE!B167)</f>
        <v>*</v>
      </c>
      <c r="G164" s="149" t="str">
        <f>IF(SP_NORTE!D167="","*",SP_NORTE!D167)</f>
        <v>*</v>
      </c>
      <c r="H164" s="149" t="str">
        <f>IF(SP_NORTE!F167="","*",SP_NORTE!F167)</f>
        <v>*</v>
      </c>
      <c r="I164" s="149" t="str">
        <f>IF(SP_NORTE!H167="","*",SP_NORTE!H167)</f>
        <v>*</v>
      </c>
      <c r="J164" s="149" t="str">
        <f>IF(SP_NORTE!I167="","*",SP_NORTE!I167)</f>
        <v>*</v>
      </c>
      <c r="K164" s="142" t="str">
        <f>IF(SP_NORTE!M167="","*",SP_NORTE!M167)</f>
        <v>-</v>
      </c>
      <c r="L164" s="142" t="str">
        <f>IF(SP_NORTE!N167="","*",SP_NORTE!N167)</f>
        <v>-</v>
      </c>
      <c r="M164" s="143" t="str">
        <f>IF(SP_NORTE!J167="","*",SP_NORTE!J167)</f>
        <v>*</v>
      </c>
      <c r="N164" s="148" t="str">
        <f>IF(SP_NORTE!K167="","*",SP_NORTE!K167)</f>
        <v>*</v>
      </c>
      <c r="O164" s="148" t="str">
        <f>IF(SP_NORTE!L167="","*",SP_NORTE!L167)</f>
        <v>*</v>
      </c>
      <c r="P164" s="147" t="str">
        <f>IF(SP_NORTE!O167="","*",SP_NORTE!O167)</f>
        <v>*</v>
      </c>
      <c r="Q164" s="147" t="str">
        <f>IF(SP_NORTE!P167="","*",SP_NORTE!P167)</f>
        <v>*</v>
      </c>
      <c r="R164" s="149" t="str">
        <f>IF(SP_NORTE!Q167="","*",CONCATENATE(SP_NORTE!Q167," ",SP_NORTE!R167))</f>
        <v>*</v>
      </c>
      <c r="S164" s="149" t="str">
        <f>IF(SP_NORTE!V167="","*",SP_NORTE!V167)</f>
        <v>*</v>
      </c>
      <c r="T164" s="149" t="str">
        <f>IF(SP_NORTE!W167="","*",SP_NORTE!W167)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*</v>
      </c>
      <c r="B165" s="150" t="str">
        <f>IF(SP_NORTE!X168="","*",SP_NORTE!X168)</f>
        <v>*</v>
      </c>
      <c r="C165" s="150" t="str">
        <f>IF(SP_NORTE!Z168="","*",SP_NORTE!Z168)</f>
        <v>*</v>
      </c>
      <c r="D165" s="142" t="str">
        <f>IF(SP_NORTE!S168="","*",SP_NORTE!S168)</f>
        <v>-</v>
      </c>
      <c r="E165" s="142" t="str">
        <f>IF(SP_NORTE!T168="","*",SP_NORTE!T168)</f>
        <v>-</v>
      </c>
      <c r="F165" s="149" t="str">
        <f>IF(SP_NORTE!B168="","*",SP_NORTE!B168)</f>
        <v>*</v>
      </c>
      <c r="G165" s="149" t="str">
        <f>IF(SP_NORTE!D168="","*",SP_NORTE!D168)</f>
        <v>*</v>
      </c>
      <c r="H165" s="149" t="str">
        <f>IF(SP_NORTE!F168="","*",SP_NORTE!F168)</f>
        <v>*</v>
      </c>
      <c r="I165" s="149" t="str">
        <f>IF(SP_NORTE!H168="","*",SP_NORTE!H168)</f>
        <v>*</v>
      </c>
      <c r="J165" s="149" t="str">
        <f>IF(SP_NORTE!I168="","*",SP_NORTE!I168)</f>
        <v>*</v>
      </c>
      <c r="K165" s="142" t="str">
        <f>IF(SP_NORTE!M168="","*",SP_NORTE!M168)</f>
        <v>-</v>
      </c>
      <c r="L165" s="142" t="str">
        <f>IF(SP_NORTE!N168="","*",SP_NORTE!N168)</f>
        <v>-</v>
      </c>
      <c r="M165" s="143" t="str">
        <f>IF(SP_NORTE!J168="","*",SP_NORTE!J168)</f>
        <v>*</v>
      </c>
      <c r="N165" s="148" t="str">
        <f>IF(SP_NORTE!K168="","*",SP_NORTE!K168)</f>
        <v>*</v>
      </c>
      <c r="O165" s="148" t="str">
        <f>IF(SP_NORTE!L168="","*",SP_NORTE!L168)</f>
        <v>*</v>
      </c>
      <c r="P165" s="147" t="str">
        <f>IF(SP_NORTE!O168="","*",SP_NORTE!O168)</f>
        <v>*</v>
      </c>
      <c r="Q165" s="147" t="str">
        <f>IF(SP_NORTE!P168="","*",SP_NORTE!P168)</f>
        <v>*</v>
      </c>
      <c r="R165" s="149" t="str">
        <f>IF(SP_NORTE!Q168="","*",CONCATENATE(SP_NORTE!Q168," ",SP_NORTE!R168))</f>
        <v>*</v>
      </c>
      <c r="S165" s="149" t="str">
        <f>IF(SP_NORTE!V168="","*",SP_NORTE!V168)</f>
        <v>*</v>
      </c>
      <c r="T165" s="149" t="str">
        <f>IF(SP_NORTE!W168="","*",SP_NORTE!W168)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*</v>
      </c>
      <c r="B167" s="150" t="str">
        <f>IF(SP_NORTE!X170="","*",SP_NORTE!X170)</f>
        <v>*</v>
      </c>
      <c r="C167" s="150" t="str">
        <f>IF(SP_NORTE!Z170="","*",SP_NORTE!Z170)</f>
        <v>*</v>
      </c>
      <c r="D167" s="142" t="str">
        <f>IF(SP_NORTE!S170="","*",SP_NORTE!S170)</f>
        <v>-</v>
      </c>
      <c r="E167" s="142" t="str">
        <f>IF(SP_NORTE!T170="","*",SP_NORTE!T170)</f>
        <v>-</v>
      </c>
      <c r="F167" s="149" t="str">
        <f>IF(SP_NORTE!B170="","*",SP_NORTE!B170)</f>
        <v>*</v>
      </c>
      <c r="G167" s="149" t="str">
        <f>IF(SP_NORTE!D170="","*",SP_NORTE!D170)</f>
        <v>*</v>
      </c>
      <c r="H167" s="149" t="str">
        <f>IF(SP_NORTE!F170="","*",SP_NORTE!F170)</f>
        <v>*</v>
      </c>
      <c r="I167" s="149" t="str">
        <f>IF(SP_NORTE!H170="","*",SP_NORTE!H170)</f>
        <v>*</v>
      </c>
      <c r="J167" s="149" t="str">
        <f>IF(SP_NORTE!I170="","*",SP_NORTE!I170)</f>
        <v>*</v>
      </c>
      <c r="K167" s="142" t="str">
        <f>IF(SP_NORTE!M170="","*",SP_NORTE!M170)</f>
        <v>-</v>
      </c>
      <c r="L167" s="142" t="str">
        <f>IF(SP_NORTE!N170="","*",SP_NORTE!N170)</f>
        <v>-</v>
      </c>
      <c r="M167" s="143" t="str">
        <f>IF(SP_NORTE!J170="","*",SP_NORTE!J170)</f>
        <v>*</v>
      </c>
      <c r="N167" s="148" t="str">
        <f>IF(SP_NORTE!K170="","*",SP_NORTE!K170)</f>
        <v>*</v>
      </c>
      <c r="O167" s="148" t="str">
        <f>IF(SP_NORTE!L170="","*",SP_NORTE!L170)</f>
        <v>*</v>
      </c>
      <c r="P167" s="147" t="str">
        <f>IF(SP_NORTE!O170="","*",SP_NORTE!O170)</f>
        <v>*</v>
      </c>
      <c r="Q167" s="147" t="str">
        <f>IF(SP_NORTE!P170="","*",SP_NORTE!P170)</f>
        <v>*</v>
      </c>
      <c r="R167" s="149" t="str">
        <f>IF(SP_NORTE!Q170="","*",CONCATENATE(SP_NORTE!Q170," ",SP_NORTE!R170))</f>
        <v>*</v>
      </c>
      <c r="S167" s="149" t="str">
        <f>IF(SP_NORTE!V170="","*",SP_NORTE!V170)</f>
        <v>*</v>
      </c>
      <c r="T167" s="149" t="str">
        <f>IF(SP_NORTE!W170="","*",SP_NORTE!W170)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1157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1158</v>
      </c>
      <c r="D5" s="284"/>
      <c r="E5" s="284"/>
      <c r="F5" s="284"/>
      <c r="G5" s="284"/>
      <c r="H5" s="284"/>
      <c r="I5" s="284"/>
      <c r="J5" s="285"/>
      <c r="K5" s="286" t="s">
        <v>1159</v>
      </c>
      <c r="L5" s="287"/>
      <c r="M5" s="287"/>
      <c r="N5" s="287"/>
      <c r="O5" s="288" t="s">
        <v>1160</v>
      </c>
      <c r="P5" s="289"/>
    </row>
    <row r="6" spans="1:16" s="77" customFormat="1" ht="15" customHeight="1">
      <c r="A6" s="69" t="s">
        <v>1154</v>
      </c>
      <c r="B6" s="78" t="s">
        <v>1153</v>
      </c>
      <c r="C6" s="79" t="s">
        <v>770</v>
      </c>
      <c r="D6" s="80" t="s">
        <v>771</v>
      </c>
      <c r="E6" s="79" t="s">
        <v>1161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1162</v>
      </c>
      <c r="M6" s="83" t="s">
        <v>402</v>
      </c>
      <c r="N6" s="84" t="s">
        <v>765</v>
      </c>
      <c r="O6" s="160" t="s">
        <v>808</v>
      </c>
      <c r="P6" s="136" t="s">
        <v>1163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0</v>
      </c>
      <c r="P98" s="151" t="str">
        <f>IF($A$2=1,IF(SP_NORTE!BJ126="","*",SP_NORTE!BJ126),IF(SP_NORTE!BK126="","*",SP_NORTE!BK126))</f>
        <v>MC1 13h, sem faixa devido vandalismo ZEB-ZVU</v>
      </c>
    </row>
    <row r="99" spans="1:16">
      <c r="A99" s="85" t="str">
        <f>IF(SP_NORTE!B127="","*",SP_NORTE!B127)</f>
        <v>*</v>
      </c>
      <c r="B99" s="86" t="str">
        <f>IF(SP_NORTE!X127="","*",SP_NORTE!X127)</f>
        <v>*</v>
      </c>
      <c r="C99" s="86" t="str">
        <f>IF(SP_NORTE!S127="","*",SP_NORTE!S127)</f>
        <v>-</v>
      </c>
      <c r="D99" s="86" t="str">
        <f>IF(SP_NORTE!T127="","*",SP_NORTE!T127)</f>
        <v>-</v>
      </c>
      <c r="E99" s="86" t="str">
        <f>IF(SP_NORTE!D127="","*",SP_NORTE!D127)</f>
        <v>*</v>
      </c>
      <c r="F99" s="86" t="str">
        <f>IF(SP_NORTE!H127="","*",SP_NORTE!H127)</f>
        <v>*</v>
      </c>
      <c r="G99" s="86" t="str">
        <f>IF(SP_NORTE!M127="","*",SP_NORTE!M127)</f>
        <v>-</v>
      </c>
      <c r="H99" s="119" t="str">
        <f>IF(SP_NORTE!K127="","*",SP_NORTE!K127)</f>
        <v>*</v>
      </c>
      <c r="I99" s="116" t="str">
        <f>IF(SP_NORTE!O127="","*",SP_NORTE!O127)</f>
        <v>*</v>
      </c>
      <c r="J99" s="116" t="str">
        <f>IF(SP_NORTE!P127="","*",SP_NORTE!P127)</f>
        <v>*</v>
      </c>
      <c r="K99" s="86">
        <f>IF(SP_NORTE!AK127="","*",SP_NORTE!AK127)</f>
        <v>0</v>
      </c>
      <c r="L99" s="86" t="str">
        <f>IF(SP_NORTE!AM127="","*",SP_NORTE!AM127)</f>
        <v>-</v>
      </c>
      <c r="M99" s="86">
        <f>IF(SP_NORTE!AP127="","*",SP_NORTE!AP127)</f>
        <v>0</v>
      </c>
      <c r="N99" s="86" t="str">
        <f>IF(SP_NORTE!AM127="","*",SP_NORTE!AM127)</f>
        <v>-</v>
      </c>
      <c r="O99" s="113" t="str">
        <f>IF(SP_NORTE!BH127="","*",SP_NORTE!BH127)</f>
        <v>*</v>
      </c>
      <c r="P99" s="151" t="str">
        <f>IF($A$2=1,IF(SP_NORTE!BJ127="","*",SP_NORTE!BJ127),IF(SP_NORTE!BK127="","*",SP_NORTE!BK127))</f>
        <v>*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 t="str">
        <f>IF(SP_NORTE!BH128="","*",SP_NORTE!BH128)</f>
        <v>*</v>
      </c>
      <c r="P100" s="151" t="str">
        <f>IF($A$2=1,IF(SP_NORTE!BJ128="","*",SP_NORTE!BJ128),IF(SP_NORTE!BK128="","*",SP_NORTE!BK128))</f>
        <v>*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 t="str">
        <f>IF(SP_NORTE!BH130="","*",SP_NORTE!BH130)</f>
        <v>*</v>
      </c>
      <c r="P102" s="151" t="str">
        <f>IF($A$2=1,IF(SP_NORTE!BJ130="","*",SP_NORTE!BJ130),IF(SP_NORTE!BK130="","*",SP_NORTE!BK130))</f>
        <v>*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 t="str">
        <f>IF(SP_NORTE!BH131="","*",SP_NORTE!BH131)</f>
        <v>*</v>
      </c>
      <c r="P103" s="151" t="str">
        <f>IF($A$2=1,IF(SP_NORTE!BJ131="","*",SP_NORTE!BJ131),IF(SP_NORTE!BK131="","*",SP_NORTE!BK131))</f>
        <v>*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 t="str">
        <f>IF(SP_NORTE!BH132="","*",SP_NORTE!BH132)</f>
        <v>*</v>
      </c>
      <c r="P104" s="151" t="str">
        <f>IF($A$2=1,IF(SP_NORTE!BJ132="","*",SP_NORTE!BJ132),IF(SP_NORTE!BK132="","*",SP_NORTE!BK132))</f>
        <v>*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>*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TMI-ZEB</v>
      </c>
      <c r="E106" s="86" t="str">
        <f>IF(SP_NORTE!D134="","*",SP_NORTE!D134)</f>
        <v>V88</v>
      </c>
      <c r="F106" s="86" t="str">
        <f>IF(SP_NORTE!H134="","*",SP_NORTE!H134)</f>
        <v>ZECPAT2</v>
      </c>
      <c r="G106" s="86" t="str">
        <f>IF(SP_NORTE!M134="","*",SP_NORTE!M134)</f>
        <v>ZEC-ZEH</v>
      </c>
      <c r="H106" s="119">
        <f>IF(SP_NORTE!K134="","*",SP_NORTE!K134)</f>
        <v>262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ZECPAT2</v>
      </c>
      <c r="L106" s="86" t="str">
        <f>IF(SP_NORTE!AM134="","*",SP_NORTE!AM134)</f>
        <v>ZEC-ZEH</v>
      </c>
      <c r="M106" s="86">
        <f>IF(SP_NORTE!AP134="","*",SP_NORTE!AP134)</f>
        <v>262</v>
      </c>
      <c r="N106" s="86" t="str">
        <f>IF(SP_NORTE!AM134="","*",SP_NORTE!AM134)</f>
        <v>ZEC-ZEH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>*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 t="str">
        <f>IF(SP_NORTE!BH136="","*",SP_NORTE!BH136)</f>
        <v>*</v>
      </c>
      <c r="P108" s="151" t="str">
        <f>IF($A$2=1,IF(SP_NORTE!BJ136="","*",SP_NORTE!BJ136),IF(SP_NORTE!BK136="","*",SP_NORTE!BK136))</f>
        <v>*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 t="str">
        <f>IF(SP_NORTE!BH137="","*",SP_NORTE!BH137)</f>
        <v>*</v>
      </c>
      <c r="P109" s="151" t="str">
        <f>IF($A$2=1,IF(SP_NORTE!BJ137="","*",SP_NORTE!BJ137),IF(SP_NORTE!BK137="","*",SP_NORTE!BK137))</f>
        <v>*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 t="str">
        <f>IF(SP_NORTE!BH138="","*",SP_NORTE!BH138)</f>
        <v>*</v>
      </c>
      <c r="P110" s="151" t="str">
        <f>IF($A$2=1,IF(SP_NORTE!BJ138="","*",SP_NORTE!BJ138),IF(SP_NORTE!BK138="","*",SP_NORTE!BK138))</f>
        <v>*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 t="str">
        <f>IF(SP_NORTE!BH139="","*",SP_NORTE!BH139)</f>
        <v>*</v>
      </c>
      <c r="P111" s="151" t="str">
        <f>IF($A$2=1,IF(SP_NORTE!BJ139="","*",SP_NORTE!BJ139),IF(SP_NORTE!BK139="","*",SP_NORTE!BK139))</f>
        <v>*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0.375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 t="str">
        <f>IF(SP_NORTE!BH140="","*",SP_NORTE!BH140)</f>
        <v>*</v>
      </c>
      <c r="P112" s="151" t="str">
        <f>IF($A$2=1,IF(SP_NORTE!BJ140="","*",SP_NORTE!BJ140),IF(SP_NORTE!BK140="","*",SP_NORTE!BK140))</f>
        <v>*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 t="str">
        <f>IF(SP_NORTE!BH141="","*",SP_NORTE!BH141)</f>
        <v>*</v>
      </c>
      <c r="P113" s="151" t="str">
        <f>IF($A$2=1,IF(SP_NORTE!BJ141="","*",SP_NORTE!BJ141),IF(SP_NORTE!BK141="","*",SP_NORTE!BK141))</f>
        <v>*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 t="str">
        <f>IF(SP_NORTE!BH142="","*",SP_NORTE!BH142)</f>
        <v>*</v>
      </c>
      <c r="P114" s="151" t="str">
        <f>IF($A$2=1,IF(SP_NORTE!BJ142="","*",SP_NORTE!BJ142),IF(SP_NORTE!BK142="","*",SP_NORTE!BK142))</f>
        <v>*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 t="str">
        <f>IF(SP_NORTE!B146="","*",SP_NORTE!B146)</f>
        <v>*</v>
      </c>
      <c r="B118" s="86" t="str">
        <f>IF(SP_NORTE!X146="","*",SP_NORTE!X146)</f>
        <v>*</v>
      </c>
      <c r="C118" s="86" t="str">
        <f>IF(SP_NORTE!S146="","*",SP_NORTE!S146)</f>
        <v>-</v>
      </c>
      <c r="D118" s="86" t="str">
        <f>IF(SP_NORTE!T146="","*",SP_NORTE!T146)</f>
        <v>-</v>
      </c>
      <c r="E118" s="86" t="str">
        <f>IF(SP_NORTE!D146="","*",SP_NORTE!D146)</f>
        <v>*</v>
      </c>
      <c r="F118" s="86" t="str">
        <f>IF(SP_NORTE!H146="","*",SP_NORTE!H146)</f>
        <v>*</v>
      </c>
      <c r="G118" s="86" t="str">
        <f>IF(SP_NORTE!M146="","*",SP_NORTE!M146)</f>
        <v>-</v>
      </c>
      <c r="H118" s="119" t="str">
        <f>IF(SP_NORTE!K146="","*",SP_NORTE!K146)</f>
        <v>*</v>
      </c>
      <c r="I118" s="116" t="str">
        <f>IF(SP_NORTE!O146="","*",SP_NORTE!O146)</f>
        <v>*</v>
      </c>
      <c r="J118" s="116" t="str">
        <f>IF(SP_NORTE!P146="","*",SP_NORTE!P146)</f>
        <v>*</v>
      </c>
      <c r="K118" s="86">
        <f>IF(SP_NORTE!AK146="","*",SP_NORTE!AK146)</f>
        <v>0</v>
      </c>
      <c r="L118" s="86" t="str">
        <f>IF(SP_NORTE!AM146="","*",SP_NORTE!AM146)</f>
        <v>-</v>
      </c>
      <c r="M118" s="86">
        <f>IF(SP_NORTE!AP146="","*",SP_NORTE!AP146)</f>
        <v>0</v>
      </c>
      <c r="N118" s="86" t="str">
        <f>IF(SP_NORTE!AM146="","*",SP_NORTE!AM146)</f>
        <v>-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 t="str">
        <f>IF(SP_NORTE!B147="","*",SP_NORTE!B147)</f>
        <v>*</v>
      </c>
      <c r="B119" s="86" t="str">
        <f>IF(SP_NORTE!X147="","*",SP_NORTE!X147)</f>
        <v>*</v>
      </c>
      <c r="C119" s="86" t="str">
        <f>IF(SP_NORTE!S147="","*",SP_NORTE!S147)</f>
        <v>-</v>
      </c>
      <c r="D119" s="86" t="str">
        <f>IF(SP_NORTE!T147="","*",SP_NORTE!T147)</f>
        <v>-</v>
      </c>
      <c r="E119" s="86" t="str">
        <f>IF(SP_NORTE!D147="","*",SP_NORTE!D147)</f>
        <v>*</v>
      </c>
      <c r="F119" s="86" t="str">
        <f>IF(SP_NORTE!H147="","*",SP_NORTE!H147)</f>
        <v>*</v>
      </c>
      <c r="G119" s="86" t="str">
        <f>IF(SP_NORTE!M147="","*",SP_NORTE!M147)</f>
        <v>-</v>
      </c>
      <c r="H119" s="119" t="str">
        <f>IF(SP_NORTE!K147="","*",SP_NORTE!K147)</f>
        <v>*</v>
      </c>
      <c r="I119" s="116" t="str">
        <f>IF(SP_NORTE!O147="","*",SP_NORTE!O147)</f>
        <v>*</v>
      </c>
      <c r="J119" s="116" t="str">
        <f>IF(SP_NORTE!P147="","*",SP_NORTE!P147)</f>
        <v>*</v>
      </c>
      <c r="K119" s="86">
        <f>IF(SP_NORTE!AK147="","*",SP_NORTE!AK147)</f>
        <v>0</v>
      </c>
      <c r="L119" s="86" t="str">
        <f>IF(SP_NORTE!AM147="","*",SP_NORTE!AM147)</f>
        <v>-</v>
      </c>
      <c r="M119" s="86">
        <f>IF(SP_NORTE!AP147="","*",SP_NORTE!AP147)</f>
        <v>0</v>
      </c>
      <c r="N119" s="86" t="str">
        <f>IF(SP_NORTE!AM147="","*",SP_NORTE!AM147)</f>
        <v>-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 t="str">
        <f>IF(SP_NORTE!B150="","*",SP_NORTE!B150)</f>
        <v>*</v>
      </c>
      <c r="B122" s="86" t="str">
        <f>IF(SP_NORTE!X150="","*",SP_NORTE!X150)</f>
        <v>*</v>
      </c>
      <c r="C122" s="86" t="str">
        <f>IF(SP_NORTE!S150="","*",SP_NORTE!S150)</f>
        <v>-</v>
      </c>
      <c r="D122" s="86" t="str">
        <f>IF(SP_NORTE!T150="","*",SP_NORTE!T150)</f>
        <v>-</v>
      </c>
      <c r="E122" s="86" t="str">
        <f>IF(SP_NORTE!D150="","*",SP_NORTE!D150)</f>
        <v>*</v>
      </c>
      <c r="F122" s="86" t="str">
        <f>IF(SP_NORTE!H150="","*",SP_NORTE!H150)</f>
        <v>*</v>
      </c>
      <c r="G122" s="86" t="str">
        <f>IF(SP_NORTE!M150="","*",SP_NORTE!M150)</f>
        <v>-</v>
      </c>
      <c r="H122" s="119" t="str">
        <f>IF(SP_NORTE!K150="","*",SP_NORTE!K150)</f>
        <v>*</v>
      </c>
      <c r="I122" s="116" t="str">
        <f>IF(SP_NORTE!O150="","*",SP_NORTE!O150)</f>
        <v>*</v>
      </c>
      <c r="J122" s="116" t="str">
        <f>IF(SP_NORTE!P150="","*",SP_NORTE!P150)</f>
        <v>*</v>
      </c>
      <c r="K122" s="86">
        <f>IF(SP_NORTE!AK150="","*",SP_NORTE!AK150)</f>
        <v>0</v>
      </c>
      <c r="L122" s="86" t="str">
        <f>IF(SP_NORTE!AM150="","*",SP_NORTE!AM150)</f>
        <v>-</v>
      </c>
      <c r="M122" s="86">
        <f>IF(SP_NORTE!AP150="","*",SP_NORTE!AP150)</f>
        <v>0</v>
      </c>
      <c r="N122" s="86" t="str">
        <f>IF(SP_NORTE!AM150="","*",SP_NORTE!AM150)</f>
        <v>-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*</v>
      </c>
      <c r="C123" s="86" t="str">
        <f>IF(SP_NORTE!S151="","*",SP_NORTE!S151)</f>
        <v>-</v>
      </c>
      <c r="D123" s="86" t="str">
        <f>IF(SP_NORTE!T151="","*",SP_NORTE!T151)</f>
        <v>-</v>
      </c>
      <c r="E123" s="86" t="str">
        <f>IF(SP_NORTE!D151="","*",SP_NORTE!D151)</f>
        <v>*</v>
      </c>
      <c r="F123" s="86" t="str">
        <f>IF(SP_NORTE!H151="","*",SP_NORTE!H151)</f>
        <v>*</v>
      </c>
      <c r="G123" s="86" t="str">
        <f>IF(SP_NORTE!M151="","*",SP_NORTE!M151)</f>
        <v>-</v>
      </c>
      <c r="H123" s="119" t="str">
        <f>IF(SP_NORTE!K151="","*",SP_NORTE!K151)</f>
        <v>*</v>
      </c>
      <c r="I123" s="116" t="str">
        <f>IF(SP_NORTE!O151="","*",SP_NORTE!O151)</f>
        <v>*</v>
      </c>
      <c r="J123" s="116" t="str">
        <f>IF(SP_NORTE!P151="","*",SP_NORTE!P151)</f>
        <v>*</v>
      </c>
      <c r="K123" s="86">
        <f>IF(SP_NORTE!AK151="","*",SP_NORTE!AK151)</f>
        <v>0</v>
      </c>
      <c r="L123" s="86" t="str">
        <f>IF(SP_NORTE!AM151="","*",SP_NORTE!AM151)</f>
        <v>-</v>
      </c>
      <c r="M123" s="86">
        <f>IF(SP_NORTE!AP151="","*",SP_NORTE!AP151)</f>
        <v>0</v>
      </c>
      <c r="N123" s="86" t="str">
        <f>IF(SP_NORTE!AM151="","*",SP_NORTE!AM151)</f>
        <v>-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 t="str">
        <f>IF(SP_NORTE!B152="","*",SP_NORTE!B152)</f>
        <v>*</v>
      </c>
      <c r="B124" s="86" t="str">
        <f>IF(SP_NORTE!X152="","*",SP_NORTE!X152)</f>
        <v>*</v>
      </c>
      <c r="C124" s="86" t="str">
        <f>IF(SP_NORTE!S152="","*",SP_NORTE!S152)</f>
        <v>-</v>
      </c>
      <c r="D124" s="86" t="str">
        <f>IF(SP_NORTE!T152="","*",SP_NORTE!T152)</f>
        <v>-</v>
      </c>
      <c r="E124" s="86" t="str">
        <f>IF(SP_NORTE!D152="","*",SP_NORTE!D152)</f>
        <v>*</v>
      </c>
      <c r="F124" s="86" t="str">
        <f>IF(SP_NORTE!H152="","*",SP_NORTE!H152)</f>
        <v>*</v>
      </c>
      <c r="G124" s="86" t="str">
        <f>IF(SP_NORTE!M152="","*",SP_NORTE!M152)</f>
        <v>-</v>
      </c>
      <c r="H124" s="119" t="str">
        <f>IF(SP_NORTE!K152="","*",SP_NORTE!K152)</f>
        <v>*</v>
      </c>
      <c r="I124" s="116" t="str">
        <f>IF(SP_NORTE!O152="","*",SP_NORTE!O152)</f>
        <v>*</v>
      </c>
      <c r="J124" s="116" t="str">
        <f>IF(SP_NORTE!P152="","*",SP_NORTE!P152)</f>
        <v>*</v>
      </c>
      <c r="K124" s="86">
        <f>IF(SP_NORTE!AK152="","*",SP_NORTE!AK152)</f>
        <v>0</v>
      </c>
      <c r="L124" s="86" t="str">
        <f>IF(SP_NORTE!AM152="","*",SP_NORTE!AM152)</f>
        <v>-</v>
      </c>
      <c r="M124" s="86">
        <f>IF(SP_NORTE!AP152="","*",SP_NORTE!AP152)</f>
        <v>0</v>
      </c>
      <c r="N124" s="86" t="str">
        <f>IF(SP_NORTE!AM152="","*",SP_NORTE!AM152)</f>
        <v>-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 t="str">
        <f>IF(SP_NORTE!B153="","*",SP_NORTE!B153)</f>
        <v>*</v>
      </c>
      <c r="B125" s="86" t="str">
        <f>IF(SP_NORTE!X153="","*",SP_NORTE!X153)</f>
        <v>*</v>
      </c>
      <c r="C125" s="86" t="str">
        <f>IF(SP_NORTE!S153="","*",SP_NORTE!S153)</f>
        <v>-</v>
      </c>
      <c r="D125" s="86" t="str">
        <f>IF(SP_NORTE!T153="","*",SP_NORTE!T153)</f>
        <v>-</v>
      </c>
      <c r="E125" s="86" t="str">
        <f>IF(SP_NORTE!D153="","*",SP_NORTE!D153)</f>
        <v>*</v>
      </c>
      <c r="F125" s="86" t="str">
        <f>IF(SP_NORTE!H153="","*",SP_NORTE!H153)</f>
        <v>*</v>
      </c>
      <c r="G125" s="86" t="str">
        <f>IF(SP_NORTE!M153="","*",SP_NORTE!M153)</f>
        <v>-</v>
      </c>
      <c r="H125" s="119" t="str">
        <f>IF(SP_NORTE!K153="","*",SP_NORTE!K153)</f>
        <v>*</v>
      </c>
      <c r="I125" s="116" t="str">
        <f>IF(SP_NORTE!O153="","*",SP_NORTE!O153)</f>
        <v>*</v>
      </c>
      <c r="J125" s="116" t="str">
        <f>IF(SP_NORTE!P153="","*",SP_NORTE!P153)</f>
        <v>*</v>
      </c>
      <c r="K125" s="86">
        <f>IF(SP_NORTE!AK153="","*",SP_NORTE!AK153)</f>
        <v>0</v>
      </c>
      <c r="L125" s="86" t="str">
        <f>IF(SP_NORTE!AM153="","*",SP_NORTE!AM153)</f>
        <v>-</v>
      </c>
      <c r="M125" s="86">
        <f>IF(SP_NORTE!AP153="","*",SP_NORTE!AP153)</f>
        <v>0</v>
      </c>
      <c r="N125" s="86" t="str">
        <f>IF(SP_NORTE!AM153="","*",SP_NORTE!AM153)</f>
        <v>-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 t="str">
        <f>IF(SP_NORTE!B156="","*",SP_NORTE!B156)</f>
        <v>*</v>
      </c>
      <c r="B128" s="86" t="str">
        <f>IF(SP_NORTE!X156="","*",SP_NORTE!X156)</f>
        <v>*</v>
      </c>
      <c r="C128" s="86" t="str">
        <f>IF(SP_NORTE!S156="","*",SP_NORTE!S156)</f>
        <v>-</v>
      </c>
      <c r="D128" s="86" t="str">
        <f>IF(SP_NORTE!T156="","*",SP_NORTE!T156)</f>
        <v>-</v>
      </c>
      <c r="E128" s="86" t="str">
        <f>IF(SP_NORTE!D156="","*",SP_NORTE!D156)</f>
        <v>*</v>
      </c>
      <c r="F128" s="86" t="str">
        <f>IF(SP_NORTE!H156="","*",SP_NORTE!H156)</f>
        <v>*</v>
      </c>
      <c r="G128" s="86" t="str">
        <f>IF(SP_NORTE!M156="","*",SP_NORTE!M156)</f>
        <v>-</v>
      </c>
      <c r="H128" s="119" t="str">
        <f>IF(SP_NORTE!K156="","*",SP_NORTE!K156)</f>
        <v>*</v>
      </c>
      <c r="I128" s="116" t="str">
        <f>IF(SP_NORTE!O156="","*",SP_NORTE!O156)</f>
        <v>*</v>
      </c>
      <c r="J128" s="116" t="str">
        <f>IF(SP_NORTE!P156="","*",SP_NORTE!P156)</f>
        <v>*</v>
      </c>
      <c r="K128" s="86">
        <f>IF(SP_NORTE!AK156="","*",SP_NORTE!AK156)</f>
        <v>0</v>
      </c>
      <c r="L128" s="86" t="str">
        <f>IF(SP_NORTE!AM156="","*",SP_NORTE!AM156)</f>
        <v>-</v>
      </c>
      <c r="M128" s="86">
        <f>IF(SP_NORTE!AP156="","*",SP_NORTE!AP156)</f>
        <v>0</v>
      </c>
      <c r="N128" s="86" t="str">
        <f>IF(SP_NORTE!AM156="","*",SP_NORTE!AM156)</f>
        <v>-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 t="str">
        <f>IF(SP_NORTE!B158="","*",SP_NORTE!B158)</f>
        <v>*</v>
      </c>
      <c r="B130" s="86" t="str">
        <f>IF(SP_NORTE!X158="","*",SP_NORTE!X158)</f>
        <v>*</v>
      </c>
      <c r="C130" s="86" t="str">
        <f>IF(SP_NORTE!S158="","*",SP_NORTE!S158)</f>
        <v>-</v>
      </c>
      <c r="D130" s="86" t="str">
        <f>IF(SP_NORTE!T158="","*",SP_NORTE!T158)</f>
        <v>-</v>
      </c>
      <c r="E130" s="86" t="str">
        <f>IF(SP_NORTE!D158="","*",SP_NORTE!D158)</f>
        <v>*</v>
      </c>
      <c r="F130" s="86" t="str">
        <f>IF(SP_NORTE!H158="","*",SP_NORTE!H158)</f>
        <v>*</v>
      </c>
      <c r="G130" s="86" t="str">
        <f>IF(SP_NORTE!M158="","*",SP_NORTE!M158)</f>
        <v>-</v>
      </c>
      <c r="H130" s="119" t="str">
        <f>IF(SP_NORTE!K158="","*",SP_NORTE!K158)</f>
        <v>*</v>
      </c>
      <c r="I130" s="116" t="str">
        <f>IF(SP_NORTE!O158="","*",SP_NORTE!O158)</f>
        <v>*</v>
      </c>
      <c r="J130" s="116" t="str">
        <f>IF(SP_NORTE!P158="","*",SP_NORTE!P158)</f>
        <v>*</v>
      </c>
      <c r="K130" s="86">
        <f>IF(SP_NORTE!AK158="","*",SP_NORTE!AK158)</f>
        <v>0</v>
      </c>
      <c r="L130" s="86" t="str">
        <f>IF(SP_NORTE!AM158="","*",SP_NORTE!AM158)</f>
        <v>-</v>
      </c>
      <c r="M130" s="86">
        <f>IF(SP_NORTE!AP158="","*",SP_NORTE!AP158)</f>
        <v>0</v>
      </c>
      <c r="N130" s="86" t="str">
        <f>IF(SP_NORTE!AM158="","*",SP_NORTE!AM158)</f>
        <v>-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 t="str">
        <f>IF(SP_NORTE!B161="","*",SP_NORTE!B161)</f>
        <v>*</v>
      </c>
      <c r="B133" s="86" t="str">
        <f>IF(SP_NORTE!X161="","*",SP_NORTE!X161)</f>
        <v>*</v>
      </c>
      <c r="C133" s="86" t="str">
        <f>IF(SP_NORTE!S161="","*",SP_NORTE!S161)</f>
        <v>-</v>
      </c>
      <c r="D133" s="86" t="str">
        <f>IF(SP_NORTE!T161="","*",SP_NORTE!T161)</f>
        <v>-</v>
      </c>
      <c r="E133" s="86" t="str">
        <f>IF(SP_NORTE!D161="","*",SP_NORTE!D161)</f>
        <v>*</v>
      </c>
      <c r="F133" s="86" t="str">
        <f>IF(SP_NORTE!H161="","*",SP_NORTE!H161)</f>
        <v>*</v>
      </c>
      <c r="G133" s="86" t="str">
        <f>IF(SP_NORTE!M161="","*",SP_NORTE!M161)</f>
        <v>-</v>
      </c>
      <c r="H133" s="119" t="str">
        <f>IF(SP_NORTE!K161="","*",SP_NORTE!K161)</f>
        <v>*</v>
      </c>
      <c r="I133" s="116" t="str">
        <f>IF(SP_NORTE!O161="","*",SP_NORTE!O161)</f>
        <v>*</v>
      </c>
      <c r="J133" s="116" t="str">
        <f>IF(SP_NORTE!P161="","*",SP_NORTE!P161)</f>
        <v>*</v>
      </c>
      <c r="K133" s="86">
        <f>IF(SP_NORTE!AK161="","*",SP_NORTE!AK161)</f>
        <v>0</v>
      </c>
      <c r="L133" s="86" t="str">
        <f>IF(SP_NORTE!AM161="","*",SP_NORTE!AM161)</f>
        <v>-</v>
      </c>
      <c r="M133" s="86">
        <f>IF(SP_NORTE!AP161="","*",SP_NORTE!AP161)</f>
        <v>0</v>
      </c>
      <c r="N133" s="86" t="str">
        <f>IF(SP_NORTE!AM161="","*",SP_NORTE!AM161)</f>
        <v>-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 t="str">
        <f>IF(SP_NORTE!B164="","*",SP_NORTE!B164)</f>
        <v>*</v>
      </c>
      <c r="B136" s="86" t="str">
        <f>IF(SP_NORTE!X164="","*",SP_NORTE!X164)</f>
        <v>*</v>
      </c>
      <c r="C136" s="86" t="str">
        <f>IF(SP_NORTE!S164="","*",SP_NORTE!S164)</f>
        <v>-</v>
      </c>
      <c r="D136" s="86" t="str">
        <f>IF(SP_NORTE!T164="","*",SP_NORTE!T164)</f>
        <v>-</v>
      </c>
      <c r="E136" s="86" t="str">
        <f>IF(SP_NORTE!D164="","*",SP_NORTE!D164)</f>
        <v>*</v>
      </c>
      <c r="F136" s="86" t="str">
        <f>IF(SP_NORTE!H164="","*",SP_NORTE!H164)</f>
        <v>*</v>
      </c>
      <c r="G136" s="86" t="str">
        <f>IF(SP_NORTE!M164="","*",SP_NORTE!M164)</f>
        <v>-</v>
      </c>
      <c r="H136" s="119" t="str">
        <f>IF(SP_NORTE!K164="","*",SP_NORTE!K164)</f>
        <v>*</v>
      </c>
      <c r="I136" s="116" t="str">
        <f>IF(SP_NORTE!O164="","*",SP_NORTE!O164)</f>
        <v>*</v>
      </c>
      <c r="J136" s="116" t="str">
        <f>IF(SP_NORTE!P164="","*",SP_NORTE!P164)</f>
        <v>*</v>
      </c>
      <c r="K136" s="86">
        <f>IF(SP_NORTE!AK164="","*",SP_NORTE!AK164)</f>
        <v>0</v>
      </c>
      <c r="L136" s="86" t="str">
        <f>IF(SP_NORTE!AM164="","*",SP_NORTE!AM164)</f>
        <v>-</v>
      </c>
      <c r="M136" s="86">
        <f>IF(SP_NORTE!AP164="","*",SP_NORTE!AP164)</f>
        <v>0</v>
      </c>
      <c r="N136" s="86" t="str">
        <f>IF(SP_NORTE!AM164="","*",SP_NORTE!AM164)</f>
        <v>-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 t="str">
        <f>IF(SP_NORTE!B165="","*",SP_NORTE!B165)</f>
        <v>*</v>
      </c>
      <c r="B137" s="86" t="str">
        <f>IF(SP_NORTE!X165="","*",SP_NORTE!X165)</f>
        <v>*</v>
      </c>
      <c r="C137" s="86" t="str">
        <f>IF(SP_NORTE!S165="","*",SP_NORTE!S165)</f>
        <v>-</v>
      </c>
      <c r="D137" s="86" t="str">
        <f>IF(SP_NORTE!T165="","*",SP_NORTE!T165)</f>
        <v>-</v>
      </c>
      <c r="E137" s="86" t="str">
        <f>IF(SP_NORTE!D165="","*",SP_NORTE!D165)</f>
        <v>*</v>
      </c>
      <c r="F137" s="86" t="str">
        <f>IF(SP_NORTE!H165="","*",SP_NORTE!H165)</f>
        <v>*</v>
      </c>
      <c r="G137" s="86" t="str">
        <f>IF(SP_NORTE!M165="","*",SP_NORTE!M165)</f>
        <v>-</v>
      </c>
      <c r="H137" s="119" t="str">
        <f>IF(SP_NORTE!K165="","*",SP_NORTE!K165)</f>
        <v>*</v>
      </c>
      <c r="I137" s="116" t="str">
        <f>IF(SP_NORTE!O165="","*",SP_NORTE!O165)</f>
        <v>*</v>
      </c>
      <c r="J137" s="116" t="str">
        <f>IF(SP_NORTE!P165="","*",SP_NORTE!P165)</f>
        <v>*</v>
      </c>
      <c r="K137" s="86">
        <f>IF(SP_NORTE!AK165="","*",SP_NORTE!AK165)</f>
        <v>0</v>
      </c>
      <c r="L137" s="86" t="str">
        <f>IF(SP_NORTE!AM165="","*",SP_NORTE!AM165)</f>
        <v>-</v>
      </c>
      <c r="M137" s="86">
        <f>IF(SP_NORTE!AP165="","*",SP_NORTE!AP165)</f>
        <v>0</v>
      </c>
      <c r="N137" s="86" t="str">
        <f>IF(SP_NORTE!AM165="","*",SP_NORTE!AM165)</f>
        <v>-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 t="str">
        <f>IF(SP_NORTE!B166="","*",SP_NORTE!B166)</f>
        <v>*</v>
      </c>
      <c r="B138" s="86" t="str">
        <f>IF(SP_NORTE!X166="","*",SP_NORTE!X166)</f>
        <v>*</v>
      </c>
      <c r="C138" s="86" t="str">
        <f>IF(SP_NORTE!S166="","*",SP_NORTE!S166)</f>
        <v>-</v>
      </c>
      <c r="D138" s="86" t="str">
        <f>IF(SP_NORTE!T166="","*",SP_NORTE!T166)</f>
        <v>-</v>
      </c>
      <c r="E138" s="86" t="str">
        <f>IF(SP_NORTE!D166="","*",SP_NORTE!D166)</f>
        <v>*</v>
      </c>
      <c r="F138" s="86" t="str">
        <f>IF(SP_NORTE!H166="","*",SP_NORTE!H166)</f>
        <v>*</v>
      </c>
      <c r="G138" s="86" t="str">
        <f>IF(SP_NORTE!M166="","*",SP_NORTE!M166)</f>
        <v>-</v>
      </c>
      <c r="H138" s="119" t="str">
        <f>IF(SP_NORTE!K166="","*",SP_NORTE!K166)</f>
        <v>*</v>
      </c>
      <c r="I138" s="116" t="str">
        <f>IF(SP_NORTE!O166="","*",SP_NORTE!O166)</f>
        <v>*</v>
      </c>
      <c r="J138" s="116" t="str">
        <f>IF(SP_NORTE!P166="","*",SP_NORTE!P166)</f>
        <v>*</v>
      </c>
      <c r="K138" s="86">
        <f>IF(SP_NORTE!AK166="","*",SP_NORTE!AK166)</f>
        <v>0</v>
      </c>
      <c r="L138" s="86" t="str">
        <f>IF(SP_NORTE!AM166="","*",SP_NORTE!AM166)</f>
        <v>-</v>
      </c>
      <c r="M138" s="86">
        <f>IF(SP_NORTE!AP166="","*",SP_NORTE!AP166)</f>
        <v>0</v>
      </c>
      <c r="N138" s="86" t="str">
        <f>IF(SP_NORTE!AM166="","*",SP_NORTE!AM166)</f>
        <v>-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 t="str">
        <f>IF(SP_NORTE!B167="","*",SP_NORTE!B167)</f>
        <v>*</v>
      </c>
      <c r="B139" s="86" t="str">
        <f>IF(SP_NORTE!X167="","*",SP_NORTE!X167)</f>
        <v>*</v>
      </c>
      <c r="C139" s="86" t="str">
        <f>IF(SP_NORTE!S167="","*",SP_NORTE!S167)</f>
        <v>-</v>
      </c>
      <c r="D139" s="86" t="str">
        <f>IF(SP_NORTE!T167="","*",SP_NORTE!T167)</f>
        <v>-</v>
      </c>
      <c r="E139" s="86" t="str">
        <f>IF(SP_NORTE!D167="","*",SP_NORTE!D167)</f>
        <v>*</v>
      </c>
      <c r="F139" s="86" t="str">
        <f>IF(SP_NORTE!H167="","*",SP_NORTE!H167)</f>
        <v>*</v>
      </c>
      <c r="G139" s="86" t="str">
        <f>IF(SP_NORTE!M167="","*",SP_NORTE!M167)</f>
        <v>-</v>
      </c>
      <c r="H139" s="119" t="str">
        <f>IF(SP_NORTE!K167="","*",SP_NORTE!K167)</f>
        <v>*</v>
      </c>
      <c r="I139" s="116" t="str">
        <f>IF(SP_NORTE!O167="","*",SP_NORTE!O167)</f>
        <v>*</v>
      </c>
      <c r="J139" s="116" t="str">
        <f>IF(SP_NORTE!P167="","*",SP_NORTE!P167)</f>
        <v>*</v>
      </c>
      <c r="K139" s="86">
        <f>IF(SP_NORTE!AK167="","*",SP_NORTE!AK167)</f>
        <v>0</v>
      </c>
      <c r="L139" s="86" t="str">
        <f>IF(SP_NORTE!AM167="","*",SP_NORTE!AM167)</f>
        <v>-</v>
      </c>
      <c r="M139" s="86">
        <f>IF(SP_NORTE!AP167="","*",SP_NORTE!AP167)</f>
        <v>0</v>
      </c>
      <c r="N139" s="86" t="str">
        <f>IF(SP_NORTE!AM167="","*",SP_NORTE!AM167)</f>
        <v>-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 t="str">
        <f>IF(SP_NORTE!B168="","*",SP_NORTE!B168)</f>
        <v>*</v>
      </c>
      <c r="B140" s="86" t="str">
        <f>IF(SP_NORTE!X168="","*",SP_NORTE!X168)</f>
        <v>*</v>
      </c>
      <c r="C140" s="86" t="str">
        <f>IF(SP_NORTE!S168="","*",SP_NORTE!S168)</f>
        <v>-</v>
      </c>
      <c r="D140" s="86" t="str">
        <f>IF(SP_NORTE!T168="","*",SP_NORTE!T168)</f>
        <v>-</v>
      </c>
      <c r="E140" s="86" t="str">
        <f>IF(SP_NORTE!D168="","*",SP_NORTE!D168)</f>
        <v>*</v>
      </c>
      <c r="F140" s="86" t="str">
        <f>IF(SP_NORTE!H168="","*",SP_NORTE!H168)</f>
        <v>*</v>
      </c>
      <c r="G140" s="86" t="str">
        <f>IF(SP_NORTE!M168="","*",SP_NORTE!M168)</f>
        <v>-</v>
      </c>
      <c r="H140" s="119" t="str">
        <f>IF(SP_NORTE!K168="","*",SP_NORTE!K168)</f>
        <v>*</v>
      </c>
      <c r="I140" s="116" t="str">
        <f>IF(SP_NORTE!O168="","*",SP_NORTE!O168)</f>
        <v>*</v>
      </c>
      <c r="J140" s="116" t="str">
        <f>IF(SP_NORTE!P168="","*",SP_NORTE!P168)</f>
        <v>*</v>
      </c>
      <c r="K140" s="86">
        <f>IF(SP_NORTE!AK168="","*",SP_NORTE!AK168)</f>
        <v>0</v>
      </c>
      <c r="L140" s="86" t="str">
        <f>IF(SP_NORTE!AM168="","*",SP_NORTE!AM168)</f>
        <v>-</v>
      </c>
      <c r="M140" s="86">
        <f>IF(SP_NORTE!AP168="","*",SP_NORTE!AP168)</f>
        <v>0</v>
      </c>
      <c r="N140" s="86" t="str">
        <f>IF(SP_NORTE!AM168="","*",SP_NORTE!AM168)</f>
        <v>-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 t="str">
        <f>IF(SP_NORTE!B170="","*",SP_NORTE!B170)</f>
        <v>*</v>
      </c>
      <c r="B142" s="86" t="str">
        <f>IF(SP_NORTE!X170="","*",SP_NORTE!X170)</f>
        <v>*</v>
      </c>
      <c r="C142" s="86" t="str">
        <f>IF(SP_NORTE!S170="","*",SP_NORTE!S170)</f>
        <v>-</v>
      </c>
      <c r="D142" s="86" t="str">
        <f>IF(SP_NORTE!T170="","*",SP_NORTE!T170)</f>
        <v>-</v>
      </c>
      <c r="E142" s="86" t="str">
        <f>IF(SP_NORTE!D170="","*",SP_NORTE!D170)</f>
        <v>*</v>
      </c>
      <c r="F142" s="86" t="str">
        <f>IF(SP_NORTE!H170="","*",SP_NORTE!H170)</f>
        <v>*</v>
      </c>
      <c r="G142" s="86" t="str">
        <f>IF(SP_NORTE!M170="","*",SP_NORTE!M170)</f>
        <v>-</v>
      </c>
      <c r="H142" s="119" t="str">
        <f>IF(SP_NORTE!K170="","*",SP_NORTE!K170)</f>
        <v>*</v>
      </c>
      <c r="I142" s="116" t="str">
        <f>IF(SP_NORTE!O170="","*",SP_NORTE!O170)</f>
        <v>*</v>
      </c>
      <c r="J142" s="116" t="str">
        <f>IF(SP_NORTE!P170="","*",SP_NORTE!P170)</f>
        <v>*</v>
      </c>
      <c r="K142" s="86">
        <f>IF(SP_NORTE!AK170="","*",SP_NORTE!AK170)</f>
        <v>0</v>
      </c>
      <c r="L142" s="86" t="str">
        <f>IF(SP_NORTE!AM170="","*",SP_NORTE!AM170)</f>
        <v>-</v>
      </c>
      <c r="M142" s="86">
        <f>IF(SP_NORTE!AP170="","*",SP_NORTE!AP170)</f>
        <v>0</v>
      </c>
      <c r="N142" s="86" t="str">
        <f>IF(SP_NORTE!AM170="","*",SP_NORTE!AM170)</f>
        <v>-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1164</v>
      </c>
      <c r="C3" s="206" t="s">
        <v>1165</v>
      </c>
      <c r="D3" s="206" t="s">
        <v>1166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0" t="s">
        <v>1167</v>
      </c>
      <c r="D1" s="290"/>
      <c r="E1" s="290"/>
      <c r="F1" s="290"/>
      <c r="G1" s="290"/>
      <c r="H1" s="290"/>
    </row>
    <row r="2" spans="3:8" ht="15" customHeight="1">
      <c r="C2" s="290"/>
      <c r="D2" s="290"/>
      <c r="E2" s="290"/>
      <c r="F2" s="290"/>
      <c r="G2" s="290"/>
      <c r="H2" s="290"/>
    </row>
    <row r="3" spans="3:8" ht="15" customHeight="1">
      <c r="C3" s="167" t="s">
        <v>477</v>
      </c>
      <c r="D3" s="167" t="s">
        <v>1168</v>
      </c>
      <c r="E3" s="167" t="s">
        <v>1169</v>
      </c>
      <c r="F3" s="167" t="s">
        <v>1170</v>
      </c>
      <c r="G3" s="167" t="s">
        <v>1171</v>
      </c>
      <c r="H3" s="167" t="s">
        <v>1172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1173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1174</v>
      </c>
      <c r="C4" s="164" t="s">
        <v>1175</v>
      </c>
      <c r="D4" s="164" t="s">
        <v>1176</v>
      </c>
      <c r="E4" s="164" t="s">
        <v>1177</v>
      </c>
      <c r="F4" s="164" t="s">
        <v>4</v>
      </c>
      <c r="G4" s="164" t="s">
        <v>1178</v>
      </c>
    </row>
    <row r="5" spans="2:7">
      <c r="B5" s="165" t="s">
        <v>1179</v>
      </c>
      <c r="C5" s="165">
        <v>257068</v>
      </c>
      <c r="D5" s="165" t="s">
        <v>1180</v>
      </c>
      <c r="E5" s="165" t="s">
        <v>1181</v>
      </c>
      <c r="F5" s="165" t="s">
        <v>1181</v>
      </c>
      <c r="G5" s="166">
        <v>46296</v>
      </c>
    </row>
    <row r="6" spans="2:7">
      <c r="B6" s="165" t="s">
        <v>1182</v>
      </c>
      <c r="C6" s="165" t="s">
        <v>384</v>
      </c>
      <c r="D6" s="165" t="s">
        <v>384</v>
      </c>
      <c r="E6" s="165" t="s">
        <v>384</v>
      </c>
      <c r="F6" s="165" t="s">
        <v>1183</v>
      </c>
      <c r="G6" s="166" t="s">
        <v>384</v>
      </c>
    </row>
    <row r="7" spans="2:7">
      <c r="B7" s="165" t="s">
        <v>1184</v>
      </c>
      <c r="C7" s="165">
        <v>257472</v>
      </c>
      <c r="D7" s="165" t="s">
        <v>1185</v>
      </c>
      <c r="E7" s="165" t="s">
        <v>1186</v>
      </c>
      <c r="F7" s="165" t="s">
        <v>1186</v>
      </c>
      <c r="G7" s="166">
        <v>45992</v>
      </c>
    </row>
    <row r="8" spans="2:7">
      <c r="B8" s="165" t="s">
        <v>1187</v>
      </c>
      <c r="C8" s="165">
        <v>260307</v>
      </c>
      <c r="D8" s="165" t="s">
        <v>1188</v>
      </c>
      <c r="E8" s="165" t="s">
        <v>1189</v>
      </c>
      <c r="F8" s="165" t="s">
        <v>1186</v>
      </c>
      <c r="G8" s="166">
        <v>46082</v>
      </c>
    </row>
    <row r="9" spans="2:7">
      <c r="B9" s="165" t="s">
        <v>1190</v>
      </c>
      <c r="C9" s="165">
        <v>333033</v>
      </c>
      <c r="D9" s="165" t="s">
        <v>1191</v>
      </c>
      <c r="E9" s="165" t="s">
        <v>1183</v>
      </c>
      <c r="F9" s="165" t="s">
        <v>1192</v>
      </c>
      <c r="G9" s="165" t="s">
        <v>384</v>
      </c>
    </row>
    <row r="10" spans="2:7">
      <c r="B10" s="165" t="s">
        <v>1193</v>
      </c>
      <c r="C10" s="165"/>
      <c r="D10" s="165"/>
      <c r="E10" s="165" t="s">
        <v>1183</v>
      </c>
      <c r="F10" s="165" t="s">
        <v>1192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1194</v>
      </c>
      <c r="C1" s="25" t="s">
        <v>831</v>
      </c>
      <c r="E1" s="25" t="s">
        <v>1157</v>
      </c>
      <c r="G1" s="25" t="s">
        <v>1195</v>
      </c>
      <c r="H1" s="27"/>
      <c r="I1" s="25" t="s">
        <v>1196</v>
      </c>
      <c r="J1" s="27"/>
      <c r="K1" s="25" t="s">
        <v>1197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1198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1199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1200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1201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1202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1203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1204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1205</v>
      </c>
      <c r="B13" s="4" t="s">
        <v>1024</v>
      </c>
      <c r="C13" s="4" t="s">
        <v>1206</v>
      </c>
      <c r="D13" s="4" t="s">
        <v>964</v>
      </c>
      <c r="E13" s="4" t="s">
        <v>1207</v>
      </c>
      <c r="F13" s="4" t="s">
        <v>1208</v>
      </c>
      <c r="G13" s="4" t="s">
        <v>1003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1209</v>
      </c>
      <c r="N13" s="4" t="s">
        <v>1210</v>
      </c>
      <c r="O13" s="4" t="s">
        <v>1211</v>
      </c>
      <c r="P13" s="4" t="s">
        <v>827</v>
      </c>
      <c r="Q13" s="4" t="s">
        <v>1212</v>
      </c>
      <c r="R13" s="4" t="s">
        <v>991</v>
      </c>
      <c r="S13" s="4" t="s">
        <v>1213</v>
      </c>
      <c r="T13" s="4" t="s">
        <v>1214</v>
      </c>
      <c r="U13" s="4" t="s">
        <v>1215</v>
      </c>
      <c r="V13" s="32" t="s">
        <v>1216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1217</v>
      </c>
      <c r="B14" s="34" t="s">
        <v>1218</v>
      </c>
      <c r="C14" s="34" t="s">
        <v>1219</v>
      </c>
      <c r="D14" s="34" t="s">
        <v>965</v>
      </c>
      <c r="E14" s="34" t="s">
        <v>965</v>
      </c>
      <c r="F14" s="34" t="s">
        <v>1004</v>
      </c>
      <c r="G14" s="34" t="s">
        <v>1004</v>
      </c>
      <c r="H14" s="34" t="s">
        <v>834</v>
      </c>
      <c r="I14" s="34" t="s">
        <v>1220</v>
      </c>
      <c r="J14" s="34" t="s">
        <v>911</v>
      </c>
      <c r="K14" s="34" t="s">
        <v>1029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1221</v>
      </c>
      <c r="R14" s="34" t="s">
        <v>992</v>
      </c>
      <c r="S14" s="34" t="s">
        <v>965</v>
      </c>
      <c r="T14" s="34" t="s">
        <v>965</v>
      </c>
      <c r="U14" s="34" t="s">
        <v>1215</v>
      </c>
      <c r="V14" s="35" t="s">
        <v>1216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1222</v>
      </c>
      <c r="B15" s="34" t="s">
        <v>1025</v>
      </c>
      <c r="C15" s="34" t="str">
        <f>""</f>
        <v/>
      </c>
      <c r="D15" s="34"/>
      <c r="E15" s="34"/>
      <c r="F15" s="34"/>
      <c r="G15" s="34" t="s">
        <v>1223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1003</v>
      </c>
      <c r="R15" s="34" t="s">
        <v>1065</v>
      </c>
      <c r="S15" s="34" t="s">
        <v>1155</v>
      </c>
      <c r="T15" s="34" t="s">
        <v>1155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1224</v>
      </c>
      <c r="L16" s="34"/>
      <c r="M16" s="34"/>
      <c r="N16" s="34"/>
      <c r="O16" s="34"/>
      <c r="P16" s="34"/>
      <c r="Q16" s="34"/>
      <c r="R16" s="34" t="s">
        <v>1225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1226</v>
      </c>
      <c r="B28" s="30" t="s">
        <v>1227</v>
      </c>
      <c r="C28" s="30" t="s">
        <v>1228</v>
      </c>
      <c r="D28" s="30" t="s">
        <v>1229</v>
      </c>
      <c r="E28" s="30" t="s">
        <v>1230</v>
      </c>
      <c r="F28" s="30" t="s">
        <v>1231</v>
      </c>
      <c r="G28" s="30" t="s">
        <v>1232</v>
      </c>
      <c r="H28" s="30" t="s">
        <v>1233</v>
      </c>
      <c r="I28" s="30" t="s">
        <v>1234</v>
      </c>
      <c r="J28" s="30" t="s">
        <v>1235</v>
      </c>
      <c r="K28" s="30" t="s">
        <v>1236</v>
      </c>
      <c r="L28" s="30" t="s">
        <v>1237</v>
      </c>
      <c r="M28" s="30" t="s">
        <v>1238</v>
      </c>
      <c r="N28" s="30" t="s">
        <v>1239</v>
      </c>
      <c r="O28" s="30" t="s">
        <v>1240</v>
      </c>
      <c r="P28" s="30" t="s">
        <v>1241</v>
      </c>
      <c r="Q28" s="30" t="s">
        <v>1242</v>
      </c>
      <c r="R28" s="30" t="s">
        <v>1243</v>
      </c>
      <c r="S28" s="30" t="s">
        <v>1244</v>
      </c>
      <c r="T28" s="30" t="s">
        <v>1245</v>
      </c>
      <c r="U28" s="30" t="s">
        <v>1246</v>
      </c>
      <c r="V28" s="30" t="s">
        <v>1247</v>
      </c>
      <c r="W28" s="30" t="s">
        <v>1248</v>
      </c>
      <c r="X28" s="30" t="s">
        <v>1249</v>
      </c>
      <c r="Y28" s="30" t="s">
        <v>1250</v>
      </c>
      <c r="Z28" s="30" t="s">
        <v>1251</v>
      </c>
      <c r="AA28" s="30" t="s">
        <v>1252</v>
      </c>
      <c r="AB28" s="30" t="s">
        <v>1253</v>
      </c>
      <c r="AC28" s="30" t="s">
        <v>1254</v>
      </c>
      <c r="AD28" s="30" t="s">
        <v>1255</v>
      </c>
      <c r="AE28" s="30" t="s">
        <v>1256</v>
      </c>
      <c r="AF28" s="30" t="s">
        <v>1257</v>
      </c>
      <c r="AG28" s="30" t="s">
        <v>1258</v>
      </c>
      <c r="AH28" s="30" t="s">
        <v>1259</v>
      </c>
      <c r="AI28" s="30" t="s">
        <v>1260</v>
      </c>
      <c r="AJ28" s="30" t="s">
        <v>1261</v>
      </c>
      <c r="AK28" s="30" t="s">
        <v>1262</v>
      </c>
      <c r="AL28" s="30" t="s">
        <v>1263</v>
      </c>
      <c r="AM28" s="30" t="s">
        <v>1264</v>
      </c>
      <c r="AN28" s="36" t="s">
        <v>1265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1266</v>
      </c>
      <c r="B29" s="34" t="s">
        <v>1267</v>
      </c>
      <c r="C29" s="34" t="s">
        <v>1268</v>
      </c>
      <c r="D29" s="34" t="s">
        <v>1004</v>
      </c>
      <c r="E29" s="34" t="s">
        <v>1025</v>
      </c>
      <c r="F29" s="34" t="s">
        <v>1269</v>
      </c>
      <c r="G29" s="34" t="s">
        <v>966</v>
      </c>
      <c r="H29" s="34" t="s">
        <v>1270</v>
      </c>
      <c r="I29" s="34" t="s">
        <v>880</v>
      </c>
      <c r="J29" s="34" t="s">
        <v>1005</v>
      </c>
      <c r="K29" s="34" t="s">
        <v>1005</v>
      </c>
      <c r="L29" s="34" t="s">
        <v>1271</v>
      </c>
      <c r="M29" s="34" t="s">
        <v>931</v>
      </c>
      <c r="N29" s="34" t="s">
        <v>1272</v>
      </c>
      <c r="O29" s="34" t="s">
        <v>1273</v>
      </c>
      <c r="P29" s="34" t="s">
        <v>1274</v>
      </c>
      <c r="Q29" s="34" t="s">
        <v>1275</v>
      </c>
      <c r="R29" s="34" t="s">
        <v>1276</v>
      </c>
      <c r="S29" s="34" t="s">
        <v>1079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1277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1278</v>
      </c>
      <c r="AD29" s="34" t="s">
        <v>1279</v>
      </c>
      <c r="AE29" s="34" t="s">
        <v>993</v>
      </c>
      <c r="AF29" s="34" t="s">
        <v>1065</v>
      </c>
      <c r="AG29" s="34" t="s">
        <v>1225</v>
      </c>
      <c r="AH29" s="34" t="s">
        <v>1280</v>
      </c>
      <c r="AI29" s="34" t="s">
        <v>1281</v>
      </c>
      <c r="AJ29" s="34" t="s">
        <v>1005</v>
      </c>
      <c r="AK29" s="34" t="s">
        <v>1281</v>
      </c>
      <c r="AL29" s="34" t="s">
        <v>1005</v>
      </c>
      <c r="AM29" s="34" t="s">
        <v>1215</v>
      </c>
      <c r="AN29" s="35" t="s">
        <v>1216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1266</v>
      </c>
      <c r="B30" s="34"/>
      <c r="C30" s="34"/>
      <c r="D30" s="34" t="s">
        <v>1223</v>
      </c>
      <c r="E30" s="34"/>
      <c r="F30" s="34" t="s">
        <v>1282</v>
      </c>
      <c r="G30" s="34" t="s">
        <v>1283</v>
      </c>
      <c r="H30" s="34" t="s">
        <v>1284</v>
      </c>
      <c r="I30" s="34" t="s">
        <v>1285</v>
      </c>
      <c r="J30" s="34"/>
      <c r="K30" s="34"/>
      <c r="L30" s="34" t="s">
        <v>1286</v>
      </c>
      <c r="M30" s="34" t="s">
        <v>874</v>
      </c>
      <c r="N30" s="34" t="s">
        <v>880</v>
      </c>
      <c r="O30" s="34" t="s">
        <v>946</v>
      </c>
      <c r="P30" s="34" t="s">
        <v>1287</v>
      </c>
      <c r="Q30" s="34" t="s">
        <v>856</v>
      </c>
      <c r="R30" s="34"/>
      <c r="S30" s="34" t="s">
        <v>1275</v>
      </c>
      <c r="T30" s="34" t="s">
        <v>1288</v>
      </c>
      <c r="U30" s="34" t="s">
        <v>880</v>
      </c>
      <c r="V30" s="34" t="s">
        <v>1288</v>
      </c>
      <c r="W30" s="34" t="s">
        <v>880</v>
      </c>
      <c r="X30" s="34" t="s">
        <v>1288</v>
      </c>
      <c r="Y30" s="34" t="s">
        <v>880</v>
      </c>
      <c r="Z30" s="34" t="s">
        <v>1288</v>
      </c>
      <c r="AA30" s="34" t="s">
        <v>880</v>
      </c>
      <c r="AB30" s="34"/>
      <c r="AC30" s="34"/>
      <c r="AD30" s="34"/>
      <c r="AE30" s="34" t="s">
        <v>1289</v>
      </c>
      <c r="AF30" s="34"/>
      <c r="AG30" s="34"/>
      <c r="AH30" s="34"/>
      <c r="AI30" s="34" t="s">
        <v>1290</v>
      </c>
      <c r="AJ30" s="34" t="s">
        <v>1291</v>
      </c>
      <c r="AK30" s="34" t="s">
        <v>1290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1292</v>
      </c>
      <c r="E31" s="34"/>
      <c r="F31" s="34"/>
      <c r="G31" s="34"/>
      <c r="H31" s="34"/>
      <c r="I31" s="34"/>
      <c r="J31" s="34"/>
      <c r="K31" s="34"/>
      <c r="L31" s="34" t="s">
        <v>1293</v>
      </c>
      <c r="M31" s="34" t="s">
        <v>1294</v>
      </c>
      <c r="N31" s="34" t="s">
        <v>923</v>
      </c>
      <c r="O31" s="34" t="s">
        <v>1295</v>
      </c>
      <c r="P31" s="34" t="s">
        <v>912</v>
      </c>
      <c r="Q31" s="34" t="s">
        <v>1296</v>
      </c>
      <c r="R31" s="34"/>
      <c r="S31" s="34" t="s">
        <v>856</v>
      </c>
      <c r="T31" s="34"/>
      <c r="U31" s="34" t="s">
        <v>1297</v>
      </c>
      <c r="V31" s="34"/>
      <c r="W31" s="34" t="s">
        <v>1297</v>
      </c>
      <c r="X31" s="34"/>
      <c r="Y31" s="34" t="s">
        <v>1297</v>
      </c>
      <c r="Z31" s="34"/>
      <c r="AA31" s="34" t="s">
        <v>1297</v>
      </c>
      <c r="AB31" s="34"/>
      <c r="AC31" s="34"/>
      <c r="AD31" s="34"/>
      <c r="AE31" s="34" t="s">
        <v>1298</v>
      </c>
      <c r="AF31" s="34"/>
      <c r="AG31" s="34"/>
      <c r="AH31" s="34"/>
      <c r="AI31" s="34" t="s">
        <v>1299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1300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1301</v>
      </c>
      <c r="Q32" s="34" t="s">
        <v>1302</v>
      </c>
      <c r="R32" s="34"/>
      <c r="S32" s="34" t="s">
        <v>1296</v>
      </c>
      <c r="T32" s="34"/>
      <c r="U32" s="34" t="s">
        <v>1303</v>
      </c>
      <c r="V32" s="34"/>
      <c r="W32" s="34" t="s">
        <v>1303</v>
      </c>
      <c r="X32" s="34"/>
      <c r="Y32" s="34" t="s">
        <v>1303</v>
      </c>
      <c r="Z32" s="34"/>
      <c r="AA32" s="34" t="s">
        <v>1303</v>
      </c>
      <c r="AB32" s="34"/>
      <c r="AC32" s="34"/>
      <c r="AD32" s="34"/>
      <c r="AE32" s="34"/>
      <c r="AF32" s="34"/>
      <c r="AG32" s="34"/>
      <c r="AH32" s="34"/>
      <c r="AI32" s="34" t="s">
        <v>1293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1304</v>
      </c>
      <c r="E33" s="34"/>
      <c r="F33" s="34"/>
      <c r="G33" s="34"/>
      <c r="H33" s="34"/>
      <c r="I33" s="34"/>
      <c r="J33" s="34"/>
      <c r="K33" s="34"/>
      <c r="L33" s="34" t="s">
        <v>1305</v>
      </c>
      <c r="M33" s="34"/>
      <c r="N33" s="34"/>
      <c r="O33" s="34"/>
      <c r="P33" s="34"/>
      <c r="Q33" s="34" t="s">
        <v>925</v>
      </c>
      <c r="R33" s="34"/>
      <c r="S33" s="34" t="s">
        <v>1302</v>
      </c>
      <c r="T33" s="34"/>
      <c r="U33" s="34" t="s">
        <v>1306</v>
      </c>
      <c r="V33" s="34"/>
      <c r="W33" s="34" t="s">
        <v>1306</v>
      </c>
      <c r="X33" s="34"/>
      <c r="Y33" s="34" t="s">
        <v>1306</v>
      </c>
      <c r="Z33" s="34"/>
      <c r="AA33" s="34" t="s">
        <v>1306</v>
      </c>
      <c r="AB33" s="34"/>
      <c r="AC33" s="34"/>
      <c r="AD33" s="34"/>
      <c r="AE33" s="34"/>
      <c r="AF33" s="34"/>
      <c r="AG33" s="34"/>
      <c r="AH33" s="34"/>
      <c r="AI33" s="34" t="s">
        <v>1305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1307</v>
      </c>
      <c r="M34" s="34"/>
      <c r="N34" s="34"/>
      <c r="O34" s="34"/>
      <c r="P34" s="34"/>
      <c r="Q34" s="34" t="s">
        <v>1308</v>
      </c>
      <c r="R34" s="34"/>
      <c r="S34" s="34" t="s">
        <v>925</v>
      </c>
      <c r="T34" s="34"/>
      <c r="U34" s="34" t="s">
        <v>1309</v>
      </c>
      <c r="V34" s="34"/>
      <c r="W34" s="34" t="s">
        <v>1309</v>
      </c>
      <c r="X34" s="34"/>
      <c r="Y34" s="34" t="s">
        <v>1309</v>
      </c>
      <c r="Z34" s="34"/>
      <c r="AA34" s="34" t="s">
        <v>1309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1310</v>
      </c>
      <c r="M35" s="34"/>
      <c r="N35" s="34"/>
      <c r="O35" s="34"/>
      <c r="P35" s="34"/>
      <c r="Q35" s="34" t="s">
        <v>1311</v>
      </c>
      <c r="R35" s="34"/>
      <c r="S35" s="34" t="s">
        <v>1308</v>
      </c>
      <c r="T35" s="34"/>
      <c r="U35" s="34" t="s">
        <v>1312</v>
      </c>
      <c r="V35" s="34"/>
      <c r="W35" s="34" t="s">
        <v>1312</v>
      </c>
      <c r="X35" s="34"/>
      <c r="Y35" s="34" t="s">
        <v>1312</v>
      </c>
      <c r="Z35" s="34"/>
      <c r="AA35" s="34" t="s">
        <v>1312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1118</v>
      </c>
      <c r="R36" s="34"/>
      <c r="S36" s="34" t="s">
        <v>1311</v>
      </c>
      <c r="T36" s="34"/>
      <c r="U36" s="34" t="s">
        <v>1313</v>
      </c>
      <c r="V36" s="34"/>
      <c r="W36" s="34" t="s">
        <v>1313</v>
      </c>
      <c r="X36" s="34"/>
      <c r="Y36" s="34" t="s">
        <v>1313</v>
      </c>
      <c r="Z36" s="34"/>
      <c r="AA36" s="34" t="s">
        <v>1313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1314</v>
      </c>
      <c r="R37" s="34"/>
      <c r="S37" s="34" t="s">
        <v>1118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1315</v>
      </c>
      <c r="R38" s="34"/>
      <c r="S38" s="34" t="s">
        <v>1314</v>
      </c>
      <c r="T38" s="34"/>
      <c r="U38" s="34" t="s">
        <v>1316</v>
      </c>
      <c r="V38" s="34"/>
      <c r="W38" s="34" t="s">
        <v>1316</v>
      </c>
      <c r="X38" s="34"/>
      <c r="Y38" s="34" t="s">
        <v>1316</v>
      </c>
      <c r="Z38" s="34"/>
      <c r="AA38" s="34" t="s">
        <v>1316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1317</v>
      </c>
      <c r="R39" s="37"/>
      <c r="S39" s="37" t="s">
        <v>1315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1318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Camila Soares</cp:lastModifiedBy>
  <cp:revision/>
  <dcterms:created xsi:type="dcterms:W3CDTF">2025-05-05T12:15:43Z</dcterms:created>
  <dcterms:modified xsi:type="dcterms:W3CDTF">2026-03-09T00:12:07Z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