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 Sherstan\Documents\GitHub Projects\GestureControlledRoboticArm_MecE653\CADandPCB\robotArm\"/>
    </mc:Choice>
  </mc:AlternateContent>
  <xr:revisionPtr revIDLastSave="0" documentId="13_ncr:1_{9D81C16E-A668-4DB0-B5B0-65565B82CEAC}" xr6:coauthVersionLast="40" xr6:coauthVersionMax="40" xr10:uidLastSave="{00000000-0000-0000-0000-000000000000}"/>
  <bookViews>
    <workbookView xWindow="-5820" yWindow="2700" windowWidth="11835" windowHeight="10725" xr2:uid="{F5457483-B9A6-4FDD-8E51-56CF0918A53C}"/>
  </bookViews>
  <sheets>
    <sheet name="Printing" sheetId="1" r:id="rId1"/>
    <sheet name="Hardware" sheetId="2" r:id="rId2"/>
  </sheets>
  <definedNames>
    <definedName name="_xlnm._FilterDatabase" localSheetId="0" hidden="1">Printing!$A$1:$J$23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J25" i="1" l="1"/>
  <c r="E25" i="1"/>
</calcChain>
</file>

<file path=xl/sharedStrings.xml><?xml version="1.0" encoding="utf-8"?>
<sst xmlns="http://schemas.openxmlformats.org/spreadsheetml/2006/main" count="163" uniqueCount="80">
  <si>
    <t>EBAmk2_001_base.STL</t>
  </si>
  <si>
    <t>EBAmk2_002_mainarm.STL</t>
  </si>
  <si>
    <t>EBAmk2_003_varm.STL</t>
  </si>
  <si>
    <t>EBAmk2_004_link135.STL</t>
  </si>
  <si>
    <t>EBAmk2_005_link135angled.STL</t>
  </si>
  <si>
    <t>EBAmk2_006_horarm__.STL</t>
  </si>
  <si>
    <t>EBAmk2_006_horarm_plate.STL</t>
  </si>
  <si>
    <t>EBAmk2_007_trialink.STL</t>
  </si>
  <si>
    <t>EBAmk2_008_link147_new.STL</t>
  </si>
  <si>
    <t>EBAmk2_009_trialinkfront.STL</t>
  </si>
  <si>
    <t>EBAmk2_010_gearservo_22DENTI.STL</t>
  </si>
  <si>
    <t>EBAmk2_010_gearservo.STL</t>
  </si>
  <si>
    <t>EBAmk2_011_gearmast_full.STL</t>
  </si>
  <si>
    <t>EBAmk2_011_gearmast.STL</t>
  </si>
  <si>
    <t>EBAmk2_012_mainbase_NEW.STL</t>
  </si>
  <si>
    <t>EBAmk2_013_lower_base.STL</t>
  </si>
  <si>
    <t>EBAmk2_014_claw_base.STL</t>
  </si>
  <si>
    <t>EBAmk2_015_claw_finger_dx.STL</t>
  </si>
  <si>
    <t>EBAmk2_016_claw_gear_drive.STL</t>
  </si>
  <si>
    <t>EBAmk2_017_claw_finger_sx.STL</t>
  </si>
  <si>
    <t>EBAmk2_018_claw_gear_driven.STL</t>
  </si>
  <si>
    <t>EBAmk2_019_drive_cover_new.STL</t>
  </si>
  <si>
    <t>Hour</t>
  </si>
  <si>
    <t>Min</t>
  </si>
  <si>
    <t>Second</t>
  </si>
  <si>
    <t>Color</t>
  </si>
  <si>
    <t>File Name</t>
  </si>
  <si>
    <t>EBAmk2_019_drive_cover_new</t>
  </si>
  <si>
    <t>Transparent</t>
  </si>
  <si>
    <t>Notes</t>
  </si>
  <si>
    <t>Added 4 walls</t>
  </si>
  <si>
    <t>EBAmk2_001_base</t>
  </si>
  <si>
    <t>EBAmk2_014_claw_base</t>
  </si>
  <si>
    <t>Completed</t>
  </si>
  <si>
    <t>Links</t>
  </si>
  <si>
    <t>-</t>
  </si>
  <si>
    <t>Total</t>
  </si>
  <si>
    <t>Mass (g)</t>
  </si>
  <si>
    <t>Completion</t>
  </si>
  <si>
    <t>Total (h)</t>
  </si>
  <si>
    <t>robotArm/*.gcode</t>
  </si>
  <si>
    <t>Black</t>
  </si>
  <si>
    <t>EBAmk2_012_mainbase_NEW</t>
  </si>
  <si>
    <t>Claw</t>
  </si>
  <si>
    <t>Added 3 walls</t>
  </si>
  <si>
    <t>Gears</t>
  </si>
  <si>
    <t>NA</t>
  </si>
  <si>
    <t>Speed MK3</t>
  </si>
  <si>
    <t>Joints</t>
  </si>
  <si>
    <t>4 wall + supports</t>
  </si>
  <si>
    <t>horarm</t>
  </si>
  <si>
    <t>Arms</t>
  </si>
  <si>
    <t>M4 Washers</t>
  </si>
  <si>
    <t>955 or 946 servo </t>
  </si>
  <si>
    <t>SG90 SERVO </t>
  </si>
  <si>
    <t>M6 selflocking nut </t>
  </si>
  <si>
    <t>M6x25 screw </t>
  </si>
  <si>
    <t>M3 selflocking nuts </t>
  </si>
  <si>
    <t>M3 x 20 screws </t>
  </si>
  <si>
    <t>M3 x 10 hex recessed head screw </t>
  </si>
  <si>
    <t>M4 selflocking nuts </t>
  </si>
  <si>
    <t>M4 x 40 screw </t>
  </si>
  <si>
    <t>M4 x 30 screw </t>
  </si>
  <si>
    <t>M4 x 20 screw </t>
  </si>
  <si>
    <t>M4 x 60mm threaded rod </t>
  </si>
  <si>
    <t>M4 x 32mm threaded rod </t>
  </si>
  <si>
    <t xml:space="preserve"> dia 6 mm ball spheres </t>
  </si>
  <si>
    <t>606zz bearing </t>
  </si>
  <si>
    <t>Qty</t>
  </si>
  <si>
    <t>Description</t>
  </si>
  <si>
    <t>Comments</t>
  </si>
  <si>
    <t>RPI Shield?</t>
  </si>
  <si>
    <t>Other</t>
  </si>
  <si>
    <t>Voltage Regulator</t>
  </si>
  <si>
    <t>Power supply or LiPo Battery</t>
  </si>
  <si>
    <t>Double check bolt pattern</t>
  </si>
  <si>
    <t>Ordered 608zz</t>
  </si>
  <si>
    <t>Ordered 1/4"</t>
  </si>
  <si>
    <t>Modified_EBAmk2_013_lower_base</t>
  </si>
  <si>
    <t>Increased for 608 zz bearing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</si>
</sst>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0" applyNumberFormat="1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4" fontId="5" fillId="2" borderId="3" xfId="1" applyNumberFormat="1" applyFont="1" applyFill="1" applyBorder="1" applyAlignment="1">
      <alignment horizontal="center"/>
    </xf>
    <xf numFmtId="14" fontId="0" fillId="0" borderId="0" xfId="0" applyNumberFormat="1" applyFont="1"/>
    <xf numFmtId="165" fontId="0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/>
    <xf numFmtId="0" fontId="0" fillId="0" borderId="0" xfId="0" applyFill="1"/>
    <xf numFmtId="0" fontId="4" fillId="0" borderId="0" xfId="0" applyFont="1" applyAlignment="1">
      <alignment horizontal="center"/>
    </xf>
    <xf numFmtId="14" fontId="0" fillId="0" borderId="0" xfId="0" applyNumberFormat="1" applyFont="1" applyFill="1"/>
  </cellXfs>
  <cellStyles count="2">
    <cellStyle name="Normal" xfId="0" builtinId="0"/>
    <cellStyle name="Percent" xfId="1" builtinId="5"/>
  </cellStyles>
  <dxfs count="1"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63A3-52C3-4EE8-8704-0D1DE9BE504A}">
  <dimension ref="A1:L25"/>
  <sheetViews>
    <sheetView tabSelected="1" workbookViewId="0">
      <selection activeCell="K22" sqref="K22"/>
    </sheetView>
  </sheetViews>
  <sheetFormatPr defaultColWidth="8.85546875" defaultRowHeight="15" x14ac:dyDescent="0.25"/>
  <cols>
    <col min="1" max="1" width="34.42578125" bestFit="1" customWidth="1"/>
    <col min="2" max="2" width="11.42578125" bestFit="1" customWidth="1"/>
    <col min="3" max="3" width="10.42578125" bestFit="1" customWidth="1"/>
    <col min="4" max="4" width="14" bestFit="1" customWidth="1"/>
    <col min="5" max="5" width="15.28515625" bestFit="1" customWidth="1"/>
    <col min="6" max="6" width="15.42578125" bestFit="1" customWidth="1"/>
    <col min="7" max="7" width="15.28515625" customWidth="1"/>
    <col min="8" max="8" width="33.28515625" bestFit="1" customWidth="1"/>
    <col min="9" max="9" width="15.85546875" bestFit="1" customWidth="1"/>
    <col min="10" max="10" width="17.42578125" customWidth="1"/>
    <col min="11" max="11" width="25.85546875" bestFit="1" customWidth="1"/>
  </cols>
  <sheetData>
    <row r="1" spans="1:12" s="3" customFormat="1" ht="18.75" x14ac:dyDescent="0.3">
      <c r="A1" s="6" t="s">
        <v>26</v>
      </c>
      <c r="B1" s="7" t="s">
        <v>22</v>
      </c>
      <c r="C1" s="7" t="s">
        <v>23</v>
      </c>
      <c r="D1" s="7" t="s">
        <v>24</v>
      </c>
      <c r="E1" s="7" t="s">
        <v>39</v>
      </c>
      <c r="F1" s="7" t="s">
        <v>37</v>
      </c>
      <c r="G1" s="7" t="s">
        <v>25</v>
      </c>
      <c r="H1" s="7" t="s">
        <v>40</v>
      </c>
      <c r="I1" s="7" t="s">
        <v>29</v>
      </c>
      <c r="J1" s="7" t="s">
        <v>33</v>
      </c>
    </row>
    <row r="2" spans="1:12" x14ac:dyDescent="0.25">
      <c r="A2" s="2" t="s">
        <v>0</v>
      </c>
      <c r="B2" s="4">
        <v>7</v>
      </c>
      <c r="C2" s="4">
        <v>54</v>
      </c>
      <c r="D2" s="4">
        <v>28</v>
      </c>
      <c r="E2" s="13">
        <f>IFERROR((B2)+(C2/60)+(D2/3600),"-")</f>
        <v>7.9077777777777785</v>
      </c>
      <c r="F2" s="13">
        <v>84.95</v>
      </c>
      <c r="G2" s="2" t="s">
        <v>28</v>
      </c>
      <c r="H2" s="2" t="s">
        <v>31</v>
      </c>
      <c r="I2" s="2" t="s">
        <v>30</v>
      </c>
      <c r="J2" s="12">
        <v>43512</v>
      </c>
      <c r="L2" s="1"/>
    </row>
    <row r="3" spans="1:12" x14ac:dyDescent="0.25">
      <c r="A3" s="2" t="s">
        <v>1</v>
      </c>
      <c r="B3" s="4">
        <v>6</v>
      </c>
      <c r="C3" s="4">
        <v>32</v>
      </c>
      <c r="D3" s="4">
        <v>56</v>
      </c>
      <c r="E3" s="13">
        <f t="shared" ref="E3:E23" si="0">IFERROR((B3)+(C3/60)+(D3/3600),"-")</f>
        <v>6.5488888888888885</v>
      </c>
      <c r="F3" s="13">
        <v>67.319999999999993</v>
      </c>
      <c r="G3" s="2" t="s">
        <v>41</v>
      </c>
      <c r="H3" s="2" t="s">
        <v>51</v>
      </c>
      <c r="I3" s="2" t="s">
        <v>49</v>
      </c>
      <c r="J3" s="12">
        <v>43513</v>
      </c>
      <c r="K3" s="17"/>
    </row>
    <row r="4" spans="1:12" x14ac:dyDescent="0.25">
      <c r="A4" s="2" t="s">
        <v>2</v>
      </c>
      <c r="B4" s="4" t="s">
        <v>35</v>
      </c>
      <c r="C4" s="4" t="s">
        <v>35</v>
      </c>
      <c r="D4" s="4" t="s">
        <v>35</v>
      </c>
      <c r="E4" s="13" t="str">
        <f t="shared" si="0"/>
        <v>-</v>
      </c>
      <c r="F4" s="13" t="s">
        <v>35</v>
      </c>
      <c r="G4" s="2" t="s">
        <v>41</v>
      </c>
      <c r="H4" s="2" t="s">
        <v>51</v>
      </c>
      <c r="I4" s="2" t="s">
        <v>49</v>
      </c>
      <c r="J4" s="12">
        <v>43513</v>
      </c>
    </row>
    <row r="5" spans="1:12" x14ac:dyDescent="0.25">
      <c r="A5" s="2" t="s">
        <v>3</v>
      </c>
      <c r="B5" s="4">
        <v>1</v>
      </c>
      <c r="C5" s="4">
        <v>53</v>
      </c>
      <c r="D5" s="4">
        <v>47</v>
      </c>
      <c r="E5" s="13">
        <f t="shared" si="0"/>
        <v>1.8963888888888889</v>
      </c>
      <c r="F5" s="13">
        <v>20.2</v>
      </c>
      <c r="G5" s="2" t="s">
        <v>28</v>
      </c>
      <c r="H5" s="2" t="s">
        <v>34</v>
      </c>
      <c r="I5" s="2" t="s">
        <v>30</v>
      </c>
      <c r="J5" s="12">
        <v>43512</v>
      </c>
    </row>
    <row r="6" spans="1:12" x14ac:dyDescent="0.25">
      <c r="A6" s="2" t="s">
        <v>4</v>
      </c>
      <c r="B6" s="4" t="s">
        <v>35</v>
      </c>
      <c r="C6" s="4" t="s">
        <v>35</v>
      </c>
      <c r="D6" s="4" t="s">
        <v>35</v>
      </c>
      <c r="E6" s="13" t="str">
        <f t="shared" si="0"/>
        <v>-</v>
      </c>
      <c r="F6" s="13" t="s">
        <v>35</v>
      </c>
      <c r="G6" s="2" t="s">
        <v>28</v>
      </c>
      <c r="H6" s="2" t="s">
        <v>34</v>
      </c>
      <c r="I6" s="2" t="s">
        <v>30</v>
      </c>
      <c r="J6" s="12">
        <v>43512</v>
      </c>
    </row>
    <row r="7" spans="1:12" x14ac:dyDescent="0.25">
      <c r="A7" s="2" t="s">
        <v>5</v>
      </c>
      <c r="B7" s="4">
        <v>5</v>
      </c>
      <c r="C7" s="4">
        <v>16</v>
      </c>
      <c r="D7" s="4">
        <v>11</v>
      </c>
      <c r="E7" s="13">
        <f t="shared" si="0"/>
        <v>5.2697222222222218</v>
      </c>
      <c r="F7" s="13">
        <v>49.04</v>
      </c>
      <c r="G7" s="2" t="s">
        <v>41</v>
      </c>
      <c r="H7" s="2" t="s">
        <v>50</v>
      </c>
      <c r="I7" s="2" t="s">
        <v>49</v>
      </c>
      <c r="J7" s="12"/>
    </row>
    <row r="8" spans="1:12" hidden="1" x14ac:dyDescent="0.25">
      <c r="A8" s="2" t="s">
        <v>6</v>
      </c>
      <c r="B8" s="4"/>
      <c r="C8" s="4"/>
      <c r="D8" s="4"/>
      <c r="E8" s="13">
        <f t="shared" si="0"/>
        <v>0</v>
      </c>
      <c r="F8" s="13"/>
      <c r="G8" s="2" t="s">
        <v>41</v>
      </c>
      <c r="H8" s="2" t="s">
        <v>46</v>
      </c>
      <c r="I8" s="2"/>
      <c r="J8" s="12"/>
    </row>
    <row r="9" spans="1:12" x14ac:dyDescent="0.25">
      <c r="A9" s="2" t="s">
        <v>7</v>
      </c>
      <c r="B9" s="4">
        <v>3</v>
      </c>
      <c r="C9" s="4">
        <v>36</v>
      </c>
      <c r="D9" s="4">
        <v>49</v>
      </c>
      <c r="E9" s="13">
        <f t="shared" si="0"/>
        <v>3.6136111111111111</v>
      </c>
      <c r="F9" s="13">
        <v>29.5</v>
      </c>
      <c r="G9" s="2" t="s">
        <v>41</v>
      </c>
      <c r="H9" s="2" t="s">
        <v>48</v>
      </c>
      <c r="I9" s="2" t="s">
        <v>49</v>
      </c>
      <c r="J9" s="12">
        <v>43513</v>
      </c>
    </row>
    <row r="10" spans="1:12" x14ac:dyDescent="0.25">
      <c r="A10" s="2" t="s">
        <v>8</v>
      </c>
      <c r="B10" s="4" t="s">
        <v>35</v>
      </c>
      <c r="C10" s="4" t="s">
        <v>35</v>
      </c>
      <c r="D10" s="4" t="s">
        <v>35</v>
      </c>
      <c r="E10" s="13" t="str">
        <f t="shared" si="0"/>
        <v>-</v>
      </c>
      <c r="F10" s="13" t="s">
        <v>35</v>
      </c>
      <c r="G10" s="2" t="s">
        <v>28</v>
      </c>
      <c r="H10" s="2" t="s">
        <v>34</v>
      </c>
      <c r="I10" s="2" t="s">
        <v>30</v>
      </c>
      <c r="J10" s="12">
        <v>43512</v>
      </c>
    </row>
    <row r="11" spans="1:12" x14ac:dyDescent="0.25">
      <c r="A11" s="2" t="s">
        <v>9</v>
      </c>
      <c r="B11" s="4" t="s">
        <v>35</v>
      </c>
      <c r="C11" s="4" t="s">
        <v>35</v>
      </c>
      <c r="D11" s="4" t="s">
        <v>35</v>
      </c>
      <c r="E11" s="13" t="str">
        <f t="shared" si="0"/>
        <v>-</v>
      </c>
      <c r="F11" s="4" t="s">
        <v>35</v>
      </c>
      <c r="G11" s="2" t="s">
        <v>41</v>
      </c>
      <c r="H11" s="2" t="s">
        <v>48</v>
      </c>
      <c r="I11" s="2" t="s">
        <v>49</v>
      </c>
      <c r="J11" s="12">
        <v>43513</v>
      </c>
    </row>
    <row r="12" spans="1:12" x14ac:dyDescent="0.25">
      <c r="A12" s="2" t="s">
        <v>10</v>
      </c>
      <c r="B12" s="4">
        <v>2</v>
      </c>
      <c r="C12" s="4">
        <v>58</v>
      </c>
      <c r="D12" s="4">
        <v>12</v>
      </c>
      <c r="E12" s="13">
        <f t="shared" si="0"/>
        <v>2.97</v>
      </c>
      <c r="F12" s="13">
        <v>29.1</v>
      </c>
      <c r="G12" s="2" t="s">
        <v>41</v>
      </c>
      <c r="H12" s="2" t="s">
        <v>45</v>
      </c>
      <c r="I12" s="2" t="s">
        <v>44</v>
      </c>
      <c r="J12" s="12">
        <v>43513</v>
      </c>
    </row>
    <row r="13" spans="1:12" x14ac:dyDescent="0.25">
      <c r="A13" s="2" t="s">
        <v>11</v>
      </c>
      <c r="B13" s="4" t="s">
        <v>35</v>
      </c>
      <c r="C13" s="4" t="s">
        <v>35</v>
      </c>
      <c r="D13" s="4" t="s">
        <v>35</v>
      </c>
      <c r="E13" s="13" t="str">
        <f t="shared" si="0"/>
        <v>-</v>
      </c>
      <c r="F13" s="13" t="s">
        <v>35</v>
      </c>
      <c r="G13" s="2" t="s">
        <v>41</v>
      </c>
      <c r="H13" s="2" t="s">
        <v>45</v>
      </c>
      <c r="I13" s="2" t="s">
        <v>44</v>
      </c>
      <c r="J13" s="12">
        <v>43513</v>
      </c>
    </row>
    <row r="14" spans="1:12" x14ac:dyDescent="0.25">
      <c r="A14" s="2" t="s">
        <v>12</v>
      </c>
      <c r="B14" s="4" t="s">
        <v>35</v>
      </c>
      <c r="C14" s="4" t="s">
        <v>35</v>
      </c>
      <c r="D14" s="4" t="s">
        <v>35</v>
      </c>
      <c r="E14" s="13" t="str">
        <f t="shared" si="0"/>
        <v>-</v>
      </c>
      <c r="F14" s="13" t="s">
        <v>35</v>
      </c>
      <c r="G14" s="2" t="s">
        <v>41</v>
      </c>
      <c r="H14" s="2" t="s">
        <v>45</v>
      </c>
      <c r="I14" s="2" t="s">
        <v>44</v>
      </c>
      <c r="J14" s="12">
        <v>43513</v>
      </c>
    </row>
    <row r="15" spans="1:12" hidden="1" x14ac:dyDescent="0.25">
      <c r="A15" s="2" t="s">
        <v>13</v>
      </c>
      <c r="B15" s="4" t="s">
        <v>35</v>
      </c>
      <c r="C15" s="4" t="s">
        <v>35</v>
      </c>
      <c r="D15" s="4" t="s">
        <v>35</v>
      </c>
      <c r="E15" s="13" t="str">
        <f t="shared" si="0"/>
        <v>-</v>
      </c>
      <c r="F15" s="13" t="s">
        <v>35</v>
      </c>
      <c r="G15" s="2" t="s">
        <v>41</v>
      </c>
      <c r="H15" s="2" t="s">
        <v>46</v>
      </c>
      <c r="I15" s="2"/>
      <c r="J15" s="12"/>
    </row>
    <row r="16" spans="1:12" x14ac:dyDescent="0.25">
      <c r="A16" s="2" t="s">
        <v>14</v>
      </c>
      <c r="B16" s="4">
        <v>13</v>
      </c>
      <c r="C16" s="4">
        <v>4</v>
      </c>
      <c r="D16" s="4">
        <v>44</v>
      </c>
      <c r="E16" s="13">
        <f t="shared" si="0"/>
        <v>13.078888888888889</v>
      </c>
      <c r="F16" s="13">
        <v>139.55000000000001</v>
      </c>
      <c r="G16" s="2" t="s">
        <v>41</v>
      </c>
      <c r="H16" s="2" t="s">
        <v>42</v>
      </c>
      <c r="I16" s="2" t="s">
        <v>30</v>
      </c>
      <c r="J16" s="19">
        <v>43514</v>
      </c>
    </row>
    <row r="17" spans="1:11" x14ac:dyDescent="0.25">
      <c r="A17" s="2" t="s">
        <v>15</v>
      </c>
      <c r="B17" s="4">
        <v>1</v>
      </c>
      <c r="C17" s="4">
        <v>54</v>
      </c>
      <c r="D17" s="4">
        <v>57</v>
      </c>
      <c r="E17" s="13">
        <f t="shared" si="0"/>
        <v>1.9158333333333333</v>
      </c>
      <c r="F17" s="13">
        <v>25.28</v>
      </c>
      <c r="G17" s="2" t="s">
        <v>41</v>
      </c>
      <c r="H17" s="2" t="s">
        <v>78</v>
      </c>
      <c r="I17" s="2" t="s">
        <v>47</v>
      </c>
      <c r="J17" s="12"/>
      <c r="K17" s="2" t="s">
        <v>79</v>
      </c>
    </row>
    <row r="18" spans="1:11" x14ac:dyDescent="0.25">
      <c r="A18" s="2" t="s">
        <v>16</v>
      </c>
      <c r="B18" s="4">
        <v>0</v>
      </c>
      <c r="C18" s="4">
        <v>56</v>
      </c>
      <c r="D18" s="4">
        <v>4</v>
      </c>
      <c r="E18" s="13">
        <f t="shared" si="0"/>
        <v>0.93444444444444441</v>
      </c>
      <c r="F18" s="13">
        <v>6.55</v>
      </c>
      <c r="G18" s="2" t="s">
        <v>28</v>
      </c>
      <c r="H18" s="2" t="s">
        <v>32</v>
      </c>
      <c r="I18" s="2"/>
      <c r="J18" s="12">
        <v>43512</v>
      </c>
    </row>
    <row r="19" spans="1:11" x14ac:dyDescent="0.25">
      <c r="A19" s="2" t="s">
        <v>17</v>
      </c>
      <c r="B19" s="4">
        <v>0</v>
      </c>
      <c r="C19" s="4">
        <v>42</v>
      </c>
      <c r="D19" s="4">
        <v>23</v>
      </c>
      <c r="E19" s="13">
        <f t="shared" si="0"/>
        <v>0.70638888888888884</v>
      </c>
      <c r="F19" s="13">
        <v>5.32</v>
      </c>
      <c r="G19" s="2" t="s">
        <v>41</v>
      </c>
      <c r="H19" s="2" t="s">
        <v>43</v>
      </c>
      <c r="I19" s="2" t="s">
        <v>44</v>
      </c>
      <c r="J19" s="12">
        <v>43513</v>
      </c>
    </row>
    <row r="20" spans="1:11" x14ac:dyDescent="0.25">
      <c r="A20" s="2" t="s">
        <v>18</v>
      </c>
      <c r="B20" s="4" t="s">
        <v>35</v>
      </c>
      <c r="C20" s="4" t="s">
        <v>35</v>
      </c>
      <c r="D20" s="4" t="s">
        <v>35</v>
      </c>
      <c r="E20" s="13" t="str">
        <f t="shared" si="0"/>
        <v>-</v>
      </c>
      <c r="F20" s="13" t="s">
        <v>35</v>
      </c>
      <c r="G20" s="2" t="s">
        <v>41</v>
      </c>
      <c r="H20" s="2" t="s">
        <v>43</v>
      </c>
      <c r="I20" s="2" t="s">
        <v>44</v>
      </c>
      <c r="J20" s="12">
        <v>43513</v>
      </c>
    </row>
    <row r="21" spans="1:11" x14ac:dyDescent="0.25">
      <c r="A21" s="2" t="s">
        <v>19</v>
      </c>
      <c r="B21" s="4" t="s">
        <v>35</v>
      </c>
      <c r="C21" s="4" t="s">
        <v>35</v>
      </c>
      <c r="D21" s="4" t="s">
        <v>35</v>
      </c>
      <c r="E21" s="13" t="str">
        <f t="shared" si="0"/>
        <v>-</v>
      </c>
      <c r="F21" s="13" t="s">
        <v>35</v>
      </c>
      <c r="G21" s="2" t="s">
        <v>41</v>
      </c>
      <c r="H21" s="2" t="s">
        <v>43</v>
      </c>
      <c r="I21" s="2" t="s">
        <v>44</v>
      </c>
      <c r="J21" s="12">
        <v>43513</v>
      </c>
    </row>
    <row r="22" spans="1:11" x14ac:dyDescent="0.25">
      <c r="A22" s="2" t="s">
        <v>20</v>
      </c>
      <c r="B22" s="4" t="s">
        <v>35</v>
      </c>
      <c r="C22" s="4" t="s">
        <v>35</v>
      </c>
      <c r="D22" s="4" t="s">
        <v>35</v>
      </c>
      <c r="E22" s="13" t="str">
        <f t="shared" si="0"/>
        <v>-</v>
      </c>
      <c r="F22" s="13" t="s">
        <v>35</v>
      </c>
      <c r="G22" s="2" t="s">
        <v>41</v>
      </c>
      <c r="H22" s="2" t="s">
        <v>43</v>
      </c>
      <c r="I22" s="2" t="s">
        <v>44</v>
      </c>
      <c r="J22" s="12">
        <v>43513</v>
      </c>
    </row>
    <row r="23" spans="1:11" x14ac:dyDescent="0.25">
      <c r="A23" s="2" t="s">
        <v>21</v>
      </c>
      <c r="B23" s="4">
        <v>1</v>
      </c>
      <c r="C23" s="4">
        <v>20</v>
      </c>
      <c r="D23" s="4">
        <v>45</v>
      </c>
      <c r="E23" s="13">
        <f t="shared" si="0"/>
        <v>1.3458333333333332</v>
      </c>
      <c r="F23" s="13">
        <v>13.57</v>
      </c>
      <c r="G23" s="2" t="s">
        <v>28</v>
      </c>
      <c r="H23" s="2" t="s">
        <v>27</v>
      </c>
      <c r="I23" s="2"/>
      <c r="J23" s="12">
        <v>43512</v>
      </c>
    </row>
    <row r="24" spans="1:11" ht="15.75" thickBo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1" ht="16.5" thickBot="1" x14ac:dyDescent="0.3">
      <c r="B25" s="3"/>
      <c r="C25" s="3"/>
      <c r="D25" s="8" t="s">
        <v>36</v>
      </c>
      <c r="E25" s="9" t="str">
        <f>ROUND(SUM(E2:E23),1) &amp; " h"</f>
        <v>46.2 h</v>
      </c>
      <c r="F25" s="10" t="str">
        <f>ROUND(SUM(F2:F23),1) &amp; " g"</f>
        <v>470.4 g</v>
      </c>
      <c r="G25" s="5"/>
      <c r="H25" s="5"/>
      <c r="I25" s="8" t="s">
        <v>38</v>
      </c>
      <c r="J25" s="11">
        <f>SUMIF(J2:J23,"&gt;1",E2:E23)/SUM(E2:E23)</f>
        <v>0.84442733767952083</v>
      </c>
    </row>
  </sheetData>
  <autoFilter ref="A1:J23" xr:uid="{EC696274-73D5-4FA2-AB63-3A381666B3CA}"/>
  <conditionalFormatting sqref="A2:I23 K17">
    <cfRule type="expression" dxfId="0" priority="1">
      <formula>$J2&gt;1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E3C69-C2C7-E946-9804-CFC829250AB4}">
  <dimension ref="A1:C22"/>
  <sheetViews>
    <sheetView workbookViewId="0">
      <selection activeCell="C6" sqref="C6"/>
    </sheetView>
  </sheetViews>
  <sheetFormatPr defaultColWidth="10.85546875" defaultRowHeight="15" x14ac:dyDescent="0.25"/>
  <cols>
    <col min="1" max="1" width="6.140625" style="2" customWidth="1"/>
    <col min="2" max="2" width="32.85546875" style="2" customWidth="1"/>
    <col min="3" max="3" width="21" style="2" bestFit="1" customWidth="1"/>
    <col min="4" max="16384" width="10.85546875" style="2"/>
  </cols>
  <sheetData>
    <row r="1" spans="1:3" ht="18.75" x14ac:dyDescent="0.3">
      <c r="A1" s="16" t="s">
        <v>68</v>
      </c>
      <c r="B1" s="16" t="s">
        <v>69</v>
      </c>
      <c r="C1" s="16" t="s">
        <v>70</v>
      </c>
    </row>
    <row r="2" spans="1:3" x14ac:dyDescent="0.25">
      <c r="A2" s="15">
        <v>3</v>
      </c>
      <c r="B2" s="14" t="s">
        <v>53</v>
      </c>
      <c r="C2" s="2" t="s">
        <v>75</v>
      </c>
    </row>
    <row r="3" spans="1:3" x14ac:dyDescent="0.25">
      <c r="A3" s="15">
        <v>1</v>
      </c>
      <c r="B3" s="14" t="s">
        <v>54</v>
      </c>
    </row>
    <row r="4" spans="1:3" x14ac:dyDescent="0.25">
      <c r="A4" s="15">
        <v>1</v>
      </c>
      <c r="B4" s="14" t="s">
        <v>55</v>
      </c>
    </row>
    <row r="5" spans="1:3" x14ac:dyDescent="0.25">
      <c r="A5" s="15">
        <v>1</v>
      </c>
      <c r="B5" s="14" t="s">
        <v>56</v>
      </c>
    </row>
    <row r="6" spans="1:3" x14ac:dyDescent="0.25">
      <c r="A6" s="15">
        <v>2</v>
      </c>
      <c r="B6" s="14" t="s">
        <v>57</v>
      </c>
    </row>
    <row r="7" spans="1:3" x14ac:dyDescent="0.25">
      <c r="A7" s="15">
        <v>2</v>
      </c>
      <c r="B7" s="14" t="s">
        <v>58</v>
      </c>
    </row>
    <row r="8" spans="1:3" x14ac:dyDescent="0.25">
      <c r="A8" s="15">
        <v>1</v>
      </c>
      <c r="B8" s="14" t="s">
        <v>59</v>
      </c>
    </row>
    <row r="9" spans="1:3" x14ac:dyDescent="0.25">
      <c r="A9" s="15">
        <v>9</v>
      </c>
      <c r="B9" s="14" t="s">
        <v>60</v>
      </c>
    </row>
    <row r="10" spans="1:3" x14ac:dyDescent="0.25">
      <c r="A10" s="15">
        <v>1</v>
      </c>
      <c r="B10" s="14" t="s">
        <v>61</v>
      </c>
    </row>
    <row r="11" spans="1:3" x14ac:dyDescent="0.25">
      <c r="A11" s="15">
        <v>1</v>
      </c>
      <c r="B11" s="14" t="s">
        <v>62</v>
      </c>
    </row>
    <row r="12" spans="1:3" x14ac:dyDescent="0.25">
      <c r="A12" s="15">
        <v>5</v>
      </c>
      <c r="B12" s="14" t="s">
        <v>63</v>
      </c>
    </row>
    <row r="13" spans="1:3" x14ac:dyDescent="0.25">
      <c r="A13" s="15">
        <v>1</v>
      </c>
      <c r="B13" s="14" t="s">
        <v>64</v>
      </c>
    </row>
    <row r="14" spans="1:3" x14ac:dyDescent="0.25">
      <c r="A14" s="15">
        <v>1</v>
      </c>
      <c r="B14" s="14" t="s">
        <v>65</v>
      </c>
    </row>
    <row r="15" spans="1:3" x14ac:dyDescent="0.25">
      <c r="A15" s="15">
        <v>25</v>
      </c>
      <c r="B15" s="14" t="s">
        <v>66</v>
      </c>
      <c r="C15" s="2" t="s">
        <v>77</v>
      </c>
    </row>
    <row r="16" spans="1:3" x14ac:dyDescent="0.25">
      <c r="A16" s="15">
        <v>1</v>
      </c>
      <c r="B16" s="14" t="s">
        <v>67</v>
      </c>
      <c r="C16" s="2" t="s">
        <v>76</v>
      </c>
    </row>
    <row r="17" spans="1:3" x14ac:dyDescent="0.25">
      <c r="A17" s="15">
        <v>20</v>
      </c>
      <c r="B17" s="14" t="s">
        <v>52</v>
      </c>
    </row>
    <row r="18" spans="1:3" x14ac:dyDescent="0.25">
      <c r="A18" s="4"/>
    </row>
    <row r="19" spans="1:3" ht="18.75" x14ac:dyDescent="0.3">
      <c r="A19" s="18" t="s">
        <v>72</v>
      </c>
      <c r="B19" s="18"/>
      <c r="C19" s="18"/>
    </row>
    <row r="20" spans="1:3" x14ac:dyDescent="0.25">
      <c r="A20" s="15">
        <v>1</v>
      </c>
      <c r="B20" s="14" t="s">
        <v>71</v>
      </c>
    </row>
    <row r="21" spans="1:3" x14ac:dyDescent="0.25">
      <c r="A21" s="15">
        <v>1</v>
      </c>
      <c r="B21" s="14" t="s">
        <v>73</v>
      </c>
    </row>
    <row r="22" spans="1:3" x14ac:dyDescent="0.25">
      <c r="A22" s="15">
        <v>1</v>
      </c>
      <c r="B22" s="14" t="s">
        <v>74</v>
      </c>
    </row>
  </sheetData>
  <mergeCells count="1">
    <mergeCell ref="A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Printing</vt:lpstr>
      <vt:lpstr>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Sherstan</dc:creator>
  <cp:lastModifiedBy>Mark Sherstan</cp:lastModifiedBy>
  <dcterms:created xsi:type="dcterms:W3CDTF">2019-02-16T15:30:58Z</dcterms:created>
  <dcterms:modified xsi:type="dcterms:W3CDTF">2019-02-18T19:18:23Z</dcterms:modified>
</cp:coreProperties>
</file>