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"/>
    </mc:Choice>
  </mc:AlternateContent>
  <xr:revisionPtr revIDLastSave="0" documentId="13_ncr:1_{B858FE7D-ED8B-2344-9E10-541E6A4EF171}" xr6:coauthVersionLast="46" xr6:coauthVersionMax="46" xr10:uidLastSave="{00000000-0000-0000-0000-000000000000}"/>
  <bookViews>
    <workbookView xWindow="4260" yWindow="1220" windowWidth="28040" windowHeight="17440" xr2:uid="{CF3D45EF-CA1C-4A42-A093-C79D57AF7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A31" i="1" a="1"/>
  <c r="A31" i="1" s="1"/>
  <c r="H29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B13" i="1"/>
  <c r="C13" i="1"/>
  <c r="D13" i="1"/>
  <c r="E13" i="1"/>
  <c r="F13" i="1"/>
  <c r="G13" i="1"/>
  <c r="A13" i="1"/>
  <c r="H11" i="1"/>
  <c r="B11" i="1"/>
  <c r="C11" i="1"/>
  <c r="D11" i="1"/>
  <c r="E11" i="1"/>
  <c r="F11" i="1"/>
  <c r="G11" i="1"/>
  <c r="H9" i="1"/>
  <c r="A11" i="1"/>
  <c r="B9" i="1"/>
  <c r="C9" i="1"/>
  <c r="D9" i="1"/>
  <c r="E9" i="1"/>
  <c r="F9" i="1"/>
  <c r="G9" i="1"/>
  <c r="A9" i="1"/>
  <c r="G7" i="1"/>
  <c r="G8" i="1"/>
  <c r="G6" i="1"/>
  <c r="F7" i="1"/>
  <c r="F8" i="1"/>
  <c r="F6" i="1"/>
  <c r="E7" i="1"/>
  <c r="E8" i="1"/>
  <c r="E6" i="1"/>
  <c r="D7" i="1"/>
  <c r="D8" i="1"/>
  <c r="D6" i="1"/>
  <c r="C7" i="1"/>
  <c r="C8" i="1"/>
  <c r="C6" i="1"/>
  <c r="B7" i="1"/>
  <c r="B8" i="1"/>
  <c r="B6" i="1"/>
  <c r="A7" i="1"/>
  <c r="A8" i="1"/>
  <c r="A6" i="1"/>
  <c r="C31" i="1" l="1"/>
  <c r="B31" i="1"/>
</calcChain>
</file>

<file path=xl/sharedStrings.xml><?xml version="1.0" encoding="utf-8"?>
<sst xmlns="http://schemas.openxmlformats.org/spreadsheetml/2006/main" count="40" uniqueCount="21">
  <si>
    <t>MIN</t>
  </si>
  <si>
    <t>MAX</t>
  </si>
  <si>
    <t>指标</t>
  </si>
  <si>
    <t>上下浮动限制</t>
  </si>
  <si>
    <t>公司A</t>
  </si>
  <si>
    <t>公司B</t>
  </si>
  <si>
    <t>公司C</t>
  </si>
  <si>
    <t>报价（万元）</t>
  </si>
  <si>
    <t>1064.94-1177.03</t>
  </si>
  <si>
    <t>工期（月）</t>
  </si>
  <si>
    <t>21.6-25.2</t>
  </si>
  <si>
    <t>钢材用量（吨）</t>
  </si>
  <si>
    <t>1300-1477.03</t>
  </si>
  <si>
    <t>木材用量（立方米）</t>
  </si>
  <si>
    <t>1001-1061</t>
  </si>
  <si>
    <t>水泥用量（吨）</t>
  </si>
  <si>
    <t>3880-4120</t>
  </si>
  <si>
    <t>技术水平</t>
  </si>
  <si>
    <t>0-15</t>
  </si>
  <si>
    <t>社会信誉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</si>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</sst>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9E6E-5147-A64D-BED7-F7368A04C5A4}">
  <dimension ref="A1:R31"/>
  <sheetViews>
    <sheetView tabSelected="1" workbookViewId="0">
      <selection activeCell="F21" sqref="F21"/>
    </sheetView>
  </sheetViews>
  <sheetFormatPr baseColWidth="10" defaultRowHeight="16"/>
  <sheetData>
    <row r="1" spans="1:18">
      <c r="A1" s="1">
        <v>0.99790000000000001</v>
      </c>
      <c r="B1" s="1">
        <v>0.97519999999999996</v>
      </c>
      <c r="C1" s="1">
        <v>0.9839</v>
      </c>
      <c r="D1" s="1">
        <v>0.9879</v>
      </c>
      <c r="E1" s="1">
        <v>0.95069999999999999</v>
      </c>
      <c r="F1" s="1">
        <v>1.2</v>
      </c>
      <c r="G1" s="1">
        <v>1.0256000000000001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8">
      <c r="A2" s="1">
        <v>0.99509999999999998</v>
      </c>
      <c r="B2" s="1">
        <v>0.99319999999999997</v>
      </c>
      <c r="C2" s="1">
        <v>1.0209999999999999</v>
      </c>
      <c r="D2" s="1">
        <v>1.06</v>
      </c>
      <c r="E2" s="1">
        <v>0.995</v>
      </c>
      <c r="F2" s="1">
        <v>1.024</v>
      </c>
      <c r="G2" s="1">
        <v>1.0256000000000001</v>
      </c>
      <c r="K2" t="s">
        <v>7</v>
      </c>
      <c r="L2" t="s">
        <v>8</v>
      </c>
      <c r="M2">
        <v>1061</v>
      </c>
      <c r="N2">
        <v>1015</v>
      </c>
      <c r="O2">
        <v>1125</v>
      </c>
    </row>
    <row r="3" spans="1:18">
      <c r="A3" s="1">
        <v>0.95189999999999997</v>
      </c>
      <c r="B3" s="1">
        <v>0.99319999999999997</v>
      </c>
      <c r="C3" s="1">
        <v>1.0610999999999999</v>
      </c>
      <c r="D3" s="1">
        <v>0.95530000000000004</v>
      </c>
      <c r="E3" s="1">
        <v>0.98550000000000004</v>
      </c>
      <c r="F3" s="1">
        <v>0.89600000000000002</v>
      </c>
      <c r="G3" s="1">
        <v>0.98460000000000003</v>
      </c>
      <c r="K3" t="s">
        <v>9</v>
      </c>
      <c r="L3" t="s">
        <v>10</v>
      </c>
      <c r="M3">
        <v>22</v>
      </c>
      <c r="N3">
        <v>22</v>
      </c>
      <c r="O3">
        <v>23</v>
      </c>
    </row>
    <row r="4" spans="1:18">
      <c r="A4" s="1">
        <v>1.0550999999999999</v>
      </c>
      <c r="B4" s="1">
        <v>1.0384</v>
      </c>
      <c r="C4" s="1">
        <v>0.93400000000000005</v>
      </c>
      <c r="D4" s="1">
        <v>0.99680000000000002</v>
      </c>
      <c r="E4" s="1">
        <v>1.0688</v>
      </c>
      <c r="F4" s="1">
        <v>0.88</v>
      </c>
      <c r="G4" s="1">
        <v>0.96409999999999996</v>
      </c>
      <c r="K4" t="s">
        <v>11</v>
      </c>
      <c r="L4" t="s">
        <v>12</v>
      </c>
      <c r="M4">
        <v>1349</v>
      </c>
      <c r="N4">
        <v>1402</v>
      </c>
      <c r="O4">
        <v>1234</v>
      </c>
    </row>
    <row r="5" spans="1:18">
      <c r="A5" t="s">
        <v>0</v>
      </c>
      <c r="K5" t="s">
        <v>13</v>
      </c>
      <c r="L5" t="s">
        <v>14</v>
      </c>
      <c r="M5">
        <v>1074</v>
      </c>
      <c r="N5">
        <v>968</v>
      </c>
      <c r="O5">
        <v>1010</v>
      </c>
    </row>
    <row r="6" spans="1:18">
      <c r="A6" s="1">
        <f>ABS(0.9979-A2)</f>
        <v>2.8000000000000247E-3</v>
      </c>
      <c r="B6" s="1">
        <f>ABS(0.9752-B2)</f>
        <v>1.8000000000000016E-2</v>
      </c>
      <c r="C6" s="1">
        <f>ABS(0.9839-C2)</f>
        <v>3.7099999999999911E-2</v>
      </c>
      <c r="D6" s="1">
        <f>ABS(0.9879-D2)</f>
        <v>7.2100000000000053E-2</v>
      </c>
      <c r="E6" s="1">
        <f>ABS(0.9507-E2)</f>
        <v>4.4300000000000006E-2</v>
      </c>
      <c r="F6" s="1">
        <f>ABS(1.2-F2)</f>
        <v>0.17599999999999993</v>
      </c>
      <c r="G6" s="1">
        <f>ABS(1.0256-G2)</f>
        <v>0</v>
      </c>
      <c r="K6" t="s">
        <v>15</v>
      </c>
      <c r="L6" t="s">
        <v>16</v>
      </c>
      <c r="M6">
        <v>4016</v>
      </c>
      <c r="N6">
        <v>4022</v>
      </c>
      <c r="O6">
        <v>4362</v>
      </c>
    </row>
    <row r="7" spans="1:18">
      <c r="A7" s="1">
        <f t="shared" ref="A7:A8" si="0">ABS(0.9979-A3)</f>
        <v>4.6000000000000041E-2</v>
      </c>
      <c r="B7" s="1">
        <f t="shared" ref="B7:B8" si="1">ABS(0.9752-B3)</f>
        <v>1.8000000000000016E-2</v>
      </c>
      <c r="C7" s="1">
        <f t="shared" ref="C7:C8" si="2">ABS(0.9839-C3)</f>
        <v>7.7199999999999935E-2</v>
      </c>
      <c r="D7" s="1">
        <f t="shared" ref="D7:D8" si="3">ABS(0.9879-D3)</f>
        <v>3.2599999999999962E-2</v>
      </c>
      <c r="E7" s="1">
        <f t="shared" ref="E7:E8" si="4">ABS(0.9507-E3)</f>
        <v>3.4800000000000053E-2</v>
      </c>
      <c r="F7" s="1">
        <f t="shared" ref="F7:F8" si="5">ABS(1.2-F3)</f>
        <v>0.30399999999999994</v>
      </c>
      <c r="G7" s="1">
        <f t="shared" ref="G7:G8" si="6">ABS(1.0256-G3)</f>
        <v>4.1000000000000036E-2</v>
      </c>
      <c r="K7" t="s">
        <v>17</v>
      </c>
      <c r="L7" t="s">
        <v>18</v>
      </c>
      <c r="M7">
        <v>12.8</v>
      </c>
      <c r="N7">
        <v>11.2</v>
      </c>
      <c r="O7">
        <v>11</v>
      </c>
    </row>
    <row r="8" spans="1:18">
      <c r="A8" s="1">
        <f t="shared" si="0"/>
        <v>5.7199999999999918E-2</v>
      </c>
      <c r="B8" s="1">
        <f t="shared" si="1"/>
        <v>6.3200000000000034E-2</v>
      </c>
      <c r="C8" s="1">
        <f t="shared" si="2"/>
        <v>4.9899999999999944E-2</v>
      </c>
      <c r="D8" s="1">
        <f t="shared" si="3"/>
        <v>8.900000000000019E-3</v>
      </c>
      <c r="E8" s="1">
        <f t="shared" si="4"/>
        <v>0.11809999999999998</v>
      </c>
      <c r="F8" s="1">
        <f t="shared" si="5"/>
        <v>0.31999999999999995</v>
      </c>
      <c r="G8" s="1">
        <f t="shared" si="6"/>
        <v>6.150000000000011E-2</v>
      </c>
      <c r="K8" t="s">
        <v>19</v>
      </c>
      <c r="L8" t="s">
        <v>20</v>
      </c>
      <c r="M8">
        <v>5</v>
      </c>
      <c r="N8">
        <v>4.8</v>
      </c>
      <c r="O8">
        <v>4.7</v>
      </c>
    </row>
    <row r="9" spans="1:18">
      <c r="A9" s="1">
        <f>MIN(A6:A8)</f>
        <v>2.8000000000000247E-3</v>
      </c>
      <c r="B9" s="1">
        <f t="shared" ref="B9:G9" si="7">MIN(B6:B8)</f>
        <v>1.8000000000000016E-2</v>
      </c>
      <c r="C9" s="1">
        <f t="shared" si="7"/>
        <v>3.7099999999999911E-2</v>
      </c>
      <c r="D9" s="1">
        <f t="shared" si="7"/>
        <v>8.900000000000019E-3</v>
      </c>
      <c r="E9" s="1">
        <f t="shared" si="7"/>
        <v>3.4800000000000053E-2</v>
      </c>
      <c r="F9" s="1">
        <f t="shared" si="7"/>
        <v>0.17599999999999993</v>
      </c>
      <c r="G9" s="2">
        <f t="shared" si="7"/>
        <v>0</v>
      </c>
      <c r="H9" s="3">
        <f>MIN(A9:G9)</f>
        <v>0</v>
      </c>
    </row>
    <row r="10" spans="1:18">
      <c r="A10" t="s">
        <v>1</v>
      </c>
    </row>
    <row r="11" spans="1:18">
      <c r="A11" s="1">
        <f>MAX(A6:A8)</f>
        <v>5.7199999999999918E-2</v>
      </c>
      <c r="B11" s="1">
        <f t="shared" ref="B11:G11" si="8">MAX(B6:B8)</f>
        <v>6.3200000000000034E-2</v>
      </c>
      <c r="C11" s="1">
        <f t="shared" si="8"/>
        <v>7.7199999999999935E-2</v>
      </c>
      <c r="D11" s="1">
        <f t="shared" si="8"/>
        <v>7.2100000000000053E-2</v>
      </c>
      <c r="E11" s="1">
        <f t="shared" si="8"/>
        <v>0.11809999999999998</v>
      </c>
      <c r="F11" s="1">
        <f t="shared" si="8"/>
        <v>0.31999999999999995</v>
      </c>
      <c r="G11" s="1">
        <f t="shared" si="8"/>
        <v>6.150000000000011E-2</v>
      </c>
      <c r="H11" s="3">
        <f>MAX(A11:G11)</f>
        <v>0.31999999999999995</v>
      </c>
      <c r="K11" t="s">
        <v>2</v>
      </c>
      <c r="L11" t="s">
        <v>7</v>
      </c>
      <c r="M11" t="s">
        <v>9</v>
      </c>
      <c r="N11" t="s">
        <v>11</v>
      </c>
      <c r="O11" t="s">
        <v>13</v>
      </c>
      <c r="P11" t="s">
        <v>15</v>
      </c>
      <c r="Q11" t="s">
        <v>17</v>
      </c>
      <c r="R11" t="s">
        <v>19</v>
      </c>
    </row>
    <row r="12" spans="1:18">
      <c r="K12" t="s">
        <v>3</v>
      </c>
      <c r="L12" t="s">
        <v>8</v>
      </c>
      <c r="M12" t="s">
        <v>10</v>
      </c>
      <c r="N12" t="s">
        <v>12</v>
      </c>
      <c r="O12" t="s">
        <v>14</v>
      </c>
      <c r="P12" t="s">
        <v>16</v>
      </c>
      <c r="Q12" t="s">
        <v>18</v>
      </c>
      <c r="R12" t="s">
        <v>20</v>
      </c>
    </row>
    <row r="13" spans="1:18">
      <c r="A13" s="1">
        <f>(0+0.5*0.32)/(A6+0.5*0.32)</f>
        <v>0.9828009828009826</v>
      </c>
      <c r="B13" s="1">
        <f t="shared" ref="B13:G13" si="9">(0+0.5*0.32)/(B6+0.5*0.32)</f>
        <v>0.898876404494382</v>
      </c>
      <c r="C13" s="1">
        <f t="shared" si="9"/>
        <v>0.81177067478437381</v>
      </c>
      <c r="D13" s="1">
        <f t="shared" si="9"/>
        <v>0.68935803532959916</v>
      </c>
      <c r="E13" s="1">
        <f t="shared" si="9"/>
        <v>0.78316201664219287</v>
      </c>
      <c r="F13" s="1">
        <f t="shared" si="9"/>
        <v>0.47619047619047628</v>
      </c>
      <c r="G13" s="1">
        <f t="shared" si="9"/>
        <v>1</v>
      </c>
      <c r="K13" t="s">
        <v>4</v>
      </c>
      <c r="L13">
        <v>1061</v>
      </c>
      <c r="M13">
        <v>22</v>
      </c>
      <c r="N13">
        <v>1349</v>
      </c>
      <c r="O13">
        <v>1074</v>
      </c>
      <c r="P13">
        <v>4016</v>
      </c>
      <c r="Q13">
        <v>12.8</v>
      </c>
      <c r="R13">
        <v>5</v>
      </c>
    </row>
    <row r="14" spans="1:18">
      <c r="A14" s="1">
        <f t="shared" ref="A14:G14" si="10">(0+0.5*0.32)/(A7+0.5*0.32)</f>
        <v>0.77669902912621347</v>
      </c>
      <c r="B14" s="1">
        <f t="shared" si="10"/>
        <v>0.898876404494382</v>
      </c>
      <c r="C14" s="1">
        <f t="shared" si="10"/>
        <v>0.67453625632377756</v>
      </c>
      <c r="D14" s="1">
        <f t="shared" si="10"/>
        <v>0.83073727933541031</v>
      </c>
      <c r="E14" s="1">
        <f t="shared" si="10"/>
        <v>0.82135523613963013</v>
      </c>
      <c r="F14" s="1">
        <f t="shared" si="10"/>
        <v>0.34482758620689657</v>
      </c>
      <c r="G14" s="1">
        <f t="shared" si="10"/>
        <v>0.79601990049751226</v>
      </c>
      <c r="K14" t="s">
        <v>5</v>
      </c>
      <c r="L14">
        <v>1015</v>
      </c>
      <c r="M14">
        <v>22</v>
      </c>
      <c r="N14">
        <v>1402</v>
      </c>
      <c r="O14">
        <v>968</v>
      </c>
      <c r="P14">
        <v>4022</v>
      </c>
      <c r="Q14">
        <v>11.2</v>
      </c>
      <c r="R14">
        <v>4.8</v>
      </c>
    </row>
    <row r="15" spans="1:18">
      <c r="A15" s="1">
        <f t="shared" ref="A15:G15" si="11">(0+0.5*0.32)/(A8+0.5*0.32)</f>
        <v>0.73664825046040538</v>
      </c>
      <c r="B15" s="1">
        <f t="shared" si="11"/>
        <v>0.7168458781362006</v>
      </c>
      <c r="C15" s="1">
        <f t="shared" si="11"/>
        <v>0.76226774654597451</v>
      </c>
      <c r="D15" s="1">
        <f t="shared" si="11"/>
        <v>0.9473060982830076</v>
      </c>
      <c r="E15" s="1">
        <f t="shared" si="11"/>
        <v>0.57533261416756565</v>
      </c>
      <c r="F15" s="1">
        <f t="shared" si="11"/>
        <v>0.33333333333333337</v>
      </c>
      <c r="G15" s="1">
        <f t="shared" si="11"/>
        <v>0.72234762979683942</v>
      </c>
      <c r="K15" t="s">
        <v>6</v>
      </c>
      <c r="L15">
        <v>1125</v>
      </c>
      <c r="M15">
        <v>23</v>
      </c>
      <c r="N15">
        <v>1234</v>
      </c>
      <c r="O15">
        <v>1010</v>
      </c>
      <c r="P15">
        <v>4362</v>
      </c>
      <c r="Q15">
        <v>11</v>
      </c>
      <c r="R15">
        <v>4.7</v>
      </c>
    </row>
    <row r="17" spans="1:8">
      <c r="A17" s="1">
        <v>0.9828009828009826</v>
      </c>
      <c r="B17" s="1">
        <v>0.898876404494382</v>
      </c>
      <c r="C17" s="1">
        <v>0.81177067478437381</v>
      </c>
      <c r="D17" s="1">
        <v>0.68935803532959916</v>
      </c>
      <c r="E17" s="1">
        <v>0.78316201664219287</v>
      </c>
      <c r="F17" s="1">
        <v>0.47619047619047628</v>
      </c>
      <c r="G17" s="1">
        <v>1</v>
      </c>
    </row>
    <row r="18" spans="1:8">
      <c r="A18" s="1">
        <v>0.77669902912621347</v>
      </c>
      <c r="B18" s="1">
        <v>0.898876404494382</v>
      </c>
      <c r="C18" s="1">
        <v>0.67453625632377756</v>
      </c>
      <c r="D18" s="1">
        <v>0.83073727933541031</v>
      </c>
      <c r="E18" s="1">
        <v>0.82135523613963013</v>
      </c>
      <c r="F18" s="1">
        <v>0.34482758620689657</v>
      </c>
      <c r="G18" s="1">
        <v>0.79601990049751226</v>
      </c>
    </row>
    <row r="19" spans="1:8">
      <c r="A19" s="1">
        <v>0.73664825046040538</v>
      </c>
      <c r="B19" s="1">
        <v>0.7168458781362006</v>
      </c>
      <c r="C19" s="1">
        <v>0.76226774654597451</v>
      </c>
      <c r="D19" s="1">
        <v>0.9473060982830076</v>
      </c>
      <c r="E19" s="1">
        <v>0.57533261416756565</v>
      </c>
      <c r="F19" s="1">
        <v>0.33333333333333337</v>
      </c>
      <c r="G19" s="1">
        <v>0.72234762979683942</v>
      </c>
    </row>
    <row r="21" spans="1:8">
      <c r="A21" s="1">
        <v>0.9828009828009826</v>
      </c>
      <c r="B21" s="1">
        <v>0.77669902912621347</v>
      </c>
      <c r="C21" s="1">
        <v>0.73664825046040538</v>
      </c>
    </row>
    <row r="22" spans="1:8">
      <c r="A22" s="1">
        <v>0.898876404494382</v>
      </c>
      <c r="B22" s="1">
        <v>0.898876404494382</v>
      </c>
      <c r="C22" s="1">
        <v>0.7168458781362006</v>
      </c>
    </row>
    <row r="23" spans="1:8">
      <c r="A23" s="1">
        <v>0.81177067478437381</v>
      </c>
      <c r="B23" s="1">
        <v>0.67453625632377756</v>
      </c>
      <c r="C23" s="1">
        <v>0.76226774654597451</v>
      </c>
    </row>
    <row r="24" spans="1:8">
      <c r="A24" s="1">
        <v>0.68935803532959916</v>
      </c>
      <c r="B24" s="1">
        <v>0.83073727933541031</v>
      </c>
      <c r="C24" s="1">
        <v>0.9473060982830076</v>
      </c>
    </row>
    <row r="25" spans="1:8">
      <c r="A25" s="1">
        <v>0.78316201664219287</v>
      </c>
      <c r="B25" s="1">
        <v>0.82135523613963013</v>
      </c>
      <c r="C25" s="1">
        <v>0.57533261416756565</v>
      </c>
    </row>
    <row r="26" spans="1:8">
      <c r="A26" s="1">
        <v>0.47619047619047628</v>
      </c>
      <c r="B26" s="1">
        <v>0.34482758620689657</v>
      </c>
      <c r="C26" s="1">
        <v>0.33333333333333337</v>
      </c>
    </row>
    <row r="27" spans="1:8">
      <c r="A27" s="1">
        <v>1</v>
      </c>
      <c r="B27" s="1">
        <v>0.79601990049751226</v>
      </c>
      <c r="C27" s="1">
        <v>0.72234762979683942</v>
      </c>
    </row>
    <row r="29" spans="1:8">
      <c r="A29" s="1">
        <v>0.35</v>
      </c>
      <c r="B29" s="1">
        <v>0.15</v>
      </c>
      <c r="C29" s="1">
        <v>0.1</v>
      </c>
      <c r="D29" s="1">
        <v>0.1</v>
      </c>
      <c r="E29" s="1">
        <v>0.1</v>
      </c>
      <c r="F29" s="1">
        <v>0.15</v>
      </c>
      <c r="G29" s="1">
        <v>0.05</v>
      </c>
      <c r="H29" s="3">
        <f>SUM(A29:G29)</f>
        <v>1</v>
      </c>
    </row>
    <row r="31" spans="1:8">
      <c r="A31" s="1">
        <f t="array" ref="A31:C31">MMULT(A29:G29,A21:C27)</f>
        <v>0.8286694487586892</v>
      </c>
      <c r="B31" s="1">
        <v>0.73086413100412395</v>
      </c>
      <c r="C31" s="1">
        <v>0.67996179677106872</v>
      </c>
      <c r="D31" s="3">
        <f>MAX(A31:C31)</f>
        <v>0.8286694487586892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2022-01-13T02:38:27Z</dcterms:created>
  <dcterms:modified xsi:type="dcterms:W3CDTF">2022-01-13T05:41:28Z</dcterms:modified>
</cp:coreProperties>
</file>