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ricgustin/OneDrive - Gonzaga University/CPSC 223-01/vm-share/CPSC223/Week4/"/>
    </mc:Choice>
  </mc:AlternateContent>
  <xr:revisionPtr revIDLastSave="118" documentId="13_ncr:1_{F3C3292C-7BBC-FB4E-AB28-37DE051B4E1A}" xr6:coauthVersionLast="45" xr6:coauthVersionMax="45" xr10:uidLastSave="{30DFB801-7DBC-F64B-9190-C4A30423B69D}"/>
  <bookViews>
    <workbookView xWindow="0" yWindow="460" windowWidth="23420" windowHeight="19800" xr2:uid="{48DEC31F-1F93-F14E-890E-943183DD87A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7" i="1" l="1"/>
  <c r="F6" i="1"/>
  <c r="F4" i="1"/>
  <c r="F3" i="1"/>
  <c r="E3" i="1"/>
  <c r="E7" i="1"/>
  <c r="E6" i="1"/>
  <c r="E5" i="1"/>
  <c r="E4" i="1"/>
  <c r="D7" i="1"/>
  <c r="D6" i="1"/>
  <c r="D5" i="1"/>
  <c r="D3" i="1"/>
  <c r="D4" i="1"/>
  <c r="C6" i="1"/>
  <c r="C7" i="1"/>
  <c r="C5" i="1"/>
  <c r="C4" i="1"/>
  <c r="C3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<sst xmlns="http://schemas.openxmlformats.org/spreadsheetml/2006/main" count="10" uniqueCount="10">
  <si>
    <t>Insert Average</t>
  </si>
  <si>
    <t>Remove Average</t>
  </si>
  <si>
    <t>Find Average</t>
  </si>
  <si>
    <t>Range Average</t>
  </si>
  <si>
    <t>Sort Average</t>
  </si>
  <si>
    <t>50k</t>
  </si>
  <si>
    <t>40k</t>
  </si>
  <si>
    <t>30k</t>
  </si>
  <si>
    <t>20k</t>
  </si>
  <si>
    <t>10k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</si>
</sst>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4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Vector</a:t>
            </a:r>
            <a:r>
              <a:rPr lang="en-US" baseline="0"/>
              <a:t> Collection Implementation Results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Insert 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Sheet1!$B$2:$F$2</c:f>
              <c:strCache>
                <c:ptCount val="5"/>
                <c:pt idx="0">
                  <c:v>10k</c:v>
                </c:pt>
                <c:pt idx="1">
                  <c:v>20k</c:v>
                </c:pt>
                <c:pt idx="2">
                  <c:v>30k</c:v>
                </c:pt>
                <c:pt idx="3">
                  <c:v>40k</c:v>
                </c:pt>
                <c:pt idx="4">
                  <c:v>50k</c:v>
                </c:pt>
              </c:strCache>
            </c:strRef>
          </c:cat>
          <c:val>
            <c:numRef>
              <c:f>Sheet1!$B$3:$F$3</c:f>
              <c:numCache>
                <c:formatCode>General</c:formatCode>
                <c:ptCount val="5"/>
                <c:pt idx="0">
                  <c:v>6.7166666666666666E-2</c:v>
                </c:pt>
                <c:pt idx="1">
                  <c:v>3.125E-2</c:v>
                </c:pt>
                <c:pt idx="2">
                  <c:v>5.133335E-2</c:v>
                </c:pt>
                <c:pt idx="3">
                  <c:v>3.1024999999999997E-2</c:v>
                </c:pt>
                <c:pt idx="4">
                  <c:v>2.5600000000000001E-2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CA-B746-A729-2D8A4EB2EF22}"/>
            </c:ext>
          </c:extLst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Remove Average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Sheet1!$B$2:$F$2</c:f>
              <c:strCache>
                <c:ptCount val="5"/>
                <c:pt idx="0">
                  <c:v>10k</c:v>
                </c:pt>
                <c:pt idx="1">
                  <c:v>20k</c:v>
                </c:pt>
                <c:pt idx="2">
                  <c:v>30k</c:v>
                </c:pt>
                <c:pt idx="3">
                  <c:v>40k</c:v>
                </c:pt>
                <c:pt idx="4">
                  <c:v>50k</c:v>
                </c:pt>
              </c:strCache>
            </c:strRef>
          </c:cat>
          <c:val>
            <c:numRef>
              <c:f>Sheet1!$B$4:$F$4</c:f>
              <c:numCache>
                <c:formatCode>General</c:formatCode>
                <c:ptCount val="5"/>
                <c:pt idx="0">
                  <c:v>56.513999999999996</c:v>
                </c:pt>
                <c:pt idx="1">
                  <c:v>120.19499999999999</c:v>
                </c:pt>
                <c:pt idx="2">
                  <c:v>177.77600000000001</c:v>
                </c:pt>
                <c:pt idx="3">
                  <c:v>245.416</c:v>
                </c:pt>
                <c:pt idx="4">
                  <c:v>296.512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CA-B746-A729-2D8A4EB2EF22}"/>
            </c:ext>
          </c:extLst>
        </c:ser>
        <c:ser>
          <c:idx val="2"/>
          <c:order val="2"/>
          <c:tx>
            <c:strRef>
              <c:f>Sheet1!$A$5</c:f>
              <c:strCache>
                <c:ptCount val="1"/>
                <c:pt idx="0">
                  <c:v>Find Average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Sheet1!$B$2:$F$2</c:f>
              <c:strCache>
                <c:ptCount val="5"/>
                <c:pt idx="0">
                  <c:v>10k</c:v>
                </c:pt>
                <c:pt idx="1">
                  <c:v>20k</c:v>
                </c:pt>
                <c:pt idx="2">
                  <c:v>30k</c:v>
                </c:pt>
                <c:pt idx="3">
                  <c:v>40k</c:v>
                </c:pt>
                <c:pt idx="4">
                  <c:v>50k</c:v>
                </c:pt>
              </c:strCache>
            </c:strRef>
          </c:cat>
          <c:val>
            <c:numRef>
              <c:f>Sheet1!$B$5:$F$5</c:f>
              <c:numCache>
                <c:formatCode>General</c:formatCode>
                <c:ptCount val="5"/>
                <c:pt idx="0">
                  <c:v>61.4955</c:v>
                </c:pt>
                <c:pt idx="1">
                  <c:v>121.471</c:v>
                </c:pt>
                <c:pt idx="2">
                  <c:v>174.88399999999999</c:v>
                </c:pt>
                <c:pt idx="3">
                  <c:v>223.89099999999999</c:v>
                </c:pt>
                <c:pt idx="4">
                  <c:v>283.70699999999999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CA-B746-A729-2D8A4EB2EF22}"/>
            </c:ext>
          </c:extLst>
        </c:ser>
        <c:ser>
          <c:idx val="3"/>
          <c:order val="3"/>
          <c:tx>
            <c:strRef>
              <c:f>Sheet1!$A$6</c:f>
              <c:strCache>
                <c:ptCount val="1"/>
                <c:pt idx="0">
                  <c:v>Range Average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Sheet1!$B$2:$F$2</c:f>
              <c:strCache>
                <c:ptCount val="5"/>
                <c:pt idx="0">
                  <c:v>10k</c:v>
                </c:pt>
                <c:pt idx="1">
                  <c:v>20k</c:v>
                </c:pt>
                <c:pt idx="2">
                  <c:v>30k</c:v>
                </c:pt>
                <c:pt idx="3">
                  <c:v>40k</c:v>
                </c:pt>
                <c:pt idx="4">
                  <c:v>50k</c:v>
                </c:pt>
              </c:strCache>
            </c:strRef>
          </c:cat>
          <c:val>
            <c:numRef>
              <c:f>Sheet1!$B$6:$F$6</c:f>
              <c:numCache>
                <c:formatCode>General</c:formatCode>
                <c:ptCount val="5"/>
                <c:pt idx="0">
                  <c:v>799</c:v>
                </c:pt>
                <c:pt idx="1">
                  <c:v>1992.5</c:v>
                </c:pt>
                <c:pt idx="2">
                  <c:v>2398.5</c:v>
                </c:pt>
                <c:pt idx="3">
                  <c:v>3900</c:v>
                </c:pt>
                <c:pt idx="4">
                  <c:v>4125.5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7CA-B746-A729-2D8A4EB2EF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2305231"/>
        <c:axId val="712239999"/>
      </c:lineChart>
      <c:catAx>
        <c:axId val="7123052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Sample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239999"/>
        <c:crosses val="autoZero"/>
        <c:auto val="1"/>
        <c:lblAlgn val="ctr"/>
        <c:lblOffset val="100"/>
        <c:noMultiLvlLbl val="0"/>
      </c:catAx>
      <c:valAx>
        <c:axId val="712239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(µs)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305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Vector Collection Implementation Results</a:t>
            </a:r>
            <a:r>
              <a:rPr lang="en-US" baseline="0"/>
              <a:t> </a:t>
            </a:r>
          </a:p>
          <a:p>
            <a:pPr>
              <a:defRPr/>
            </a:pPr>
            <a:r>
              <a:rPr lang="en-US"/>
              <a:t>(Sort Only)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Sheet1!$A$7</c:f>
              <c:strCache>
                <c:ptCount val="1"/>
                <c:pt idx="0">
                  <c:v>Sort 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Sheet1!$B$2:$F$2</c:f>
              <c:strCache>
                <c:ptCount val="5"/>
                <c:pt idx="0">
                  <c:v>10k</c:v>
                </c:pt>
                <c:pt idx="1">
                  <c:v>20k</c:v>
                </c:pt>
                <c:pt idx="2">
                  <c:v>30k</c:v>
                </c:pt>
                <c:pt idx="3">
                  <c:v>40k</c:v>
                </c:pt>
                <c:pt idx="4">
                  <c:v>50k</c:v>
                </c:pt>
              </c:strCache>
            </c:strRef>
          </c:cat>
          <c:val>
            <c:numRef>
              <c:f>Sheet1!$B$7:$F$7</c:f>
              <c:numCache>
                <c:formatCode>General</c:formatCode>
                <c:ptCount val="5"/>
                <c:pt idx="0">
                  <c:v>2761.6666666666665</c:v>
                </c:pt>
                <c:pt idx="1">
                  <c:v>7112.5</c:v>
                </c:pt>
                <c:pt idx="2">
                  <c:v>11187</c:v>
                </c:pt>
                <c:pt idx="3">
                  <c:v>16043</c:v>
                </c:pt>
                <c:pt idx="4">
                  <c:v>20537.5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62-E64A-ADDB-20A6718E37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2305231"/>
        <c:axId val="712239999"/>
      </c:lineChart>
      <c:catAx>
        <c:axId val="7123052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Sample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239999"/>
        <c:crosses val="autoZero"/>
        <c:auto val="1"/>
        <c:lblAlgn val="ctr"/>
        <c:lblOffset val="100"/>
        <c:noMultiLvlLbl val="0"/>
      </c:catAx>
      <c:valAx>
        <c:axId val="712239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0" i="0" baseline="0">
                    <a:effectLst/>
                  </a:rPr>
                  <a:t>Time (µs)</a:t>
                </a:r>
                <a:endParaRPr lang="en-US" sz="105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305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</xdr:colOff>
      <xdr:row>24</xdr:row>
      <xdr:rowOff>165100</xdr:rowOff>
    </xdr:from>
    <xdr:to>
      <xdr:col>5</xdr:col>
      <xdr:colOff>571500</xdr:colOff>
      <xdr:row>40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036CC3-9566-C542-9CC6-BA962309B7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8</xdr:row>
      <xdr:rowOff>127000</xdr:rowOff>
    </xdr:from>
    <xdr:to>
      <xdr:col>5</xdr:col>
      <xdr:colOff>546100</xdr:colOff>
      <xdr:row>24</xdr:row>
      <xdr:rowOff>25400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4CDE912-576D-E149-A8D0-A1610E29AC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3D5E7-E9CC-4B4E-9EED-292E2684BBF6}">
  <dimension ref="A2:F7"/>
  <sheetViews>
    <sheetView tabSelected="1" view="pageLayout" zoomScaleNormal="100" workbookViewId="0">
      <selection activeCell="F8" sqref="F8"/>
    </sheetView>
  </sheetViews>
  <sheetFormatPr baseColWidth="10" defaultRowHeight="16"/>
  <cols>
    <col min="1" max="1" width="16.6640625" bestFit="1" customWidth="1"/>
  </cols>
  <sheetData>
    <row r="2" spans="1:6" ht="17" thickBot="1">
      <c r="A2" s="7"/>
      <c r="B2" s="8" t="s">
        <v>9</v>
      </c>
      <c r="C2" s="9" t="s">
        <v>8</v>
      </c>
      <c r="D2" s="9" t="s">
        <v>7</v>
      </c>
      <c r="E2" s="9" t="s">
        <v>6</v>
      </c>
      <c r="F2" s="9" t="s">
        <v>5</v>
      </c>
    </row>
    <row r="3" spans="1:6" ht="17" thickTop="1">
      <c r="A3" s="4" t="s">
        <v>0</v>
      </c>
      <c r="B3" s="5">
        <f>(0.0332+0.1434+0.0249)/3</f>
        <v>6.7166666666666666E-2</v>
      </c>
      <c r="C3" s="6">
        <f>0.03125</f>
        <v>3.125E-2</v>
      </c>
      <c r="D3" s="6">
        <f>(0.0753+0.0273667)/2</f>
        <v>5.133335E-2</v>
      </c>
      <c r="E3" s="6">
        <f>(0.02945+0.0326)/2</f>
        <v>3.1024999999999997E-2</v>
      </c>
      <c r="F3" s="6">
        <f>0.0256</f>
        <v>2.5600000000000001E-2</v>
      </c>
    </row>
    <row r="4" spans="1:6">
      <c r="A4" s="3" t="s">
        <v>1</v>
      </c>
      <c r="B4" s="2">
        <f>(56.5625+56.4655)/2</f>
        <v>56.513999999999996</v>
      </c>
      <c r="C4" s="1">
        <f>120.195</f>
        <v>120.19499999999999</v>
      </c>
      <c r="D4" s="1">
        <f>177.776</f>
        <v>177.77600000000001</v>
      </c>
      <c r="E4" s="1">
        <f>245.416</f>
        <v>245.416</v>
      </c>
      <c r="F4" s="1">
        <f>296.512</f>
        <v>296.512</v>
      </c>
    </row>
    <row r="5" spans="1:6">
      <c r="A5" s="3" t="s">
        <v>2</v>
      </c>
      <c r="B5" s="2">
        <f>(61.522+61.469)/2</f>
        <v>61.4955</v>
      </c>
      <c r="C5" s="1">
        <f>121.471</f>
        <v>121.471</v>
      </c>
      <c r="D5" s="1">
        <f>(177.515+172.253)/2</f>
        <v>174.88399999999999</v>
      </c>
      <c r="E5" s="1">
        <f>223.891</f>
        <v>223.89099999999999</v>
      </c>
      <c r="F5" s="1">
        <v>283.70699999999999</v>
      </c>
    </row>
    <row r="6" spans="1:6">
      <c r="A6" s="3" t="s">
        <v>3</v>
      </c>
      <c r="B6" s="2">
        <f>(752+801+844)/3</f>
        <v>799</v>
      </c>
      <c r="C6" s="1">
        <f>(2020+1965)/2</f>
        <v>1992.5</v>
      </c>
      <c r="D6" s="1">
        <f>(2442+2355)/2</f>
        <v>2398.5</v>
      </c>
      <c r="E6" s="1">
        <f>3900</f>
        <v>3900</v>
      </c>
      <c r="F6" s="1">
        <f>(4091+4160)/2</f>
        <v>4125.5</v>
      </c>
    </row>
    <row r="7" spans="1:6">
      <c r="A7" s="3" t="s">
        <v>4</v>
      </c>
      <c r="B7" s="2">
        <f>(2673+2852+2760)/3</f>
        <v>2761.6666666666665</v>
      </c>
      <c r="C7" s="1">
        <f>(7215+7010)/2</f>
        <v>7112.5</v>
      </c>
      <c r="D7" s="1">
        <f>(11396+10978)/2</f>
        <v>11187</v>
      </c>
      <c r="E7" s="1">
        <f>16043</f>
        <v>16043</v>
      </c>
      <c r="F7" s="1">
        <f>(20127+20948)/2</f>
        <v>20537.5</v>
      </c>
    </row>
  </sheetData>
  <pageMargins left="0.7" right="0.7" top="0.75" bottom="0.75" header="0.3" footer="0.3"/>
  <pageSetup orientation="portrait" horizontalDpi="0" verticalDpi="0"/>
  <headerFooter>
    <oddHeader xml:space="preserve">&amp;C&amp;"Calibri (Body),Regular"&amp;18HW4&amp;"-,Regular"&amp;12
</oddHead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Gustin, Eric C</cp:lastModifiedBy>
  <dcterms:created xsi:type="dcterms:W3CDTF">2019-09-14T19:50:14Z</dcterms:created>
  <dcterms:modified xsi:type="dcterms:W3CDTF">2019-10-02T19:49:06Z</dcterms:modified>
</cp:coreProperties>
</file>