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gk\Desktop\DPIE BEACHES\KC Working\"/>
    </mc:Choice>
  </mc:AlternateContent>
  <xr:revisionPtr revIDLastSave="0" documentId="13_ncr:1_{DA6C9D41-19B8-4E35-8A2B-98D9543AF85F}" xr6:coauthVersionLast="47" xr6:coauthVersionMax="47" xr10:uidLastSave="{00000000-0000-0000-0000-000000000000}"/>
  <bookViews>
    <workbookView xWindow="-120" yWindow="-120" windowWidth="29040" windowHeight="15840" activeTab="1" xr2:uid="{C5055312-4689-4B2D-B58B-2F5B6AB5A0B0}"/>
  </bookViews>
  <sheets>
    <sheet name="Output calculations" sheetId="1" r:id="rId1"/>
    <sheet name="PS_EBO 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<sst xmlns="http://schemas.openxmlformats.org/spreadsheetml/2006/main" count="84" uniqueCount="73">
  <si>
    <t>BASE</t>
  </si>
  <si>
    <t>SCENARIO</t>
  </si>
  <si>
    <t>CHANGE</t>
  </si>
  <si>
    <t>Base - Scenario</t>
  </si>
  <si>
    <t>LGA PRODUCER SURPLUS</t>
  </si>
  <si>
    <t>PS Base International</t>
  </si>
  <si>
    <t>PS Base Intra State</t>
  </si>
  <si>
    <t>PS Base Inter State</t>
  </si>
  <si>
    <t>PS Base International + PS Base Intra State + PS Base Inter State</t>
  </si>
  <si>
    <t>Total Base PS</t>
  </si>
  <si>
    <t>*Trip spend contribution to producer surplus is fixed figure at 11%</t>
  </si>
  <si>
    <t>PS Scenario International</t>
  </si>
  <si>
    <t>PS Scenario Intra State</t>
  </si>
  <si>
    <t>PS Scenario Inter State</t>
  </si>
  <si>
    <t>Total Scenario PS</t>
  </si>
  <si>
    <t>PS Scenario International + PS Scenario Intra State + PS Scenario Inter State</t>
  </si>
  <si>
    <t>STATE PRODUCER SURPLUS</t>
  </si>
  <si>
    <t>PS Base International + PS Base Inter State</t>
  </si>
  <si>
    <t>PS Scenario International + PS Scenario Inter State</t>
  </si>
  <si>
    <t>(Base international_visits_beach x International average exp per trip per person $PS for given LGA x Trip spend contribution to producer surplus [11% fixed])</t>
  </si>
  <si>
    <t>(Base Visit_within_2hr(120) x Average exp per trip per person $PS for DAY trip for given LGA x Trip spend contribution to producer surplus [11%]) + (Base Visit_Morethan_2hr(120)  x  Average exp per trip per person $PS for OVERNIGHT trip for given LGA x Trip spend contribution to producer surplus [11%])</t>
  </si>
  <si>
    <t>(Base interstate_visit_beach x  Average exp per strip per person $PS for OVERNIGHT trip for given LGA x Trip spend contribution to producer surplus [11%])</t>
  </si>
  <si>
    <t>(Scenario international_visits_beach x International average exp per trip per person $PS for given LGA x Trip spend contribution to producer surplus [11% fixed])</t>
  </si>
  <si>
    <t>(Scenario Visit_within_2hr(120) x Average exp per trip per person $PS for DAY trip for given LGA x Trip spend contribution to producer surplus [11%]) + (Scenario Visit_Morethan_2hr(120)  x  Average exp per trip per person $PS for OVERNIGHT trip for given LGA x Trip spend contribution to producer surplus [11%])</t>
  </si>
  <si>
    <t>(Scenario interstate_visit_beach x  Average exp per strip per person $PS for OVERNIGHT trip for given LGA x Trip spend contribution to producer surplus [11%])</t>
  </si>
  <si>
    <t xml:space="preserve"> </t>
  </si>
  <si>
    <t>Ballina</t>
  </si>
  <si>
    <t>Bayside</t>
  </si>
  <si>
    <t>Bellingen</t>
  </si>
  <si>
    <t>Byron</t>
  </si>
  <si>
    <t>Central Coast</t>
  </si>
  <si>
    <t>Coffs Harbour</t>
  </si>
  <si>
    <t>Eurobodalla</t>
  </si>
  <si>
    <t>Jervis Bay Territory</t>
  </si>
  <si>
    <t>Kempsey</t>
  </si>
  <si>
    <t>Kiama</t>
  </si>
  <si>
    <t>Lake Macquarie</t>
  </si>
  <si>
    <t>Mosman</t>
  </si>
  <si>
    <t>Newcastle</t>
  </si>
  <si>
    <t>Northern Beaches</t>
  </si>
  <si>
    <t>Port Stephens</t>
  </si>
  <si>
    <t>Randwick</t>
  </si>
  <si>
    <t>Richmond Valley</t>
  </si>
  <si>
    <t>Shellharbour</t>
  </si>
  <si>
    <t>Shoalhaven</t>
  </si>
  <si>
    <t>Sutherland</t>
  </si>
  <si>
    <t>Tweed</t>
  </si>
  <si>
    <t>Waverley</t>
  </si>
  <si>
    <t>Wollongong</t>
  </si>
  <si>
    <t>Woollahra</t>
  </si>
  <si>
    <t>day_trip_exp</t>
  </si>
  <si>
    <t>overnight_trip_exp</t>
  </si>
  <si>
    <t>international_avg_exp</t>
  </si>
  <si>
    <t>LGA</t>
  </si>
  <si>
    <t>LGA EBO</t>
  </si>
  <si>
    <t>STATE EBO</t>
  </si>
  <si>
    <t>*Average EBO figure waiting on confirmation from Liz</t>
  </si>
  <si>
    <t>*Average exp per trip per person for $PS international, interstate (day trip and overnight trip) - source from Tourism Research Australia (TRA) - summarised in PS_expenditure summary</t>
  </si>
  <si>
    <t>Canada Bay</t>
  </si>
  <si>
    <t>Bega Valley</t>
  </si>
  <si>
    <t>Clarence Valley</t>
  </si>
  <si>
    <t>Mid-Coast</t>
  </si>
  <si>
    <t>Nambucca Valley</t>
  </si>
  <si>
    <t>Port Macquarie-Hastings</t>
  </si>
  <si>
    <t>Scenario - Base</t>
  </si>
  <si>
    <t>(($100.29* Total NSW households) / total length of beaches in NSW) * BASE length of specific beach</t>
  </si>
  <si>
    <t>(($100.29 * Total NSW households) / total length of beaches in NSW) * SCENARIO length of specific beach</t>
  </si>
  <si>
    <t>(($89.19 * Total LGA households) / total length of beaches in the LGA)* BASE length of specific beach</t>
  </si>
  <si>
    <t>(($89.19* Total LGA households) / total length of beaches in the LGA)* SCENARIO length of specific beach</t>
  </si>
  <si>
    <t>totallength_LGA</t>
  </si>
  <si>
    <t>totallength_NSW</t>
  </si>
  <si>
    <t>2023_household_LGA</t>
  </si>
  <si>
    <t>2023_household_NSW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</si>
</sst>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0"/>
      <name val="Helv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4">
    <cellStyle name="Comma 2" xfId="3" xr:uid="{4D88AEBD-CAF7-4080-9BC7-9D1980B47AD4}"/>
    <cellStyle name="Normal" xfId="0" builtinId="0"/>
    <cellStyle name="Normal 2" xfId="1" xr:uid="{D85CF710-085E-43EE-8A4F-1943C5B6B6E6}"/>
    <cellStyle name="Normal 3" xfId="2" xr:uid="{E14BEF59-3E5A-4E43-8C2A-62AEEE09D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BE13-75FE-4628-A829-753ABFEFB34D}">
  <sheetPr>
    <pageSetUpPr autoPageBreaks="0"/>
  </sheetPr>
  <dimension ref="A1:C34"/>
  <sheetViews>
    <sheetView zoomScaleNormal="100" zoomScaleSheetLayoutView="50" workbookViewId="0">
      <selection activeCell="C30" sqref="C30"/>
    </sheetView>
  </sheetViews>
  <sheetFormatPr defaultRowHeight="15" x14ac:dyDescent="0.25"/>
  <cols>
    <col min="1" max="1" width="22.85546875" customWidth="1"/>
    <col min="2" max="2" width="24" customWidth="1"/>
    <col min="3" max="3" width="18.7109375" customWidth="1"/>
    <col min="4" max="4" width="9.7109375" customWidth="1"/>
    <col min="8" max="8" width="14.42578125" bestFit="1" customWidth="1"/>
    <col min="9" max="10" width="12.5703125" bestFit="1" customWidth="1"/>
    <col min="11" max="11" width="11.7109375" bestFit="1" customWidth="1"/>
    <col min="12" max="12" width="14.28515625" bestFit="1" customWidth="1"/>
    <col min="13" max="13" width="12.5703125" bestFit="1" customWidth="1"/>
    <col min="14" max="14" width="10.42578125" bestFit="1" customWidth="1"/>
    <col min="15" max="15" width="16.5703125" bestFit="1" customWidth="1"/>
    <col min="16" max="16" width="13.5703125" bestFit="1" customWidth="1"/>
    <col min="17" max="17" width="11.7109375" bestFit="1" customWidth="1"/>
    <col min="18" max="19" width="12.5703125" bestFit="1" customWidth="1"/>
    <col min="20" max="20" width="10.42578125" bestFit="1" customWidth="1"/>
    <col min="21" max="22" width="11.7109375" bestFit="1" customWidth="1"/>
    <col min="23" max="23" width="10.85546875" customWidth="1"/>
  </cols>
  <sheetData>
    <row r="1" spans="1:3" x14ac:dyDescent="0.25">
      <c r="A1" s="2" t="s">
        <v>57</v>
      </c>
    </row>
    <row r="2" spans="1:3" x14ac:dyDescent="0.25">
      <c r="A2" s="2" t="s">
        <v>10</v>
      </c>
    </row>
    <row r="3" spans="1:3" x14ac:dyDescent="0.25">
      <c r="A3" s="3" t="s">
        <v>4</v>
      </c>
      <c r="C3" s="1"/>
    </row>
    <row r="4" spans="1:3" x14ac:dyDescent="0.25">
      <c r="A4" s="6" t="s">
        <v>0</v>
      </c>
      <c r="B4" s="1" t="s">
        <v>5</v>
      </c>
      <c r="C4" t="s">
        <v>19</v>
      </c>
    </row>
    <row r="5" spans="1:3" x14ac:dyDescent="0.25">
      <c r="A5" s="6"/>
      <c r="B5" s="1" t="s">
        <v>6</v>
      </c>
      <c r="C5" t="s">
        <v>20</v>
      </c>
    </row>
    <row r="6" spans="1:3" x14ac:dyDescent="0.25">
      <c r="A6" s="6"/>
      <c r="B6" s="1" t="s">
        <v>7</v>
      </c>
      <c r="C6" t="s">
        <v>21</v>
      </c>
    </row>
    <row r="7" spans="1:3" x14ac:dyDescent="0.25">
      <c r="A7" s="6"/>
      <c r="B7" s="1" t="s">
        <v>9</v>
      </c>
      <c r="C7" t="s">
        <v>8</v>
      </c>
    </row>
    <row r="8" spans="1:3" x14ac:dyDescent="0.25">
      <c r="A8" s="6" t="s">
        <v>1</v>
      </c>
      <c r="B8" s="1" t="s">
        <v>11</v>
      </c>
      <c r="C8" t="s">
        <v>22</v>
      </c>
    </row>
    <row r="9" spans="1:3" x14ac:dyDescent="0.25">
      <c r="A9" s="6"/>
      <c r="B9" s="1" t="s">
        <v>12</v>
      </c>
      <c r="C9" t="s">
        <v>23</v>
      </c>
    </row>
    <row r="10" spans="1:3" x14ac:dyDescent="0.25">
      <c r="A10" s="6"/>
      <c r="B10" s="1" t="s">
        <v>13</v>
      </c>
      <c r="C10" t="s">
        <v>24</v>
      </c>
    </row>
    <row r="11" spans="1:3" x14ac:dyDescent="0.25">
      <c r="A11" s="6"/>
      <c r="B11" s="1" t="s">
        <v>14</v>
      </c>
      <c r="C11" t="s">
        <v>15</v>
      </c>
    </row>
    <row r="12" spans="1:3" x14ac:dyDescent="0.25">
      <c r="A12" s="4" t="s">
        <v>2</v>
      </c>
      <c r="B12" s="1" t="s">
        <v>64</v>
      </c>
    </row>
    <row r="14" spans="1:3" x14ac:dyDescent="0.25">
      <c r="A14" s="3" t="s">
        <v>16</v>
      </c>
    </row>
    <row r="15" spans="1:3" x14ac:dyDescent="0.25">
      <c r="A15" t="s">
        <v>0</v>
      </c>
      <c r="B15" t="s">
        <v>17</v>
      </c>
    </row>
    <row r="16" spans="1:3" x14ac:dyDescent="0.25">
      <c r="A16" t="s">
        <v>1</v>
      </c>
      <c r="B16" t="s">
        <v>18</v>
      </c>
    </row>
    <row r="17" spans="1:2" x14ac:dyDescent="0.25">
      <c r="A17" t="s">
        <v>2</v>
      </c>
      <c r="B17" t="s">
        <v>3</v>
      </c>
    </row>
    <row r="19" spans="1:2" x14ac:dyDescent="0.25">
      <c r="A19" s="2" t="s">
        <v>56</v>
      </c>
    </row>
    <row r="20" spans="1:2" x14ac:dyDescent="0.25">
      <c r="A20" s="3" t="s">
        <v>54</v>
      </c>
    </row>
    <row r="21" spans="1:2" x14ac:dyDescent="0.25">
      <c r="A21" t="s">
        <v>0</v>
      </c>
      <c r="B21" t="s">
        <v>67</v>
      </c>
    </row>
    <row r="22" spans="1:2" x14ac:dyDescent="0.25">
      <c r="A22" t="s">
        <v>1</v>
      </c>
      <c r="B22" t="s">
        <v>68</v>
      </c>
    </row>
    <row r="23" spans="1:2" x14ac:dyDescent="0.25">
      <c r="A23" t="s">
        <v>2</v>
      </c>
      <c r="B23" t="s">
        <v>64</v>
      </c>
    </row>
    <row r="25" spans="1:2" x14ac:dyDescent="0.25">
      <c r="A25" s="3" t="s">
        <v>55</v>
      </c>
    </row>
    <row r="26" spans="1:2" x14ac:dyDescent="0.25">
      <c r="A26" t="s">
        <v>0</v>
      </c>
      <c r="B26" t="s">
        <v>65</v>
      </c>
    </row>
    <row r="27" spans="1:2" x14ac:dyDescent="0.25">
      <c r="A27" t="s">
        <v>1</v>
      </c>
      <c r="B27" t="s">
        <v>66</v>
      </c>
    </row>
    <row r="28" spans="1:2" x14ac:dyDescent="0.25">
      <c r="A28" t="s">
        <v>2</v>
      </c>
      <c r="B28" t="s">
        <v>64</v>
      </c>
    </row>
    <row r="34" spans="3:3" x14ac:dyDescent="0.25">
      <c r="C34" t="s">
        <v>25</v>
      </c>
    </row>
  </sheetData>
  <mergeCells count="2">
    <mergeCell ref="A4:A7"/>
    <mergeCell ref="A8:A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80B1-76B2-43D8-A45B-BAFE0755FC83}">
  <dimension ref="A1:H31"/>
  <sheetViews>
    <sheetView tabSelected="1" workbookViewId="0"/>
  </sheetViews>
  <sheetFormatPr defaultRowHeight="15" x14ac:dyDescent="0.25"/>
  <cols>
    <col min="1" max="1" width="22.140625" bestFit="1" customWidth="1"/>
    <col min="2" max="2" width="21.140625" bestFit="1" customWidth="1"/>
    <col min="3" max="3" width="12.5703125" bestFit="1" customWidth="1"/>
    <col min="4" max="4" width="18.28515625" bestFit="1" customWidth="1"/>
    <col min="5" max="5" width="20.140625" bestFit="1" customWidth="1"/>
    <col min="6" max="6" width="21" bestFit="1" customWidth="1"/>
    <col min="7" max="7" width="15.42578125" bestFit="1" customWidth="1"/>
    <col min="8" max="8" width="16.28515625" bestFit="1" customWidth="1"/>
  </cols>
  <sheetData>
    <row r="1" spans="1:8" x14ac:dyDescent="0.25">
      <c r="A1" t="s">
        <v>53</v>
      </c>
      <c r="B1" t="s">
        <v>52</v>
      </c>
      <c r="C1" t="s">
        <v>50</v>
      </c>
      <c r="D1" t="s">
        <v>51</v>
      </c>
      <c r="E1" t="s">
        <v>71</v>
      </c>
      <c r="F1" t="s">
        <v>72</v>
      </c>
      <c r="G1" t="s">
        <v>69</v>
      </c>
      <c r="H1" t="s">
        <v>70</v>
      </c>
    </row>
    <row r="2" spans="1:8" x14ac:dyDescent="0.25">
      <c r="A2" t="s">
        <v>26</v>
      </c>
      <c r="B2">
        <v>740.06837367938738</v>
      </c>
      <c r="C2">
        <v>99.415693142920986</v>
      </c>
      <c r="D2">
        <v>747.59051855856205</v>
      </c>
      <c r="E2">
        <v>19915.819625948399</v>
      </c>
      <c r="F2" s="5">
        <v>3146612.70890796</v>
      </c>
      <c r="G2">
        <v>31405</v>
      </c>
      <c r="H2">
        <f>SUM($G$2:$G$31)</f>
        <v>984487.0000002</v>
      </c>
    </row>
    <row r="3" spans="1:8" x14ac:dyDescent="0.25">
      <c r="A3" t="s">
        <v>27</v>
      </c>
      <c r="B3">
        <v>2678.27941920788</v>
      </c>
      <c r="C3">
        <v>119.47233903752743</v>
      </c>
      <c r="D3">
        <v>884.09364489209872</v>
      </c>
      <c r="E3">
        <v>65267.937740019399</v>
      </c>
      <c r="F3" s="5">
        <v>3146612.70890796</v>
      </c>
      <c r="G3">
        <v>7180</v>
      </c>
      <c r="H3">
        <f t="shared" ref="H3:H31" si="0">SUM($G$2:$G$31)</f>
        <v>984487.0000002</v>
      </c>
    </row>
    <row r="4" spans="1:8" x14ac:dyDescent="0.25">
      <c r="A4" t="s">
        <v>59</v>
      </c>
      <c r="B4">
        <v>396.11568799298868</v>
      </c>
      <c r="C4">
        <v>160.70465487558113</v>
      </c>
      <c r="D4">
        <v>727.2461488775516</v>
      </c>
      <c r="E4">
        <v>15834.062712462501</v>
      </c>
      <c r="F4" s="5">
        <v>3146612.70890796</v>
      </c>
      <c r="G4">
        <v>78213</v>
      </c>
      <c r="H4">
        <f t="shared" si="0"/>
        <v>984487.0000002</v>
      </c>
    </row>
    <row r="5" spans="1:8" x14ac:dyDescent="0.25">
      <c r="A5" t="s">
        <v>28</v>
      </c>
      <c r="B5">
        <v>291.6321340920648</v>
      </c>
      <c r="C5">
        <v>101.11246710263103</v>
      </c>
      <c r="D5">
        <v>513.38800169091553</v>
      </c>
      <c r="E5">
        <v>5736.5362758279898</v>
      </c>
      <c r="F5" s="5">
        <v>3146612.70890796</v>
      </c>
      <c r="G5">
        <v>19450</v>
      </c>
      <c r="H5">
        <f t="shared" si="0"/>
        <v>984487.0000002</v>
      </c>
    </row>
    <row r="6" spans="1:8" x14ac:dyDescent="0.25">
      <c r="A6" t="s">
        <v>29</v>
      </c>
      <c r="B6">
        <v>547.63425713240008</v>
      </c>
      <c r="C6">
        <v>112.26928363505797</v>
      </c>
      <c r="D6">
        <v>777.91287453825976</v>
      </c>
      <c r="E6">
        <v>15357.049166863</v>
      </c>
      <c r="F6" s="5">
        <v>3146612.70890796</v>
      </c>
      <c r="G6">
        <v>35105</v>
      </c>
      <c r="H6">
        <f t="shared" si="0"/>
        <v>984487.0000002</v>
      </c>
    </row>
    <row r="7" spans="1:8" x14ac:dyDescent="0.25">
      <c r="A7" t="s">
        <v>58</v>
      </c>
      <c r="B7">
        <v>2678.27941920788</v>
      </c>
      <c r="C7">
        <v>119.47233903752743</v>
      </c>
      <c r="D7">
        <v>884.09364489209872</v>
      </c>
      <c r="E7">
        <v>39155.954951807202</v>
      </c>
      <c r="F7" s="5">
        <v>3146612.70890796</v>
      </c>
      <c r="G7">
        <v>670</v>
      </c>
      <c r="H7">
        <f t="shared" si="0"/>
        <v>984487.0000002</v>
      </c>
    </row>
    <row r="8" spans="1:8" x14ac:dyDescent="0.25">
      <c r="A8" t="s">
        <v>30</v>
      </c>
      <c r="B8">
        <v>1084.9639555371775</v>
      </c>
      <c r="C8">
        <v>92.056284813969498</v>
      </c>
      <c r="D8">
        <v>441.47034149889566</v>
      </c>
      <c r="E8">
        <v>140829.47132773401</v>
      </c>
      <c r="F8" s="5">
        <v>3146612.70890796</v>
      </c>
      <c r="G8">
        <v>43450</v>
      </c>
      <c r="H8">
        <f t="shared" si="0"/>
        <v>984487.0000002</v>
      </c>
    </row>
    <row r="9" spans="1:8" x14ac:dyDescent="0.25">
      <c r="A9" t="s">
        <v>60</v>
      </c>
      <c r="B9">
        <v>283.89535157366134</v>
      </c>
      <c r="C9">
        <v>103.78266240111257</v>
      </c>
      <c r="D9">
        <v>502.09388264809962</v>
      </c>
      <c r="E9">
        <v>22521.142876197398</v>
      </c>
      <c r="F9" s="5">
        <v>3146612.70890796</v>
      </c>
      <c r="G9">
        <v>61816</v>
      </c>
      <c r="H9">
        <f t="shared" si="0"/>
        <v>984487.0000002</v>
      </c>
    </row>
    <row r="10" spans="1:8" x14ac:dyDescent="0.25">
      <c r="A10" t="s">
        <v>31</v>
      </c>
      <c r="B10">
        <v>497.06627193381996</v>
      </c>
      <c r="C10">
        <v>172.19515349320019</v>
      </c>
      <c r="D10">
        <v>584.68055894555823</v>
      </c>
      <c r="E10">
        <v>32299.647046933402</v>
      </c>
      <c r="F10" s="5">
        <v>3146612.70890796</v>
      </c>
      <c r="G10">
        <v>58055</v>
      </c>
      <c r="H10">
        <f t="shared" si="0"/>
        <v>984487.0000002</v>
      </c>
    </row>
    <row r="11" spans="1:8" x14ac:dyDescent="0.25">
      <c r="A11" t="s">
        <v>32</v>
      </c>
      <c r="B11">
        <v>413.87631465537135</v>
      </c>
      <c r="C11">
        <v>114.76886930624134</v>
      </c>
      <c r="D11">
        <v>500.53174120359358</v>
      </c>
      <c r="E11">
        <v>18480.384197663301</v>
      </c>
      <c r="F11" s="5">
        <v>3146612.70890796</v>
      </c>
      <c r="G11">
        <v>75810</v>
      </c>
      <c r="H11">
        <f t="shared" si="0"/>
        <v>984487.0000002</v>
      </c>
    </row>
    <row r="12" spans="1:8" x14ac:dyDescent="0.25">
      <c r="A12" t="s">
        <v>33</v>
      </c>
      <c r="B12">
        <v>1302.6308760371526</v>
      </c>
      <c r="C12">
        <v>126.29158739494441</v>
      </c>
      <c r="D12">
        <v>566.65071980900927</v>
      </c>
      <c r="E12" t="e">
        <v>#N/A</v>
      </c>
      <c r="F12" s="5">
        <v>3146612.70890796</v>
      </c>
      <c r="G12">
        <v>7895</v>
      </c>
      <c r="H12">
        <f t="shared" si="0"/>
        <v>984487.0000002</v>
      </c>
    </row>
    <row r="13" spans="1:8" x14ac:dyDescent="0.25">
      <c r="A13" t="s">
        <v>34</v>
      </c>
      <c r="B13">
        <v>302.2725168574089</v>
      </c>
      <c r="C13">
        <v>103.85262083241848</v>
      </c>
      <c r="D13">
        <v>484.65305426217247</v>
      </c>
      <c r="E13">
        <v>12518.1116056297</v>
      </c>
      <c r="F13" s="5">
        <v>3146612.70890796</v>
      </c>
      <c r="G13">
        <v>61957</v>
      </c>
      <c r="H13">
        <f t="shared" si="0"/>
        <v>984487.0000002</v>
      </c>
    </row>
    <row r="14" spans="1:8" x14ac:dyDescent="0.25">
      <c r="A14" t="s">
        <v>35</v>
      </c>
      <c r="B14">
        <v>570.9978961497485</v>
      </c>
      <c r="C14">
        <v>85.369531464351468</v>
      </c>
      <c r="D14">
        <v>406.91642030026287</v>
      </c>
      <c r="E14">
        <v>9771.7732628807407</v>
      </c>
      <c r="F14" s="5">
        <v>3146612.70890796</v>
      </c>
      <c r="G14">
        <v>18600</v>
      </c>
      <c r="H14">
        <f t="shared" si="0"/>
        <v>984487.0000002</v>
      </c>
    </row>
    <row r="15" spans="1:8" x14ac:dyDescent="0.25">
      <c r="A15" t="s">
        <v>36</v>
      </c>
      <c r="B15">
        <v>985.59312521745699</v>
      </c>
      <c r="C15">
        <v>105.9593218041682</v>
      </c>
      <c r="D15">
        <v>307.23008196551035</v>
      </c>
      <c r="E15">
        <v>84387.029513623202</v>
      </c>
      <c r="F15" s="5">
        <v>3146612.70890796</v>
      </c>
      <c r="G15">
        <v>13900</v>
      </c>
      <c r="H15">
        <f t="shared" si="0"/>
        <v>984487.0000002</v>
      </c>
    </row>
    <row r="16" spans="1:8" x14ac:dyDescent="0.25">
      <c r="A16" t="s">
        <v>61</v>
      </c>
      <c r="B16">
        <v>488.30286505859533</v>
      </c>
      <c r="C16">
        <v>114.82471080504217</v>
      </c>
      <c r="D16">
        <v>509.0260142563107</v>
      </c>
      <c r="E16">
        <v>43334.0097457253</v>
      </c>
      <c r="F16" s="5">
        <v>3146612.70890796</v>
      </c>
      <c r="G16">
        <v>131265</v>
      </c>
      <c r="H16">
        <f t="shared" si="0"/>
        <v>984487.0000002</v>
      </c>
    </row>
    <row r="17" spans="1:8" x14ac:dyDescent="0.25">
      <c r="A17" t="s">
        <v>37</v>
      </c>
      <c r="B17">
        <v>2678.27941920788</v>
      </c>
      <c r="C17">
        <v>119.47233903752743</v>
      </c>
      <c r="D17">
        <v>884.09364489209872</v>
      </c>
      <c r="E17">
        <v>13285.3089371201</v>
      </c>
      <c r="F17" s="5">
        <v>3146612.70890796</v>
      </c>
      <c r="G17">
        <v>2820</v>
      </c>
      <c r="H17">
        <f t="shared" si="0"/>
        <v>984487.0000002</v>
      </c>
    </row>
    <row r="18" spans="1:8" x14ac:dyDescent="0.25">
      <c r="A18" t="s">
        <v>62</v>
      </c>
      <c r="B18">
        <v>344.58525221732583</v>
      </c>
      <c r="C18">
        <v>94.093874889156027</v>
      </c>
      <c r="D18">
        <v>502.91983183706833</v>
      </c>
      <c r="E18">
        <v>8882.1309424043702</v>
      </c>
      <c r="F18" s="5">
        <v>3146612.70890796</v>
      </c>
      <c r="G18">
        <v>18080</v>
      </c>
      <c r="H18">
        <f t="shared" si="0"/>
        <v>984487.0000002</v>
      </c>
    </row>
    <row r="19" spans="1:8" x14ac:dyDescent="0.25">
      <c r="A19" t="s">
        <v>38</v>
      </c>
      <c r="B19">
        <v>1651.3488063809214</v>
      </c>
      <c r="C19">
        <v>128.1950872323421</v>
      </c>
      <c r="D19">
        <v>395.33470612408587</v>
      </c>
      <c r="E19">
        <v>70315.440427552297</v>
      </c>
      <c r="F19" s="5">
        <v>3146612.70890796</v>
      </c>
      <c r="G19">
        <v>5538</v>
      </c>
      <c r="H19">
        <f t="shared" si="0"/>
        <v>984487.0000002</v>
      </c>
    </row>
    <row r="20" spans="1:8" x14ac:dyDescent="0.25">
      <c r="A20" t="s">
        <v>39</v>
      </c>
      <c r="B20">
        <v>2678.27941920788</v>
      </c>
      <c r="C20">
        <v>119.47233903752743</v>
      </c>
      <c r="D20">
        <v>884.09364489209872</v>
      </c>
      <c r="E20">
        <v>104583.65363507401</v>
      </c>
      <c r="F20" s="5">
        <v>3146612.70890796</v>
      </c>
      <c r="G20">
        <v>25210</v>
      </c>
      <c r="H20">
        <f t="shared" si="0"/>
        <v>984487.0000002</v>
      </c>
    </row>
    <row r="21" spans="1:8" x14ac:dyDescent="0.25">
      <c r="A21" t="s">
        <v>63</v>
      </c>
      <c r="B21">
        <v>306.3710580193034</v>
      </c>
      <c r="C21">
        <v>133.75166461494081</v>
      </c>
      <c r="D21">
        <v>597.29034652095572</v>
      </c>
      <c r="E21">
        <v>38134.181574693401</v>
      </c>
      <c r="F21" s="5">
        <v>3146612.70890796</v>
      </c>
      <c r="G21">
        <v>47430</v>
      </c>
      <c r="H21">
        <f t="shared" si="0"/>
        <v>984487.0000002</v>
      </c>
    </row>
    <row r="22" spans="1:8" x14ac:dyDescent="0.25">
      <c r="A22" t="s">
        <v>40</v>
      </c>
      <c r="B22">
        <v>336.89256655049923</v>
      </c>
      <c r="C22">
        <v>104.22773402726601</v>
      </c>
      <c r="D22">
        <v>764.7690060048094</v>
      </c>
      <c r="E22">
        <v>31782.8088123163</v>
      </c>
      <c r="F22" s="5">
        <v>3146612.70890796</v>
      </c>
      <c r="G22">
        <v>16715</v>
      </c>
      <c r="H22">
        <f t="shared" si="0"/>
        <v>984487.0000002</v>
      </c>
    </row>
    <row r="23" spans="1:8" x14ac:dyDescent="0.25">
      <c r="A23" t="s">
        <v>41</v>
      </c>
      <c r="B23">
        <v>2678.27941920788</v>
      </c>
      <c r="C23">
        <v>119.47233903752743</v>
      </c>
      <c r="D23">
        <v>884.09364489209872</v>
      </c>
      <c r="E23">
        <v>61017.849912509599</v>
      </c>
      <c r="F23" s="5">
        <v>3146612.70890796</v>
      </c>
      <c r="G23">
        <v>3485</v>
      </c>
      <c r="H23">
        <f t="shared" si="0"/>
        <v>984487.0000002</v>
      </c>
    </row>
    <row r="24" spans="1:8" x14ac:dyDescent="0.25">
      <c r="A24" t="s">
        <v>42</v>
      </c>
      <c r="B24">
        <v>555.49139483701435</v>
      </c>
      <c r="C24">
        <v>89.589205521657732</v>
      </c>
      <c r="D24">
        <v>438.45655471678532</v>
      </c>
      <c r="E24">
        <v>9996.2718470274795</v>
      </c>
      <c r="F24" s="5">
        <v>3146612.70890796</v>
      </c>
      <c r="G24">
        <v>14125</v>
      </c>
      <c r="H24">
        <f t="shared" si="0"/>
        <v>984487.0000002</v>
      </c>
    </row>
    <row r="25" spans="1:8" x14ac:dyDescent="0.25">
      <c r="A25" t="s">
        <v>43</v>
      </c>
      <c r="B25">
        <v>1181.3435531154785</v>
      </c>
      <c r="C25">
        <v>138.88083386797697</v>
      </c>
      <c r="D25">
        <v>562.85754551605828</v>
      </c>
      <c r="E25">
        <v>29045.972093382901</v>
      </c>
      <c r="F25" s="5">
        <v>3146612.70890796</v>
      </c>
      <c r="G25">
        <v>6610.0000000999999</v>
      </c>
      <c r="H25">
        <f t="shared" si="0"/>
        <v>984487.0000002</v>
      </c>
    </row>
    <row r="26" spans="1:8" x14ac:dyDescent="0.25">
      <c r="A26" t="s">
        <v>44</v>
      </c>
      <c r="B26">
        <v>668.71975839050617</v>
      </c>
      <c r="C26">
        <v>115.88946922814723</v>
      </c>
      <c r="D26">
        <v>469.55382857533783</v>
      </c>
      <c r="E26">
        <v>47737.969815627803</v>
      </c>
      <c r="F26" s="5">
        <v>3146612.70890796</v>
      </c>
      <c r="G26">
        <v>106183.00000009999</v>
      </c>
      <c r="H26">
        <f t="shared" si="0"/>
        <v>984487.0000002</v>
      </c>
    </row>
    <row r="27" spans="1:8" x14ac:dyDescent="0.25">
      <c r="A27" t="s">
        <v>45</v>
      </c>
      <c r="B27">
        <v>2678.27941920788</v>
      </c>
      <c r="C27">
        <v>119.47233903752743</v>
      </c>
      <c r="D27">
        <v>884.09364489209872</v>
      </c>
      <c r="E27">
        <v>88368.355992856406</v>
      </c>
      <c r="F27" s="5">
        <v>3146612.70890796</v>
      </c>
      <c r="G27">
        <v>14575</v>
      </c>
      <c r="H27">
        <f t="shared" si="0"/>
        <v>984487.0000002</v>
      </c>
    </row>
    <row r="28" spans="1:8" x14ac:dyDescent="0.25">
      <c r="A28" t="s">
        <v>46</v>
      </c>
      <c r="B28">
        <v>713.7733696877084</v>
      </c>
      <c r="C28">
        <v>100.8331018272639</v>
      </c>
      <c r="D28">
        <v>523.83815785412276</v>
      </c>
      <c r="E28">
        <v>42590.187699244801</v>
      </c>
      <c r="F28" s="5">
        <v>3146612.70890796</v>
      </c>
      <c r="G28">
        <v>37130</v>
      </c>
      <c r="H28">
        <f t="shared" si="0"/>
        <v>984487.0000002</v>
      </c>
    </row>
    <row r="29" spans="1:8" x14ac:dyDescent="0.25">
      <c r="A29" t="s">
        <v>47</v>
      </c>
      <c r="B29">
        <v>2678.27941920788</v>
      </c>
      <c r="C29">
        <v>119.47233903752743</v>
      </c>
      <c r="D29">
        <v>884.09364489209872</v>
      </c>
      <c r="E29">
        <v>30850.3884428649</v>
      </c>
      <c r="F29" s="5">
        <v>3146612.70890796</v>
      </c>
      <c r="G29">
        <v>1130</v>
      </c>
      <c r="H29">
        <f t="shared" si="0"/>
        <v>984487.0000002</v>
      </c>
    </row>
    <row r="30" spans="1:8" x14ac:dyDescent="0.25">
      <c r="A30" t="s">
        <v>48</v>
      </c>
      <c r="B30">
        <v>3175.3898781429875</v>
      </c>
      <c r="C30">
        <v>93.430147538651582</v>
      </c>
      <c r="D30">
        <v>357.29653960811413</v>
      </c>
      <c r="E30">
        <v>87764.353456831494</v>
      </c>
      <c r="F30" s="5">
        <v>3146612.70890796</v>
      </c>
      <c r="G30">
        <v>38130</v>
      </c>
      <c r="H30">
        <f t="shared" si="0"/>
        <v>984487.0000002</v>
      </c>
    </row>
    <row r="31" spans="1:8" x14ac:dyDescent="0.25">
      <c r="A31" t="s">
        <v>49</v>
      </c>
      <c r="B31">
        <v>2678.27941920788</v>
      </c>
      <c r="C31">
        <v>119.47233903752743</v>
      </c>
      <c r="D31">
        <v>884.09364489209872</v>
      </c>
      <c r="E31">
        <v>25806.454316039999</v>
      </c>
      <c r="F31" s="5">
        <v>3146612.70890796</v>
      </c>
      <c r="G31">
        <v>2555</v>
      </c>
      <c r="H31">
        <f t="shared" si="0"/>
        <v>984487.0000002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calculations</vt:lpstr>
      <vt:lpstr>PS_EBO summary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Cong</dc:creator>
  <cp:lastModifiedBy>Karen Cong</cp:lastModifiedBy>
  <dcterms:created xsi:type="dcterms:W3CDTF">2023-06-13T00:15:35Z</dcterms:created>
  <dcterms:modified xsi:type="dcterms:W3CDTF">2023-07-26T06:11:08Z</dcterms:modified>
</cp:coreProperties>
</file>