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9ADCE710-3DCD-4BD2-91F1-79C387CCE4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ida" sheetId="4" r:id="rId1"/>
    <sheet name="Liquidación" sheetId="5" r:id="rId2"/>
    <sheet name="Matriz_de_consum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D25" i="4" s="1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C265" i="5"/>
  <c r="C297" i="5" s="1"/>
  <c r="D13" i="4" s="1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C224" i="5"/>
  <c r="F184" i="5"/>
  <c r="C184" i="5"/>
  <c r="D184" i="5"/>
  <c r="E184" i="5"/>
  <c r="H184" i="5"/>
  <c r="I184" i="5"/>
  <c r="K184" i="5"/>
  <c r="M184" i="5"/>
  <c r="N184" i="5"/>
  <c r="O184" i="5"/>
  <c r="P184" i="5"/>
  <c r="Q184" i="5"/>
  <c r="T184" i="5"/>
  <c r="U184" i="5"/>
  <c r="W184" i="5"/>
  <c r="Y184" i="5"/>
  <c r="Z184" i="5"/>
  <c r="C185" i="5"/>
  <c r="D185" i="5"/>
  <c r="E185" i="5"/>
  <c r="H185" i="5"/>
  <c r="I185" i="5"/>
  <c r="K185" i="5"/>
  <c r="M185" i="5"/>
  <c r="N185" i="5"/>
  <c r="O185" i="5"/>
  <c r="P185" i="5"/>
  <c r="Q185" i="5"/>
  <c r="T185" i="5"/>
  <c r="U185" i="5"/>
  <c r="W185" i="5"/>
  <c r="Y185" i="5"/>
  <c r="Z185" i="5"/>
  <c r="C186" i="5"/>
  <c r="D186" i="5"/>
  <c r="E186" i="5"/>
  <c r="H186" i="5"/>
  <c r="I186" i="5"/>
  <c r="K186" i="5"/>
  <c r="M186" i="5"/>
  <c r="N186" i="5"/>
  <c r="O186" i="5"/>
  <c r="P186" i="5"/>
  <c r="Q186" i="5"/>
  <c r="T186" i="5"/>
  <c r="U186" i="5"/>
  <c r="W186" i="5"/>
  <c r="Y186" i="5"/>
  <c r="Z186" i="5"/>
  <c r="C187" i="5"/>
  <c r="D187" i="5"/>
  <c r="E187" i="5"/>
  <c r="H187" i="5"/>
  <c r="I187" i="5"/>
  <c r="K187" i="5"/>
  <c r="M187" i="5"/>
  <c r="N187" i="5"/>
  <c r="O187" i="5"/>
  <c r="P187" i="5"/>
  <c r="Q187" i="5"/>
  <c r="T187" i="5"/>
  <c r="U187" i="5"/>
  <c r="W187" i="5"/>
  <c r="Y187" i="5"/>
  <c r="Z187" i="5"/>
  <c r="C188" i="5"/>
  <c r="D188" i="5"/>
  <c r="E188" i="5"/>
  <c r="H188" i="5"/>
  <c r="I188" i="5"/>
  <c r="K188" i="5"/>
  <c r="M188" i="5"/>
  <c r="N188" i="5"/>
  <c r="O188" i="5"/>
  <c r="P188" i="5"/>
  <c r="Q188" i="5"/>
  <c r="T188" i="5"/>
  <c r="U188" i="5"/>
  <c r="W188" i="5"/>
  <c r="Y188" i="5"/>
  <c r="Z188" i="5"/>
  <c r="C189" i="5"/>
  <c r="D189" i="5"/>
  <c r="E189" i="5"/>
  <c r="H189" i="5"/>
  <c r="I189" i="5"/>
  <c r="K189" i="5"/>
  <c r="M189" i="5"/>
  <c r="N189" i="5"/>
  <c r="O189" i="5"/>
  <c r="P189" i="5"/>
  <c r="Q189" i="5"/>
  <c r="T189" i="5"/>
  <c r="U189" i="5"/>
  <c r="W189" i="5"/>
  <c r="Y189" i="5"/>
  <c r="Z189" i="5"/>
  <c r="C190" i="5"/>
  <c r="D190" i="5"/>
  <c r="E190" i="5"/>
  <c r="H190" i="5"/>
  <c r="I190" i="5"/>
  <c r="K190" i="5"/>
  <c r="M190" i="5"/>
  <c r="N190" i="5"/>
  <c r="O190" i="5"/>
  <c r="P190" i="5"/>
  <c r="Q190" i="5"/>
  <c r="T190" i="5"/>
  <c r="U190" i="5"/>
  <c r="W190" i="5"/>
  <c r="Y190" i="5"/>
  <c r="Z190" i="5"/>
  <c r="C191" i="5"/>
  <c r="D191" i="5"/>
  <c r="E191" i="5"/>
  <c r="H191" i="5"/>
  <c r="I191" i="5"/>
  <c r="K191" i="5"/>
  <c r="M191" i="5"/>
  <c r="N191" i="5"/>
  <c r="O191" i="5"/>
  <c r="P191" i="5"/>
  <c r="Q191" i="5"/>
  <c r="T191" i="5"/>
  <c r="U191" i="5"/>
  <c r="W191" i="5"/>
  <c r="Y191" i="5"/>
  <c r="Z191" i="5"/>
  <c r="C192" i="5"/>
  <c r="D192" i="5"/>
  <c r="E192" i="5"/>
  <c r="H192" i="5"/>
  <c r="I192" i="5"/>
  <c r="K192" i="5"/>
  <c r="M192" i="5"/>
  <c r="N192" i="5"/>
  <c r="O192" i="5"/>
  <c r="P192" i="5"/>
  <c r="Q192" i="5"/>
  <c r="T192" i="5"/>
  <c r="U192" i="5"/>
  <c r="W192" i="5"/>
  <c r="Y192" i="5"/>
  <c r="Z192" i="5"/>
  <c r="C193" i="5"/>
  <c r="D193" i="5"/>
  <c r="E193" i="5"/>
  <c r="H193" i="5"/>
  <c r="I193" i="5"/>
  <c r="K193" i="5"/>
  <c r="M193" i="5"/>
  <c r="N193" i="5"/>
  <c r="O193" i="5"/>
  <c r="P193" i="5"/>
  <c r="Q193" i="5"/>
  <c r="T193" i="5"/>
  <c r="U193" i="5"/>
  <c r="W193" i="5"/>
  <c r="Y193" i="5"/>
  <c r="Z193" i="5"/>
  <c r="C194" i="5"/>
  <c r="D194" i="5"/>
  <c r="E194" i="5"/>
  <c r="G194" i="5"/>
  <c r="H194" i="5"/>
  <c r="I194" i="5"/>
  <c r="K194" i="5"/>
  <c r="M194" i="5"/>
  <c r="N194" i="5"/>
  <c r="O194" i="5"/>
  <c r="P194" i="5"/>
  <c r="Q194" i="5"/>
  <c r="S194" i="5"/>
  <c r="T194" i="5"/>
  <c r="U194" i="5"/>
  <c r="W194" i="5"/>
  <c r="Y194" i="5"/>
  <c r="Z194" i="5"/>
  <c r="C195" i="5"/>
  <c r="D195" i="5"/>
  <c r="E195" i="5"/>
  <c r="G195" i="5"/>
  <c r="H195" i="5"/>
  <c r="I195" i="5"/>
  <c r="K195" i="5"/>
  <c r="M195" i="5"/>
  <c r="N195" i="5"/>
  <c r="O195" i="5"/>
  <c r="P195" i="5"/>
  <c r="Q195" i="5"/>
  <c r="S195" i="5"/>
  <c r="T195" i="5"/>
  <c r="U195" i="5"/>
  <c r="W195" i="5"/>
  <c r="Y195" i="5"/>
  <c r="Z195" i="5"/>
  <c r="C196" i="5"/>
  <c r="D196" i="5"/>
  <c r="E196" i="5"/>
  <c r="G196" i="5"/>
  <c r="H196" i="5"/>
  <c r="I196" i="5"/>
  <c r="K196" i="5"/>
  <c r="M196" i="5"/>
  <c r="N196" i="5"/>
  <c r="O196" i="5"/>
  <c r="P196" i="5"/>
  <c r="Q196" i="5"/>
  <c r="S196" i="5"/>
  <c r="T196" i="5"/>
  <c r="U196" i="5"/>
  <c r="W196" i="5"/>
  <c r="Y196" i="5"/>
  <c r="Z196" i="5"/>
  <c r="C197" i="5"/>
  <c r="D197" i="5"/>
  <c r="E197" i="5"/>
  <c r="G197" i="5"/>
  <c r="H197" i="5"/>
  <c r="I197" i="5"/>
  <c r="K197" i="5"/>
  <c r="M197" i="5"/>
  <c r="N197" i="5"/>
  <c r="O197" i="5"/>
  <c r="P197" i="5"/>
  <c r="Q197" i="5"/>
  <c r="S197" i="5"/>
  <c r="T197" i="5"/>
  <c r="U197" i="5"/>
  <c r="W197" i="5"/>
  <c r="Y197" i="5"/>
  <c r="Z197" i="5"/>
  <c r="C198" i="5"/>
  <c r="D198" i="5"/>
  <c r="E198" i="5"/>
  <c r="G198" i="5"/>
  <c r="H198" i="5"/>
  <c r="I198" i="5"/>
  <c r="K198" i="5"/>
  <c r="M198" i="5"/>
  <c r="N198" i="5"/>
  <c r="O198" i="5"/>
  <c r="P198" i="5"/>
  <c r="Q198" i="5"/>
  <c r="S198" i="5"/>
  <c r="T198" i="5"/>
  <c r="U198" i="5"/>
  <c r="W198" i="5"/>
  <c r="Y198" i="5"/>
  <c r="Z198" i="5"/>
  <c r="C199" i="5"/>
  <c r="D199" i="5"/>
  <c r="E199" i="5"/>
  <c r="G199" i="5"/>
  <c r="H199" i="5"/>
  <c r="I199" i="5"/>
  <c r="K199" i="5"/>
  <c r="M199" i="5"/>
  <c r="N199" i="5"/>
  <c r="O199" i="5"/>
  <c r="P199" i="5"/>
  <c r="Q199" i="5"/>
  <c r="S199" i="5"/>
  <c r="T199" i="5"/>
  <c r="U199" i="5"/>
  <c r="W199" i="5"/>
  <c r="Y199" i="5"/>
  <c r="Z199" i="5"/>
  <c r="C200" i="5"/>
  <c r="D200" i="5"/>
  <c r="E200" i="5"/>
  <c r="G200" i="5"/>
  <c r="H200" i="5"/>
  <c r="I200" i="5"/>
  <c r="K200" i="5"/>
  <c r="M200" i="5"/>
  <c r="N200" i="5"/>
  <c r="O200" i="5"/>
  <c r="P200" i="5"/>
  <c r="Q200" i="5"/>
  <c r="S200" i="5"/>
  <c r="T200" i="5"/>
  <c r="U200" i="5"/>
  <c r="W200" i="5"/>
  <c r="Y200" i="5"/>
  <c r="Z200" i="5"/>
  <c r="C201" i="5"/>
  <c r="D201" i="5"/>
  <c r="E201" i="5"/>
  <c r="G201" i="5"/>
  <c r="H201" i="5"/>
  <c r="I201" i="5"/>
  <c r="K201" i="5"/>
  <c r="M201" i="5"/>
  <c r="N201" i="5"/>
  <c r="O201" i="5"/>
  <c r="P201" i="5"/>
  <c r="Q201" i="5"/>
  <c r="S201" i="5"/>
  <c r="T201" i="5"/>
  <c r="U201" i="5"/>
  <c r="W201" i="5"/>
  <c r="Y201" i="5"/>
  <c r="Z201" i="5"/>
  <c r="C202" i="5"/>
  <c r="D202" i="5"/>
  <c r="E202" i="5"/>
  <c r="G202" i="5"/>
  <c r="H202" i="5"/>
  <c r="I202" i="5"/>
  <c r="K202" i="5"/>
  <c r="M202" i="5"/>
  <c r="N202" i="5"/>
  <c r="O202" i="5"/>
  <c r="P202" i="5"/>
  <c r="Q202" i="5"/>
  <c r="S202" i="5"/>
  <c r="T202" i="5"/>
  <c r="U202" i="5"/>
  <c r="W202" i="5"/>
  <c r="Y202" i="5"/>
  <c r="Z202" i="5"/>
  <c r="C203" i="5"/>
  <c r="D203" i="5"/>
  <c r="E203" i="5"/>
  <c r="G203" i="5"/>
  <c r="H203" i="5"/>
  <c r="I203" i="5"/>
  <c r="K203" i="5"/>
  <c r="M203" i="5"/>
  <c r="N203" i="5"/>
  <c r="O203" i="5"/>
  <c r="P203" i="5"/>
  <c r="Q203" i="5"/>
  <c r="S203" i="5"/>
  <c r="T203" i="5"/>
  <c r="U203" i="5"/>
  <c r="W203" i="5"/>
  <c r="Y203" i="5"/>
  <c r="Z203" i="5"/>
  <c r="C204" i="5"/>
  <c r="D204" i="5"/>
  <c r="E204" i="5"/>
  <c r="G204" i="5"/>
  <c r="H204" i="5"/>
  <c r="I204" i="5"/>
  <c r="K204" i="5"/>
  <c r="M204" i="5"/>
  <c r="N204" i="5"/>
  <c r="O204" i="5"/>
  <c r="P204" i="5"/>
  <c r="Q204" i="5"/>
  <c r="S204" i="5"/>
  <c r="T204" i="5"/>
  <c r="U204" i="5"/>
  <c r="W204" i="5"/>
  <c r="Y204" i="5"/>
  <c r="Z204" i="5"/>
  <c r="C205" i="5"/>
  <c r="D205" i="5"/>
  <c r="E205" i="5"/>
  <c r="G205" i="5"/>
  <c r="H205" i="5"/>
  <c r="I205" i="5"/>
  <c r="K205" i="5"/>
  <c r="M205" i="5"/>
  <c r="N205" i="5"/>
  <c r="O205" i="5"/>
  <c r="P205" i="5"/>
  <c r="Q205" i="5"/>
  <c r="S205" i="5"/>
  <c r="T205" i="5"/>
  <c r="U205" i="5"/>
  <c r="W205" i="5"/>
  <c r="Y205" i="5"/>
  <c r="Z205" i="5"/>
  <c r="C206" i="5"/>
  <c r="D206" i="5"/>
  <c r="E206" i="5"/>
  <c r="G206" i="5"/>
  <c r="H206" i="5"/>
  <c r="I206" i="5"/>
  <c r="K206" i="5"/>
  <c r="M206" i="5"/>
  <c r="N206" i="5"/>
  <c r="O206" i="5"/>
  <c r="P206" i="5"/>
  <c r="Q206" i="5"/>
  <c r="S206" i="5"/>
  <c r="T206" i="5"/>
  <c r="U206" i="5"/>
  <c r="W206" i="5"/>
  <c r="Y206" i="5"/>
  <c r="Z206" i="5"/>
  <c r="C207" i="5"/>
  <c r="D207" i="5"/>
  <c r="E207" i="5"/>
  <c r="G207" i="5"/>
  <c r="H207" i="5"/>
  <c r="I207" i="5"/>
  <c r="J207" i="5"/>
  <c r="K207" i="5"/>
  <c r="M207" i="5"/>
  <c r="N207" i="5"/>
  <c r="O207" i="5"/>
  <c r="P207" i="5"/>
  <c r="Q207" i="5"/>
  <c r="S207" i="5"/>
  <c r="T207" i="5"/>
  <c r="U207" i="5"/>
  <c r="V207" i="5"/>
  <c r="W207" i="5"/>
  <c r="X207" i="5"/>
  <c r="Y207" i="5"/>
  <c r="Z207" i="5"/>
  <c r="C208" i="5"/>
  <c r="D208" i="5"/>
  <c r="E208" i="5"/>
  <c r="G208" i="5"/>
  <c r="H208" i="5"/>
  <c r="I208" i="5"/>
  <c r="J208" i="5"/>
  <c r="K208" i="5"/>
  <c r="L208" i="5"/>
  <c r="M208" i="5"/>
  <c r="N208" i="5"/>
  <c r="O208" i="5"/>
  <c r="P208" i="5"/>
  <c r="Q208" i="5"/>
  <c r="S208" i="5"/>
  <c r="T208" i="5"/>
  <c r="U208" i="5"/>
  <c r="V208" i="5"/>
  <c r="W208" i="5"/>
  <c r="X208" i="5"/>
  <c r="Y208" i="5"/>
  <c r="Z208" i="5"/>
  <c r="C209" i="5"/>
  <c r="D209" i="5"/>
  <c r="E209" i="5"/>
  <c r="G209" i="5"/>
  <c r="H209" i="5"/>
  <c r="I209" i="5"/>
  <c r="J209" i="5"/>
  <c r="K209" i="5"/>
  <c r="L209" i="5"/>
  <c r="M209" i="5"/>
  <c r="N209" i="5"/>
  <c r="O209" i="5"/>
  <c r="P209" i="5"/>
  <c r="Q209" i="5"/>
  <c r="S209" i="5"/>
  <c r="T209" i="5"/>
  <c r="U209" i="5"/>
  <c r="V209" i="5"/>
  <c r="W209" i="5"/>
  <c r="X209" i="5"/>
  <c r="Y209" i="5"/>
  <c r="Z209" i="5"/>
  <c r="C210" i="5"/>
  <c r="D210" i="5"/>
  <c r="E210" i="5"/>
  <c r="G210" i="5"/>
  <c r="H210" i="5"/>
  <c r="I210" i="5"/>
  <c r="J210" i="5"/>
  <c r="K210" i="5"/>
  <c r="L210" i="5"/>
  <c r="M210" i="5"/>
  <c r="N210" i="5"/>
  <c r="O210" i="5"/>
  <c r="P210" i="5"/>
  <c r="Q210" i="5"/>
  <c r="S210" i="5"/>
  <c r="T210" i="5"/>
  <c r="U210" i="5"/>
  <c r="V210" i="5"/>
  <c r="W210" i="5"/>
  <c r="X210" i="5"/>
  <c r="Y210" i="5"/>
  <c r="Z210" i="5"/>
  <c r="C211" i="5"/>
  <c r="D211" i="5"/>
  <c r="E211" i="5"/>
  <c r="G211" i="5"/>
  <c r="H211" i="5"/>
  <c r="I211" i="5"/>
  <c r="J211" i="5"/>
  <c r="K211" i="5"/>
  <c r="L211" i="5"/>
  <c r="M211" i="5"/>
  <c r="N211" i="5"/>
  <c r="O211" i="5"/>
  <c r="P211" i="5"/>
  <c r="Q211" i="5"/>
  <c r="S211" i="5"/>
  <c r="T211" i="5"/>
  <c r="U211" i="5"/>
  <c r="V211" i="5"/>
  <c r="W211" i="5"/>
  <c r="X211" i="5"/>
  <c r="Y211" i="5"/>
  <c r="Z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C18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C14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C101" i="5"/>
  <c r="C133" i="5" l="1"/>
  <c r="D9" i="4" s="1"/>
  <c r="C256" i="5"/>
  <c r="D12" i="4" s="1"/>
  <c r="L207" i="5"/>
  <c r="X206" i="5"/>
  <c r="L206" i="5"/>
  <c r="X205" i="5"/>
  <c r="L205" i="5"/>
  <c r="X204" i="5"/>
  <c r="L204" i="5"/>
  <c r="X203" i="5"/>
  <c r="L203" i="5"/>
  <c r="X202" i="5"/>
  <c r="L202" i="5"/>
  <c r="X201" i="5"/>
  <c r="L201" i="5"/>
  <c r="X200" i="5"/>
  <c r="L200" i="5"/>
  <c r="X199" i="5"/>
  <c r="L199" i="5"/>
  <c r="X198" i="5"/>
  <c r="L198" i="5"/>
  <c r="X197" i="5"/>
  <c r="L197" i="5"/>
  <c r="X196" i="5"/>
  <c r="L196" i="5"/>
  <c r="X195" i="5"/>
  <c r="L195" i="5"/>
  <c r="X194" i="5"/>
  <c r="L194" i="5"/>
  <c r="X193" i="5"/>
  <c r="L193" i="5"/>
  <c r="X192" i="5"/>
  <c r="L192" i="5"/>
  <c r="X191" i="5"/>
  <c r="L191" i="5"/>
  <c r="X190" i="5"/>
  <c r="L190" i="5"/>
  <c r="X189" i="5"/>
  <c r="L189" i="5"/>
  <c r="X188" i="5"/>
  <c r="L188" i="5"/>
  <c r="X187" i="5"/>
  <c r="L187" i="5"/>
  <c r="X186" i="5"/>
  <c r="L186" i="5"/>
  <c r="X185" i="5"/>
  <c r="L185" i="5"/>
  <c r="X184" i="5"/>
  <c r="L184" i="5"/>
  <c r="V206" i="5"/>
  <c r="J206" i="5"/>
  <c r="V205" i="5"/>
  <c r="J205" i="5"/>
  <c r="V204" i="5"/>
  <c r="J204" i="5"/>
  <c r="V203" i="5"/>
  <c r="J203" i="5"/>
  <c r="V202" i="5"/>
  <c r="J202" i="5"/>
  <c r="V201" i="5"/>
  <c r="J201" i="5"/>
  <c r="V200" i="5"/>
  <c r="J200" i="5"/>
  <c r="V199" i="5"/>
  <c r="J199" i="5"/>
  <c r="V198" i="5"/>
  <c r="J198" i="5"/>
  <c r="V197" i="5"/>
  <c r="J197" i="5"/>
  <c r="V196" i="5"/>
  <c r="J196" i="5"/>
  <c r="V195" i="5"/>
  <c r="J195" i="5"/>
  <c r="V194" i="5"/>
  <c r="J194" i="5"/>
  <c r="V193" i="5"/>
  <c r="J193" i="5"/>
  <c r="V192" i="5"/>
  <c r="J192" i="5"/>
  <c r="V191" i="5"/>
  <c r="J191" i="5"/>
  <c r="V190" i="5"/>
  <c r="J190" i="5"/>
  <c r="V189" i="5"/>
  <c r="J189" i="5"/>
  <c r="V188" i="5"/>
  <c r="J188" i="5"/>
  <c r="V187" i="5"/>
  <c r="J187" i="5"/>
  <c r="V186" i="5"/>
  <c r="J186" i="5"/>
  <c r="V185" i="5"/>
  <c r="J185" i="5"/>
  <c r="V184" i="5"/>
  <c r="J184" i="5"/>
  <c r="S193" i="5"/>
  <c r="G193" i="5"/>
  <c r="S192" i="5"/>
  <c r="G192" i="5"/>
  <c r="S191" i="5"/>
  <c r="G191" i="5"/>
  <c r="S190" i="5"/>
  <c r="G190" i="5"/>
  <c r="S189" i="5"/>
  <c r="G189" i="5"/>
  <c r="S188" i="5"/>
  <c r="G188" i="5"/>
  <c r="S187" i="5"/>
  <c r="G187" i="5"/>
  <c r="S186" i="5"/>
  <c r="G186" i="5"/>
  <c r="S185" i="5"/>
  <c r="G185" i="5"/>
  <c r="S184" i="5"/>
  <c r="G184" i="5"/>
  <c r="R211" i="5"/>
  <c r="F211" i="5"/>
  <c r="R210" i="5"/>
  <c r="F210" i="5"/>
  <c r="R209" i="5"/>
  <c r="F209" i="5"/>
  <c r="R208" i="5"/>
  <c r="F208" i="5"/>
  <c r="R207" i="5"/>
  <c r="F207" i="5"/>
  <c r="R206" i="5"/>
  <c r="F206" i="5"/>
  <c r="R205" i="5"/>
  <c r="F205" i="5"/>
  <c r="R204" i="5"/>
  <c r="F204" i="5"/>
  <c r="R203" i="5"/>
  <c r="F203" i="5"/>
  <c r="R202" i="5"/>
  <c r="F202" i="5"/>
  <c r="R201" i="5"/>
  <c r="F201" i="5"/>
  <c r="R200" i="5"/>
  <c r="F200" i="5"/>
  <c r="R199" i="5"/>
  <c r="F199" i="5"/>
  <c r="R198" i="5"/>
  <c r="F198" i="5"/>
  <c r="R197" i="5"/>
  <c r="F197" i="5"/>
  <c r="R196" i="5"/>
  <c r="F196" i="5"/>
  <c r="R195" i="5"/>
  <c r="F195" i="5"/>
  <c r="R194" i="5"/>
  <c r="F194" i="5"/>
  <c r="R193" i="5"/>
  <c r="F193" i="5"/>
  <c r="R192" i="5"/>
  <c r="F192" i="5"/>
  <c r="R191" i="5"/>
  <c r="F191" i="5"/>
  <c r="R190" i="5"/>
  <c r="F190" i="5"/>
  <c r="R189" i="5"/>
  <c r="F189" i="5"/>
  <c r="R188" i="5"/>
  <c r="F188" i="5"/>
  <c r="R187" i="5"/>
  <c r="F187" i="5"/>
  <c r="R186" i="5"/>
  <c r="F186" i="5"/>
  <c r="R185" i="5"/>
  <c r="F185" i="5"/>
  <c r="R184" i="5"/>
  <c r="C174" i="5"/>
  <c r="D10" i="4" s="1"/>
  <c r="C9" i="5"/>
  <c r="C53" i="5"/>
  <c r="C55" i="5" s="1"/>
  <c r="C18" i="5" l="1"/>
  <c r="C41" i="5"/>
  <c r="C215" i="5"/>
  <c r="D11" i="4" s="1"/>
  <c r="V62" i="5"/>
  <c r="V64" i="5"/>
  <c r="V66" i="5"/>
  <c r="V68" i="5"/>
  <c r="V70" i="5"/>
  <c r="M72" i="5"/>
  <c r="V73" i="5"/>
  <c r="X74" i="5"/>
  <c r="I76" i="5"/>
  <c r="K77" i="5"/>
  <c r="M78" i="5"/>
  <c r="V79" i="5"/>
  <c r="X80" i="5"/>
  <c r="I82" i="5"/>
  <c r="K83" i="5"/>
  <c r="M84" i="5"/>
  <c r="T85" i="5"/>
  <c r="M86" i="5"/>
  <c r="K87" i="5"/>
  <c r="I88" i="5"/>
  <c r="E89" i="5"/>
  <c r="X89" i="5"/>
  <c r="V90" i="5"/>
  <c r="U60" i="5"/>
  <c r="I63" i="5"/>
  <c r="I67" i="5"/>
  <c r="I71" i="5"/>
  <c r="X73" i="5"/>
  <c r="K76" i="5"/>
  <c r="V78" i="5"/>
  <c r="I81" i="5"/>
  <c r="M83" i="5"/>
  <c r="V84" i="5"/>
  <c r="T86" i="5"/>
  <c r="I89" i="5"/>
  <c r="X90" i="5"/>
  <c r="J63" i="5"/>
  <c r="J67" i="5"/>
  <c r="J71" i="5"/>
  <c r="Y73" i="5"/>
  <c r="L76" i="5"/>
  <c r="W78" i="5"/>
  <c r="U83" i="5"/>
  <c r="U86" i="5"/>
  <c r="H90" i="5"/>
  <c r="W80" i="5"/>
  <c r="W62" i="5"/>
  <c r="W64" i="5"/>
  <c r="W66" i="5"/>
  <c r="W68" i="5"/>
  <c r="W70" i="5"/>
  <c r="U72" i="5"/>
  <c r="W73" i="5"/>
  <c r="Y74" i="5"/>
  <c r="J76" i="5"/>
  <c r="L77" i="5"/>
  <c r="U78" i="5"/>
  <c r="W79" i="5"/>
  <c r="Y80" i="5"/>
  <c r="J82" i="5"/>
  <c r="L83" i="5"/>
  <c r="U84" i="5"/>
  <c r="U85" i="5"/>
  <c r="Q86" i="5"/>
  <c r="L87" i="5"/>
  <c r="J88" i="5"/>
  <c r="H89" i="5"/>
  <c r="Y89" i="5"/>
  <c r="W90" i="5"/>
  <c r="V60" i="5"/>
  <c r="I61" i="5"/>
  <c r="I65" i="5"/>
  <c r="I69" i="5"/>
  <c r="V72" i="5"/>
  <c r="I75" i="5"/>
  <c r="M77" i="5"/>
  <c r="X79" i="5"/>
  <c r="K82" i="5"/>
  <c r="V85" i="5"/>
  <c r="M87" i="5"/>
  <c r="E90" i="5"/>
  <c r="W60" i="5"/>
  <c r="J61" i="5"/>
  <c r="J65" i="5"/>
  <c r="J69" i="5"/>
  <c r="W72" i="5"/>
  <c r="J75" i="5"/>
  <c r="U77" i="5"/>
  <c r="Y79" i="5"/>
  <c r="J81" i="5"/>
  <c r="L82" i="5"/>
  <c r="W85" i="5"/>
  <c r="Q87" i="5"/>
  <c r="J89" i="5"/>
  <c r="Y90" i="5"/>
  <c r="Y88" i="5"/>
  <c r="K88" i="5"/>
  <c r="W84" i="5"/>
  <c r="L88" i="5"/>
  <c r="X60" i="5"/>
  <c r="H88" i="5"/>
  <c r="K61" i="5"/>
  <c r="K63" i="5"/>
  <c r="K65" i="5"/>
  <c r="K67" i="5"/>
  <c r="K69" i="5"/>
  <c r="K71" i="5"/>
  <c r="X72" i="5"/>
  <c r="I74" i="5"/>
  <c r="K75" i="5"/>
  <c r="M76" i="5"/>
  <c r="V77" i="5"/>
  <c r="X78" i="5"/>
  <c r="I80" i="5"/>
  <c r="K81" i="5"/>
  <c r="M82" i="5"/>
  <c r="V83" i="5"/>
  <c r="X84" i="5"/>
  <c r="X85" i="5"/>
  <c r="V86" i="5"/>
  <c r="T87" i="5"/>
  <c r="M88" i="5"/>
  <c r="K89" i="5"/>
  <c r="I90" i="5"/>
  <c r="F60" i="5"/>
  <c r="Y60" i="5"/>
  <c r="W76" i="5"/>
  <c r="J79" i="5"/>
  <c r="Y83" i="5"/>
  <c r="H86" i="5"/>
  <c r="L90" i="5"/>
  <c r="I64" i="5"/>
  <c r="K73" i="5"/>
  <c r="X76" i="5"/>
  <c r="V81" i="5"/>
  <c r="I86" i="5"/>
  <c r="V88" i="5"/>
  <c r="J64" i="5"/>
  <c r="L73" i="5"/>
  <c r="L79" i="5"/>
  <c r="J86" i="5"/>
  <c r="Q90" i="5"/>
  <c r="Y81" i="5"/>
  <c r="R60" i="5"/>
  <c r="U61" i="5"/>
  <c r="U63" i="5"/>
  <c r="U65" i="5"/>
  <c r="U67" i="5"/>
  <c r="U69" i="5"/>
  <c r="U71" i="5"/>
  <c r="Y72" i="5"/>
  <c r="J74" i="5"/>
  <c r="L75" i="5"/>
  <c r="U76" i="5"/>
  <c r="W77" i="5"/>
  <c r="Y78" i="5"/>
  <c r="J80" i="5"/>
  <c r="L81" i="5"/>
  <c r="U82" i="5"/>
  <c r="W83" i="5"/>
  <c r="Y84" i="5"/>
  <c r="Y85" i="5"/>
  <c r="W86" i="5"/>
  <c r="U87" i="5"/>
  <c r="Q88" i="5"/>
  <c r="L89" i="5"/>
  <c r="J90" i="5"/>
  <c r="I60" i="5"/>
  <c r="Z60" i="5"/>
  <c r="U75" i="5"/>
  <c r="L80" i="5"/>
  <c r="J85" i="5"/>
  <c r="Y86" i="5"/>
  <c r="Q89" i="5"/>
  <c r="I66" i="5"/>
  <c r="V75" i="5"/>
  <c r="X82" i="5"/>
  <c r="E87" i="5"/>
  <c r="L60" i="5"/>
  <c r="J68" i="5"/>
  <c r="J78" i="5"/>
  <c r="Y82" i="5"/>
  <c r="Y87" i="5"/>
  <c r="J87" i="5"/>
  <c r="V61" i="5"/>
  <c r="V63" i="5"/>
  <c r="V65" i="5"/>
  <c r="V67" i="5"/>
  <c r="V69" i="5"/>
  <c r="V71" i="5"/>
  <c r="I73" i="5"/>
  <c r="K74" i="5"/>
  <c r="M75" i="5"/>
  <c r="V76" i="5"/>
  <c r="X77" i="5"/>
  <c r="I79" i="5"/>
  <c r="K80" i="5"/>
  <c r="M81" i="5"/>
  <c r="V82" i="5"/>
  <c r="X83" i="5"/>
  <c r="I85" i="5"/>
  <c r="E86" i="5"/>
  <c r="X86" i="5"/>
  <c r="V87" i="5"/>
  <c r="T88" i="5"/>
  <c r="M89" i="5"/>
  <c r="K90" i="5"/>
  <c r="J60" i="5"/>
  <c r="W82" i="5"/>
  <c r="W87" i="5"/>
  <c r="K60" i="5"/>
  <c r="I62" i="5"/>
  <c r="I70" i="5"/>
  <c r="M74" i="5"/>
  <c r="I78" i="5"/>
  <c r="M80" i="5"/>
  <c r="I84" i="5"/>
  <c r="X87" i="5"/>
  <c r="T89" i="5"/>
  <c r="J62" i="5"/>
  <c r="J70" i="5"/>
  <c r="W75" i="5"/>
  <c r="U80" i="5"/>
  <c r="L85" i="5"/>
  <c r="W88" i="5"/>
  <c r="M60" i="5"/>
  <c r="Q85" i="5"/>
  <c r="W89" i="5"/>
  <c r="W61" i="5"/>
  <c r="W63" i="5"/>
  <c r="W65" i="5"/>
  <c r="W67" i="5"/>
  <c r="W69" i="5"/>
  <c r="W71" i="5"/>
  <c r="J73" i="5"/>
  <c r="L74" i="5"/>
  <c r="Y77" i="5"/>
  <c r="U81" i="5"/>
  <c r="U88" i="5"/>
  <c r="I68" i="5"/>
  <c r="K79" i="5"/>
  <c r="K85" i="5"/>
  <c r="M90" i="5"/>
  <c r="J66" i="5"/>
  <c r="J72" i="5"/>
  <c r="Y76" i="5"/>
  <c r="W81" i="5"/>
  <c r="H87" i="5"/>
  <c r="J83" i="5"/>
  <c r="I72" i="5"/>
  <c r="U74" i="5"/>
  <c r="J84" i="5"/>
  <c r="U89" i="5"/>
  <c r="L84" i="5"/>
  <c r="U90" i="5"/>
  <c r="K62" i="5"/>
  <c r="K64" i="5"/>
  <c r="K66" i="5"/>
  <c r="K68" i="5"/>
  <c r="K70" i="5"/>
  <c r="K72" i="5"/>
  <c r="M73" i="5"/>
  <c r="V74" i="5"/>
  <c r="X75" i="5"/>
  <c r="I77" i="5"/>
  <c r="K78" i="5"/>
  <c r="M79" i="5"/>
  <c r="V80" i="5"/>
  <c r="X81" i="5"/>
  <c r="I83" i="5"/>
  <c r="K84" i="5"/>
  <c r="M85" i="5"/>
  <c r="K86" i="5"/>
  <c r="I87" i="5"/>
  <c r="E88" i="5"/>
  <c r="X88" i="5"/>
  <c r="V89" i="5"/>
  <c r="T90" i="5"/>
  <c r="N60" i="5"/>
  <c r="U62" i="5"/>
  <c r="U64" i="5"/>
  <c r="U66" i="5"/>
  <c r="U68" i="5"/>
  <c r="U70" i="5"/>
  <c r="L72" i="5"/>
  <c r="U73" i="5"/>
  <c r="W74" i="5"/>
  <c r="Y75" i="5"/>
  <c r="J77" i="5"/>
  <c r="L78" i="5"/>
  <c r="U79" i="5"/>
  <c r="L86" i="5"/>
  <c r="T84" i="5"/>
  <c r="T82" i="5"/>
  <c r="H81" i="5"/>
  <c r="T79" i="5"/>
  <c r="H78" i="5"/>
  <c r="T76" i="5"/>
  <c r="T74" i="5"/>
  <c r="T72" i="5"/>
  <c r="H71" i="5"/>
  <c r="T69" i="5"/>
  <c r="T68" i="5"/>
  <c r="H68" i="5"/>
  <c r="T66" i="5"/>
  <c r="H66" i="5"/>
  <c r="T65" i="5"/>
  <c r="H65" i="5"/>
  <c r="T64" i="5"/>
  <c r="H64" i="5"/>
  <c r="T63" i="5"/>
  <c r="H63" i="5"/>
  <c r="T62" i="5"/>
  <c r="H61" i="5"/>
  <c r="H85" i="5"/>
  <c r="H84" i="5"/>
  <c r="H83" i="5"/>
  <c r="T81" i="5"/>
  <c r="T80" i="5"/>
  <c r="H79" i="5"/>
  <c r="T77" i="5"/>
  <c r="H76" i="5"/>
  <c r="T75" i="5"/>
  <c r="H74" i="5"/>
  <c r="H73" i="5"/>
  <c r="T71" i="5"/>
  <c r="T70" i="5"/>
  <c r="H69" i="5"/>
  <c r="T67" i="5"/>
  <c r="T61" i="5"/>
  <c r="T60" i="5"/>
  <c r="H60" i="5"/>
  <c r="S90" i="5"/>
  <c r="G90" i="5"/>
  <c r="S89" i="5"/>
  <c r="G89" i="5"/>
  <c r="S88" i="5"/>
  <c r="G88" i="5"/>
  <c r="S87" i="5"/>
  <c r="G87" i="5"/>
  <c r="S86" i="5"/>
  <c r="G86" i="5"/>
  <c r="S85" i="5"/>
  <c r="G85" i="5"/>
  <c r="S84" i="5"/>
  <c r="G84" i="5"/>
  <c r="S83" i="5"/>
  <c r="G83" i="5"/>
  <c r="S82" i="5"/>
  <c r="G82" i="5"/>
  <c r="S81" i="5"/>
  <c r="G81" i="5"/>
  <c r="S80" i="5"/>
  <c r="G80" i="5"/>
  <c r="S79" i="5"/>
  <c r="G79" i="5"/>
  <c r="S78" i="5"/>
  <c r="G78" i="5"/>
  <c r="S77" i="5"/>
  <c r="G77" i="5"/>
  <c r="S76" i="5"/>
  <c r="G76" i="5"/>
  <c r="S75" i="5"/>
  <c r="G75" i="5"/>
  <c r="S74" i="5"/>
  <c r="G74" i="5"/>
  <c r="S73" i="5"/>
  <c r="G73" i="5"/>
  <c r="S72" i="5"/>
  <c r="G72" i="5"/>
  <c r="S71" i="5"/>
  <c r="G71" i="5"/>
  <c r="S70" i="5"/>
  <c r="G70" i="5"/>
  <c r="S69" i="5"/>
  <c r="G69" i="5"/>
  <c r="S68" i="5"/>
  <c r="G68" i="5"/>
  <c r="S67" i="5"/>
  <c r="G67" i="5"/>
  <c r="S66" i="5"/>
  <c r="G66" i="5"/>
  <c r="S65" i="5"/>
  <c r="G65" i="5"/>
  <c r="S64" i="5"/>
  <c r="G64" i="5"/>
  <c r="S63" i="5"/>
  <c r="G63" i="5"/>
  <c r="S62" i="5"/>
  <c r="G62" i="5"/>
  <c r="S61" i="5"/>
  <c r="G61" i="5"/>
  <c r="T83" i="5"/>
  <c r="H82" i="5"/>
  <c r="H80" i="5"/>
  <c r="T78" i="5"/>
  <c r="H77" i="5"/>
  <c r="H75" i="5"/>
  <c r="T73" i="5"/>
  <c r="H72" i="5"/>
  <c r="H70" i="5"/>
  <c r="H67" i="5"/>
  <c r="H62" i="5"/>
  <c r="S60" i="5"/>
  <c r="G60" i="5"/>
  <c r="R90" i="5"/>
  <c r="F90" i="5"/>
  <c r="R89" i="5"/>
  <c r="F89" i="5"/>
  <c r="R88" i="5"/>
  <c r="F88" i="5"/>
  <c r="R87" i="5"/>
  <c r="F87" i="5"/>
  <c r="R86" i="5"/>
  <c r="F86" i="5"/>
  <c r="R85" i="5"/>
  <c r="F85" i="5"/>
  <c r="R84" i="5"/>
  <c r="F84" i="5"/>
  <c r="R83" i="5"/>
  <c r="F83" i="5"/>
  <c r="R82" i="5"/>
  <c r="F82" i="5"/>
  <c r="R81" i="5"/>
  <c r="F81" i="5"/>
  <c r="R80" i="5"/>
  <c r="F80" i="5"/>
  <c r="R79" i="5"/>
  <c r="F79" i="5"/>
  <c r="R78" i="5"/>
  <c r="F78" i="5"/>
  <c r="R77" i="5"/>
  <c r="F77" i="5"/>
  <c r="R76" i="5"/>
  <c r="F76" i="5"/>
  <c r="R75" i="5"/>
  <c r="F75" i="5"/>
  <c r="R74" i="5"/>
  <c r="F74" i="5"/>
  <c r="R73" i="5"/>
  <c r="F73" i="5"/>
  <c r="R72" i="5"/>
  <c r="F72" i="5"/>
  <c r="R71" i="5"/>
  <c r="F71" i="5"/>
  <c r="R70" i="5"/>
  <c r="F70" i="5"/>
  <c r="R69" i="5"/>
  <c r="F69" i="5"/>
  <c r="R68" i="5"/>
  <c r="F68" i="5"/>
  <c r="R67" i="5"/>
  <c r="F67" i="5"/>
  <c r="R66" i="5"/>
  <c r="F66" i="5"/>
  <c r="R65" i="5"/>
  <c r="F65" i="5"/>
  <c r="R64" i="5"/>
  <c r="F64" i="5"/>
  <c r="R63" i="5"/>
  <c r="F63" i="5"/>
  <c r="R62" i="5"/>
  <c r="F62" i="5"/>
  <c r="R61" i="5"/>
  <c r="F61" i="5"/>
  <c r="E84" i="5"/>
  <c r="E82" i="5"/>
  <c r="Q79" i="5"/>
  <c r="Q77" i="5"/>
  <c r="E76" i="5"/>
  <c r="E74" i="5"/>
  <c r="E73" i="5"/>
  <c r="Q71" i="5"/>
  <c r="E71" i="5"/>
  <c r="E70" i="5"/>
  <c r="Q69" i="5"/>
  <c r="E69" i="5"/>
  <c r="Q68" i="5"/>
  <c r="E68" i="5"/>
  <c r="Q67" i="5"/>
  <c r="Q66" i="5"/>
  <c r="E66" i="5"/>
  <c r="Q65" i="5"/>
  <c r="E65" i="5"/>
  <c r="Q64" i="5"/>
  <c r="E64" i="5"/>
  <c r="Q62" i="5"/>
  <c r="E62" i="5"/>
  <c r="Q61" i="5"/>
  <c r="E61" i="5"/>
  <c r="Q84" i="5"/>
  <c r="Q82" i="5"/>
  <c r="Q80" i="5"/>
  <c r="Q78" i="5"/>
  <c r="Q76" i="5"/>
  <c r="Q74" i="5"/>
  <c r="E72" i="5"/>
  <c r="E63" i="5"/>
  <c r="Q60" i="5"/>
  <c r="E60" i="5"/>
  <c r="P90" i="5"/>
  <c r="D90" i="5"/>
  <c r="P89" i="5"/>
  <c r="D89" i="5"/>
  <c r="P88" i="5"/>
  <c r="D88" i="5"/>
  <c r="P87" i="5"/>
  <c r="D87" i="5"/>
  <c r="P86" i="5"/>
  <c r="D86" i="5"/>
  <c r="P85" i="5"/>
  <c r="D85" i="5"/>
  <c r="P84" i="5"/>
  <c r="D84" i="5"/>
  <c r="P83" i="5"/>
  <c r="D83" i="5"/>
  <c r="P82" i="5"/>
  <c r="D82" i="5"/>
  <c r="P81" i="5"/>
  <c r="D81" i="5"/>
  <c r="P80" i="5"/>
  <c r="D80" i="5"/>
  <c r="P79" i="5"/>
  <c r="D79" i="5"/>
  <c r="P78" i="5"/>
  <c r="D78" i="5"/>
  <c r="P77" i="5"/>
  <c r="D77" i="5"/>
  <c r="P76" i="5"/>
  <c r="D76" i="5"/>
  <c r="P75" i="5"/>
  <c r="D75" i="5"/>
  <c r="P74" i="5"/>
  <c r="D74" i="5"/>
  <c r="P73" i="5"/>
  <c r="D73" i="5"/>
  <c r="P72" i="5"/>
  <c r="D72" i="5"/>
  <c r="P71" i="5"/>
  <c r="D71" i="5"/>
  <c r="P70" i="5"/>
  <c r="D70" i="5"/>
  <c r="P69" i="5"/>
  <c r="D69" i="5"/>
  <c r="P68" i="5"/>
  <c r="D68" i="5"/>
  <c r="P67" i="5"/>
  <c r="D67" i="5"/>
  <c r="P66" i="5"/>
  <c r="D66" i="5"/>
  <c r="P65" i="5"/>
  <c r="D65" i="5"/>
  <c r="P64" i="5"/>
  <c r="D64" i="5"/>
  <c r="P63" i="5"/>
  <c r="D63" i="5"/>
  <c r="P62" i="5"/>
  <c r="D62" i="5"/>
  <c r="P61" i="5"/>
  <c r="D61" i="5"/>
  <c r="E85" i="5"/>
  <c r="E83" i="5"/>
  <c r="Q81" i="5"/>
  <c r="E80" i="5"/>
  <c r="E78" i="5"/>
  <c r="E77" i="5"/>
  <c r="E75" i="5"/>
  <c r="Q73" i="5"/>
  <c r="Q72" i="5"/>
  <c r="Q70" i="5"/>
  <c r="Q63" i="5"/>
  <c r="P60" i="5"/>
  <c r="D60" i="5"/>
  <c r="O90" i="5"/>
  <c r="C90" i="5"/>
  <c r="O89" i="5"/>
  <c r="C89" i="5"/>
  <c r="O88" i="5"/>
  <c r="C88" i="5"/>
  <c r="O87" i="5"/>
  <c r="C87" i="5"/>
  <c r="O86" i="5"/>
  <c r="C86" i="5"/>
  <c r="O85" i="5"/>
  <c r="C85" i="5"/>
  <c r="O84" i="5"/>
  <c r="C84" i="5"/>
  <c r="O83" i="5"/>
  <c r="C83" i="5"/>
  <c r="O82" i="5"/>
  <c r="C82" i="5"/>
  <c r="O81" i="5"/>
  <c r="C81" i="5"/>
  <c r="O80" i="5"/>
  <c r="C80" i="5"/>
  <c r="O79" i="5"/>
  <c r="C79" i="5"/>
  <c r="O78" i="5"/>
  <c r="C78" i="5"/>
  <c r="O77" i="5"/>
  <c r="C77" i="5"/>
  <c r="O76" i="5"/>
  <c r="C76" i="5"/>
  <c r="O75" i="5"/>
  <c r="C75" i="5"/>
  <c r="O74" i="5"/>
  <c r="C74" i="5"/>
  <c r="O73" i="5"/>
  <c r="C73" i="5"/>
  <c r="O72" i="5"/>
  <c r="C72" i="5"/>
  <c r="O71" i="5"/>
  <c r="C71" i="5"/>
  <c r="O70" i="5"/>
  <c r="C70" i="5"/>
  <c r="O69" i="5"/>
  <c r="C69" i="5"/>
  <c r="O68" i="5"/>
  <c r="C68" i="5"/>
  <c r="O67" i="5"/>
  <c r="C67" i="5"/>
  <c r="O66" i="5"/>
  <c r="C66" i="5"/>
  <c r="O65" i="5"/>
  <c r="C65" i="5"/>
  <c r="O64" i="5"/>
  <c r="C64" i="5"/>
  <c r="O63" i="5"/>
  <c r="C63" i="5"/>
  <c r="O62" i="5"/>
  <c r="C62" i="5"/>
  <c r="O61" i="5"/>
  <c r="C61" i="5"/>
  <c r="Q83" i="5"/>
  <c r="E81" i="5"/>
  <c r="E79" i="5"/>
  <c r="Q75" i="5"/>
  <c r="E67" i="5"/>
  <c r="C60" i="5"/>
  <c r="O60" i="5"/>
  <c r="Z90" i="5"/>
  <c r="N90" i="5"/>
  <c r="Z89" i="5"/>
  <c r="N89" i="5"/>
  <c r="Z88" i="5"/>
  <c r="N88" i="5"/>
  <c r="Z87" i="5"/>
  <c r="N87" i="5"/>
  <c r="Z86" i="5"/>
  <c r="N86" i="5"/>
  <c r="Z85" i="5"/>
  <c r="N85" i="5"/>
  <c r="Z84" i="5"/>
  <c r="N84" i="5"/>
  <c r="Z83" i="5"/>
  <c r="N83" i="5"/>
  <c r="Z82" i="5"/>
  <c r="N82" i="5"/>
  <c r="Z81" i="5"/>
  <c r="N81" i="5"/>
  <c r="Z80" i="5"/>
  <c r="N80" i="5"/>
  <c r="Z79" i="5"/>
  <c r="N79" i="5"/>
  <c r="Z78" i="5"/>
  <c r="N78" i="5"/>
  <c r="Z77" i="5"/>
  <c r="N77" i="5"/>
  <c r="Z76" i="5"/>
  <c r="N76" i="5"/>
  <c r="Z75" i="5"/>
  <c r="N75" i="5"/>
  <c r="Z74" i="5"/>
  <c r="N74" i="5"/>
  <c r="Z73" i="5"/>
  <c r="N73" i="5"/>
  <c r="Z72" i="5"/>
  <c r="N72" i="5"/>
  <c r="Z71" i="5"/>
  <c r="N71" i="5"/>
  <c r="Z70" i="5"/>
  <c r="N70" i="5"/>
  <c r="Z69" i="5"/>
  <c r="N69" i="5"/>
  <c r="Z68" i="5"/>
  <c r="N68" i="5"/>
  <c r="Z67" i="5"/>
  <c r="N67" i="5"/>
  <c r="Z66" i="5"/>
  <c r="N66" i="5"/>
  <c r="Z65" i="5"/>
  <c r="N65" i="5"/>
  <c r="Z64" i="5"/>
  <c r="N64" i="5"/>
  <c r="Z63" i="5"/>
  <c r="N63" i="5"/>
  <c r="Z62" i="5"/>
  <c r="N62" i="5"/>
  <c r="Z61" i="5"/>
  <c r="N61" i="5"/>
  <c r="Y71" i="5"/>
  <c r="M71" i="5"/>
  <c r="Y70" i="5"/>
  <c r="M70" i="5"/>
  <c r="Y69" i="5"/>
  <c r="M69" i="5"/>
  <c r="Y68" i="5"/>
  <c r="M68" i="5"/>
  <c r="Y67" i="5"/>
  <c r="M67" i="5"/>
  <c r="Y66" i="5"/>
  <c r="M66" i="5"/>
  <c r="Y65" i="5"/>
  <c r="M65" i="5"/>
  <c r="Y64" i="5"/>
  <c r="M64" i="5"/>
  <c r="Y63" i="5"/>
  <c r="M63" i="5"/>
  <c r="Y62" i="5"/>
  <c r="M62" i="5"/>
  <c r="Y61" i="5"/>
  <c r="M61" i="5"/>
  <c r="X71" i="5"/>
  <c r="L71" i="5"/>
  <c r="X70" i="5"/>
  <c r="L70" i="5"/>
  <c r="X69" i="5"/>
  <c r="L69" i="5"/>
  <c r="X68" i="5"/>
  <c r="L68" i="5"/>
  <c r="X67" i="5"/>
  <c r="L67" i="5"/>
  <c r="X66" i="5"/>
  <c r="L66" i="5"/>
  <c r="X65" i="5"/>
  <c r="L65" i="5"/>
  <c r="X64" i="5"/>
  <c r="L64" i="5"/>
  <c r="X63" i="5"/>
  <c r="L63" i="5"/>
  <c r="X62" i="5"/>
  <c r="L62" i="5"/>
  <c r="X61" i="5"/>
  <c r="L61" i="5"/>
  <c r="O28" i="5"/>
  <c r="O34" i="5"/>
  <c r="M44" i="5"/>
  <c r="E14" i="5"/>
  <c r="D42" i="5"/>
  <c r="X27" i="5"/>
  <c r="S34" i="5"/>
  <c r="L41" i="5"/>
  <c r="X30" i="5"/>
  <c r="C39" i="5"/>
  <c r="Y20" i="5"/>
  <c r="V37" i="5"/>
  <c r="H14" i="5"/>
  <c r="K38" i="5"/>
  <c r="L38" i="5"/>
  <c r="G42" i="5"/>
  <c r="C14" i="5"/>
  <c r="C36" i="5"/>
  <c r="P43" i="5"/>
  <c r="Y26" i="5"/>
  <c r="Z39" i="5"/>
  <c r="S43" i="5"/>
  <c r="G30" i="5"/>
  <c r="V30" i="5"/>
  <c r="S27" i="5"/>
  <c r="V26" i="5"/>
  <c r="X25" i="5"/>
  <c r="Y24" i="5"/>
  <c r="S23" i="5"/>
  <c r="Y44" i="5"/>
  <c r="Y35" i="5"/>
  <c r="C38" i="5"/>
  <c r="W35" i="5"/>
  <c r="W32" i="5"/>
  <c r="K31" i="5"/>
  <c r="M27" i="5"/>
  <c r="Z21" i="5"/>
  <c r="Z43" i="5"/>
  <c r="N42" i="5"/>
  <c r="J37" i="5"/>
  <c r="Z34" i="5"/>
  <c r="N33" i="5"/>
  <c r="V32" i="5"/>
  <c r="J31" i="5"/>
  <c r="N30" i="5"/>
  <c r="J28" i="5"/>
  <c r="L27" i="5"/>
  <c r="S42" i="5"/>
  <c r="S36" i="5"/>
  <c r="Y29" i="5"/>
  <c r="S26" i="5"/>
  <c r="W25" i="5"/>
  <c r="O23" i="5"/>
  <c r="K22" i="5"/>
  <c r="N20" i="5"/>
  <c r="P33" i="5"/>
  <c r="D32" i="5"/>
  <c r="X29" i="5"/>
  <c r="D29" i="5"/>
  <c r="N27" i="5"/>
  <c r="V25" i="5"/>
  <c r="P24" i="5"/>
  <c r="D22" i="5"/>
  <c r="O30" i="5"/>
  <c r="K28" i="5"/>
  <c r="O26" i="5"/>
  <c r="O24" i="5"/>
  <c r="S44" i="5"/>
  <c r="M42" i="5"/>
  <c r="Y40" i="5"/>
  <c r="G40" i="5"/>
  <c r="M33" i="5"/>
  <c r="Y31" i="5"/>
  <c r="G31" i="5"/>
  <c r="S29" i="5"/>
  <c r="Y28" i="5"/>
  <c r="M26" i="5"/>
  <c r="K23" i="5"/>
  <c r="Z18" i="5"/>
  <c r="G38" i="5"/>
  <c r="G32" i="5"/>
  <c r="G29" i="5"/>
  <c r="O27" i="5"/>
  <c r="Q14" i="5"/>
  <c r="D44" i="5"/>
  <c r="X38" i="5"/>
  <c r="P36" i="5"/>
  <c r="X40" i="5"/>
  <c r="P38" i="5"/>
  <c r="L36" i="5"/>
  <c r="X34" i="5"/>
  <c r="D34" i="5"/>
  <c r="L33" i="5"/>
  <c r="P32" i="5"/>
  <c r="X31" i="5"/>
  <c r="N21" i="5"/>
  <c r="W18" i="5"/>
  <c r="W43" i="5"/>
  <c r="C43" i="5"/>
  <c r="O41" i="5"/>
  <c r="C40" i="5"/>
  <c r="K39" i="5"/>
  <c r="W37" i="5"/>
  <c r="K30" i="5"/>
  <c r="O29" i="5"/>
  <c r="W28" i="5"/>
  <c r="C28" i="5"/>
  <c r="K25" i="5"/>
  <c r="L21" i="5"/>
  <c r="N35" i="5"/>
  <c r="V34" i="5"/>
  <c r="Z27" i="5"/>
  <c r="G26" i="5"/>
  <c r="G25" i="5"/>
  <c r="X22" i="5"/>
  <c r="K21" i="5"/>
  <c r="Z29" i="5"/>
  <c r="Z22" i="5"/>
  <c r="M20" i="5"/>
  <c r="X23" i="5"/>
  <c r="K20" i="5"/>
  <c r="P27" i="5"/>
  <c r="X26" i="5"/>
  <c r="L25" i="5"/>
  <c r="N24" i="5"/>
  <c r="M21" i="5"/>
  <c r="N19" i="5"/>
  <c r="V18" i="5"/>
  <c r="J17" i="5"/>
  <c r="J15" i="5"/>
  <c r="J14" i="5"/>
  <c r="U44" i="5"/>
  <c r="I44" i="5"/>
  <c r="U43" i="5"/>
  <c r="I43" i="5"/>
  <c r="U37" i="5"/>
  <c r="I37" i="5"/>
  <c r="U35" i="5"/>
  <c r="I35" i="5"/>
  <c r="I34" i="5"/>
  <c r="I33" i="5"/>
  <c r="U32" i="5"/>
  <c r="U31" i="5"/>
  <c r="U26" i="5"/>
  <c r="I26" i="5"/>
  <c r="U25" i="5"/>
  <c r="I25" i="5"/>
  <c r="U23" i="5"/>
  <c r="I22" i="5"/>
  <c r="I21" i="5"/>
  <c r="U20" i="5"/>
  <c r="I16" i="5"/>
  <c r="I15" i="5"/>
  <c r="V24" i="5"/>
  <c r="V22" i="5"/>
  <c r="V21" i="5"/>
  <c r="V15" i="5"/>
  <c r="T44" i="5"/>
  <c r="T43" i="5"/>
  <c r="H40" i="5"/>
  <c r="T38" i="5"/>
  <c r="T37" i="5"/>
  <c r="H37" i="5"/>
  <c r="H36" i="5"/>
  <c r="T35" i="5"/>
  <c r="H34" i="5"/>
  <c r="T33" i="5"/>
  <c r="T29" i="5"/>
  <c r="H28" i="5"/>
  <c r="T26" i="5"/>
  <c r="T25" i="5"/>
  <c r="H25" i="5"/>
  <c r="T24" i="5"/>
  <c r="H24" i="5"/>
  <c r="T23" i="5"/>
  <c r="H18" i="5"/>
  <c r="T17" i="5"/>
  <c r="H16" i="5"/>
  <c r="T15" i="5"/>
  <c r="S22" i="5"/>
  <c r="S18" i="5"/>
  <c r="G15" i="5"/>
  <c r="G22" i="5"/>
  <c r="S15" i="5"/>
  <c r="S14" i="5"/>
  <c r="G14" i="5"/>
  <c r="R44" i="5"/>
  <c r="F43" i="5"/>
  <c r="R41" i="5"/>
  <c r="R40" i="5"/>
  <c r="F40" i="5"/>
  <c r="R35" i="5"/>
  <c r="R34" i="5"/>
  <c r="F34" i="5"/>
  <c r="F33" i="5"/>
  <c r="R32" i="5"/>
  <c r="F31" i="5"/>
  <c r="R29" i="5"/>
  <c r="R28" i="5"/>
  <c r="F25" i="5"/>
  <c r="R23" i="5"/>
  <c r="R22" i="5"/>
  <c r="F22" i="5"/>
  <c r="F21" i="5"/>
  <c r="R20" i="5"/>
  <c r="F19" i="5"/>
  <c r="R18" i="5"/>
  <c r="R14" i="5"/>
  <c r="E44" i="5"/>
  <c r="Q42" i="5"/>
  <c r="Q41" i="5"/>
  <c r="E41" i="5"/>
  <c r="Q40" i="5"/>
  <c r="E40" i="5"/>
  <c r="Q39" i="5"/>
  <c r="E34" i="5"/>
  <c r="Q33" i="5"/>
  <c r="E32" i="5"/>
  <c r="Q31" i="5"/>
  <c r="Q30" i="5"/>
  <c r="Q29" i="5"/>
  <c r="E29" i="5"/>
  <c r="E28" i="5"/>
  <c r="E23" i="5"/>
  <c r="Q22" i="5"/>
  <c r="E22" i="5"/>
  <c r="Q21" i="5"/>
  <c r="E20" i="5"/>
  <c r="Q18" i="5"/>
  <c r="Q17" i="5"/>
  <c r="E17" i="5"/>
  <c r="P19" i="5"/>
  <c r="P18" i="5"/>
  <c r="D18" i="5"/>
  <c r="D17" i="5"/>
  <c r="P16" i="5"/>
  <c r="D15" i="5"/>
  <c r="O21" i="5"/>
  <c r="C21" i="5"/>
  <c r="O18" i="5"/>
  <c r="O16" i="5"/>
  <c r="O15" i="5"/>
  <c r="C15" i="5"/>
  <c r="Z17" i="5"/>
  <c r="N17" i="5"/>
  <c r="Z16" i="5"/>
  <c r="N16" i="5"/>
  <c r="Y16" i="5"/>
  <c r="M16" i="5"/>
  <c r="M15" i="5"/>
  <c r="L19" i="5"/>
  <c r="X18" i="5"/>
  <c r="X17" i="5"/>
  <c r="L17" i="5"/>
  <c r="X16" i="5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C77" i="2"/>
  <c r="D15" i="4" l="1"/>
  <c r="D16" i="4" s="1"/>
  <c r="C92" i="5"/>
  <c r="D8" i="4" s="1"/>
  <c r="C19" i="5"/>
  <c r="Q23" i="5"/>
  <c r="R26" i="5"/>
  <c r="G16" i="5"/>
  <c r="T41" i="5"/>
  <c r="U38" i="5"/>
  <c r="K26" i="5"/>
  <c r="K24" i="5"/>
  <c r="Y34" i="5"/>
  <c r="G44" i="5"/>
  <c r="Y42" i="5"/>
  <c r="M18" i="5"/>
  <c r="O19" i="5"/>
  <c r="D21" i="5"/>
  <c r="Q24" i="5"/>
  <c r="Q35" i="5"/>
  <c r="F16" i="5"/>
  <c r="F27" i="5"/>
  <c r="F37" i="5"/>
  <c r="G17" i="5"/>
  <c r="T19" i="5"/>
  <c r="H31" i="5"/>
  <c r="H42" i="5"/>
  <c r="U17" i="5"/>
  <c r="I28" i="5"/>
  <c r="I39" i="5"/>
  <c r="J21" i="5"/>
  <c r="C27" i="5"/>
  <c r="J30" i="5"/>
  <c r="O32" i="5"/>
  <c r="M25" i="5"/>
  <c r="D43" i="5"/>
  <c r="V33" i="5"/>
  <c r="S35" i="5"/>
  <c r="C35" i="5"/>
  <c r="X35" i="5"/>
  <c r="Y21" i="5"/>
  <c r="J40" i="5"/>
  <c r="O42" i="5"/>
  <c r="V36" i="5"/>
  <c r="V43" i="5"/>
  <c r="S28" i="5"/>
  <c r="E35" i="5"/>
  <c r="H19" i="5"/>
  <c r="I27" i="5"/>
  <c r="N29" i="5"/>
  <c r="N28" i="5"/>
  <c r="W33" i="5"/>
  <c r="M19" i="5"/>
  <c r="C20" i="5"/>
  <c r="Q15" i="5"/>
  <c r="E26" i="5"/>
  <c r="Q36" i="5"/>
  <c r="R16" i="5"/>
  <c r="R27" i="5"/>
  <c r="R38" i="5"/>
  <c r="G19" i="5"/>
  <c r="T20" i="5"/>
  <c r="T31" i="5"/>
  <c r="T42" i="5"/>
  <c r="I19" i="5"/>
  <c r="U29" i="5"/>
  <c r="I40" i="5"/>
  <c r="J22" i="5"/>
  <c r="W27" i="5"/>
  <c r="N32" i="5"/>
  <c r="W34" i="5"/>
  <c r="J27" i="5"/>
  <c r="X43" i="5"/>
  <c r="Z35" i="5"/>
  <c r="Y37" i="5"/>
  <c r="D38" i="5"/>
  <c r="L23" i="5"/>
  <c r="Z40" i="5"/>
  <c r="C44" i="5"/>
  <c r="N38" i="5"/>
  <c r="G33" i="5"/>
  <c r="Z38" i="5"/>
  <c r="M17" i="5"/>
  <c r="P20" i="5"/>
  <c r="F15" i="5"/>
  <c r="R36" i="5"/>
  <c r="H30" i="5"/>
  <c r="I17" i="5"/>
  <c r="V19" i="5"/>
  <c r="C31" i="5"/>
  <c r="P41" i="5"/>
  <c r="C32" i="5"/>
  <c r="D35" i="5"/>
  <c r="N39" i="5"/>
  <c r="O39" i="5"/>
  <c r="Z32" i="5"/>
  <c r="L16" i="5"/>
  <c r="Y19" i="5"/>
  <c r="O20" i="5"/>
  <c r="E16" i="5"/>
  <c r="Q27" i="5"/>
  <c r="E38" i="5"/>
  <c r="R17" i="5"/>
  <c r="F28" i="5"/>
  <c r="F39" i="5"/>
  <c r="G21" i="5"/>
  <c r="H22" i="5"/>
  <c r="T32" i="5"/>
  <c r="H43" i="5"/>
  <c r="U19" i="5"/>
  <c r="I31" i="5"/>
  <c r="U41" i="5"/>
  <c r="J24" i="5"/>
  <c r="K16" i="5"/>
  <c r="J33" i="5"/>
  <c r="C37" i="5"/>
  <c r="P29" i="5"/>
  <c r="M14" i="5"/>
  <c r="J38" i="5"/>
  <c r="S38" i="5"/>
  <c r="Z19" i="5"/>
  <c r="X41" i="5"/>
  <c r="P25" i="5"/>
  <c r="V41" i="5"/>
  <c r="Y32" i="5"/>
  <c r="X14" i="5"/>
  <c r="W14" i="5"/>
  <c r="Y25" i="5"/>
  <c r="P40" i="5"/>
  <c r="Y15" i="5"/>
  <c r="N18" i="5"/>
  <c r="O22" i="5"/>
  <c r="Q16" i="5"/>
  <c r="Q25" i="5"/>
  <c r="Q34" i="5"/>
  <c r="Q43" i="5"/>
  <c r="R21" i="5"/>
  <c r="R30" i="5"/>
  <c r="R39" i="5"/>
  <c r="G18" i="5"/>
  <c r="T18" i="5"/>
  <c r="T27" i="5"/>
  <c r="T36" i="5"/>
  <c r="U14" i="5"/>
  <c r="I20" i="5"/>
  <c r="I29" i="5"/>
  <c r="I38" i="5"/>
  <c r="V16" i="5"/>
  <c r="D26" i="5"/>
  <c r="W24" i="5"/>
  <c r="Z33" i="5"/>
  <c r="C34" i="5"/>
  <c r="D23" i="5"/>
  <c r="X37" i="5"/>
  <c r="X24" i="5"/>
  <c r="N25" i="5"/>
  <c r="M39" i="5"/>
  <c r="W38" i="5"/>
  <c r="L34" i="5"/>
  <c r="M34" i="5"/>
  <c r="Z31" i="5"/>
  <c r="O14" i="5"/>
  <c r="P14" i="5"/>
  <c r="J32" i="5"/>
  <c r="Y39" i="5"/>
  <c r="W26" i="5"/>
  <c r="V27" i="5"/>
  <c r="C29" i="5"/>
  <c r="S39" i="5"/>
  <c r="K17" i="5"/>
  <c r="Y30" i="5"/>
  <c r="M35" i="5"/>
  <c r="J41" i="5"/>
  <c r="X15" i="5"/>
  <c r="Y17" i="5"/>
  <c r="C17" i="5"/>
  <c r="P17" i="5"/>
  <c r="Q19" i="5"/>
  <c r="Q28" i="5"/>
  <c r="Q37" i="5"/>
  <c r="R15" i="5"/>
  <c r="R24" i="5"/>
  <c r="R33" i="5"/>
  <c r="R42" i="5"/>
  <c r="G23" i="5"/>
  <c r="T21" i="5"/>
  <c r="T30" i="5"/>
  <c r="T39" i="5"/>
  <c r="V23" i="5"/>
  <c r="I23" i="5"/>
  <c r="I32" i="5"/>
  <c r="I41" i="5"/>
  <c r="J20" i="5"/>
  <c r="Y22" i="5"/>
  <c r="D24" i="5"/>
  <c r="G24" i="5"/>
  <c r="O38" i="5"/>
  <c r="X28" i="5"/>
  <c r="L42" i="5"/>
  <c r="G35" i="5"/>
  <c r="M30" i="5"/>
  <c r="Y43" i="5"/>
  <c r="N23" i="5"/>
  <c r="L40" i="5"/>
  <c r="K19" i="5"/>
  <c r="N36" i="5"/>
  <c r="W29" i="5"/>
  <c r="M43" i="5"/>
  <c r="X20" i="5"/>
  <c r="Z23" i="5"/>
  <c r="C26" i="5"/>
  <c r="G39" i="5"/>
  <c r="D33" i="5"/>
  <c r="Y33" i="5"/>
  <c r="N40" i="5"/>
  <c r="Z36" i="5"/>
  <c r="W39" i="5"/>
  <c r="C30" i="5"/>
  <c r="Z41" i="5"/>
  <c r="C24" i="5"/>
  <c r="W16" i="5"/>
  <c r="P34" i="5"/>
  <c r="D14" i="5"/>
  <c r="Z42" i="5"/>
  <c r="P28" i="5"/>
  <c r="V39" i="5"/>
  <c r="X36" i="5"/>
  <c r="C33" i="5"/>
  <c r="W22" i="5"/>
  <c r="P37" i="5"/>
  <c r="L44" i="5"/>
  <c r="K35" i="5"/>
  <c r="M41" i="5"/>
  <c r="K29" i="5"/>
  <c r="S40" i="5"/>
  <c r="K15" i="5"/>
  <c r="N41" i="5"/>
  <c r="K32" i="5"/>
  <c r="K41" i="5"/>
  <c r="W36" i="5"/>
  <c r="V40" i="5"/>
  <c r="O37" i="5"/>
  <c r="S31" i="5"/>
  <c r="J44" i="5"/>
  <c r="Z24" i="5"/>
  <c r="X42" i="5"/>
  <c r="O40" i="5"/>
  <c r="W23" i="5"/>
  <c r="D19" i="5"/>
  <c r="E18" i="5"/>
  <c r="E24" i="5"/>
  <c r="E30" i="5"/>
  <c r="E36" i="5"/>
  <c r="E42" i="5"/>
  <c r="F17" i="5"/>
  <c r="F23" i="5"/>
  <c r="F29" i="5"/>
  <c r="F35" i="5"/>
  <c r="F41" i="5"/>
  <c r="S16" i="5"/>
  <c r="S20" i="5"/>
  <c r="H20" i="5"/>
  <c r="H26" i="5"/>
  <c r="H32" i="5"/>
  <c r="H38" i="5"/>
  <c r="H44" i="5"/>
  <c r="U15" i="5"/>
  <c r="U21" i="5"/>
  <c r="U27" i="5"/>
  <c r="U33" i="5"/>
  <c r="U39" i="5"/>
  <c r="V14" i="5"/>
  <c r="J23" i="5"/>
  <c r="W15" i="5"/>
  <c r="X21" i="5"/>
  <c r="D27" i="5"/>
  <c r="K18" i="5"/>
  <c r="W31" i="5"/>
  <c r="W40" i="5"/>
  <c r="L26" i="5"/>
  <c r="P35" i="5"/>
  <c r="P44" i="5"/>
  <c r="S30" i="5"/>
  <c r="S21" i="5"/>
  <c r="S32" i="5"/>
  <c r="S41" i="5"/>
  <c r="O33" i="5"/>
  <c r="P26" i="5"/>
  <c r="L37" i="5"/>
  <c r="M28" i="5"/>
  <c r="M24" i="5"/>
  <c r="J34" i="5"/>
  <c r="J43" i="5"/>
  <c r="K34" i="5"/>
  <c r="M37" i="5"/>
  <c r="J29" i="5"/>
  <c r="G36" i="5"/>
  <c r="Z20" i="5"/>
  <c r="Z26" i="5"/>
  <c r="O43" i="5"/>
  <c r="J42" i="5"/>
  <c r="L15" i="5"/>
  <c r="Z44" i="5"/>
  <c r="P31" i="5"/>
  <c r="W30" i="5"/>
  <c r="W42" i="5"/>
  <c r="L18" i="5"/>
  <c r="Y18" i="5"/>
  <c r="C16" i="5"/>
  <c r="C22" i="5"/>
  <c r="D20" i="5"/>
  <c r="E19" i="5"/>
  <c r="E25" i="5"/>
  <c r="E31" i="5"/>
  <c r="E37" i="5"/>
  <c r="E43" i="5"/>
  <c r="F18" i="5"/>
  <c r="F24" i="5"/>
  <c r="F30" i="5"/>
  <c r="F36" i="5"/>
  <c r="F42" i="5"/>
  <c r="S17" i="5"/>
  <c r="H15" i="5"/>
  <c r="H21" i="5"/>
  <c r="H27" i="5"/>
  <c r="H33" i="5"/>
  <c r="H39" i="5"/>
  <c r="I14" i="5"/>
  <c r="U16" i="5"/>
  <c r="U22" i="5"/>
  <c r="U28" i="5"/>
  <c r="U34" i="5"/>
  <c r="U40" i="5"/>
  <c r="J16" i="5"/>
  <c r="J25" i="5"/>
  <c r="W21" i="5"/>
  <c r="Y23" i="5"/>
  <c r="V28" i="5"/>
  <c r="C23" i="5"/>
  <c r="K33" i="5"/>
  <c r="K42" i="5"/>
  <c r="D28" i="5"/>
  <c r="D37" i="5"/>
  <c r="X32" i="5"/>
  <c r="S33" i="5"/>
  <c r="L24" i="5"/>
  <c r="G34" i="5"/>
  <c r="G43" i="5"/>
  <c r="O36" i="5"/>
  <c r="L28" i="5"/>
  <c r="P39" i="5"/>
  <c r="M31" i="5"/>
  <c r="N26" i="5"/>
  <c r="V35" i="5"/>
  <c r="V44" i="5"/>
  <c r="K37" i="5"/>
  <c r="G41" i="5"/>
  <c r="N31" i="5"/>
  <c r="N22" i="5"/>
  <c r="V42" i="5"/>
  <c r="C42" i="5"/>
  <c r="X39" i="5"/>
  <c r="J36" i="5"/>
  <c r="Y14" i="5"/>
  <c r="J39" i="5"/>
  <c r="C25" i="5"/>
  <c r="M38" i="5"/>
  <c r="D39" i="5"/>
  <c r="Y36" i="5"/>
  <c r="X19" i="5"/>
  <c r="N15" i="5"/>
  <c r="O17" i="5"/>
  <c r="P15" i="5"/>
  <c r="P21" i="5"/>
  <c r="Q20" i="5"/>
  <c r="Q26" i="5"/>
  <c r="Q32" i="5"/>
  <c r="Q38" i="5"/>
  <c r="Q44" i="5"/>
  <c r="R19" i="5"/>
  <c r="R25" i="5"/>
  <c r="R31" i="5"/>
  <c r="R37" i="5"/>
  <c r="R43" i="5"/>
  <c r="S19" i="5"/>
  <c r="T16" i="5"/>
  <c r="T22" i="5"/>
  <c r="T28" i="5"/>
  <c r="T34" i="5"/>
  <c r="T40" i="5"/>
  <c r="J19" i="5"/>
  <c r="I18" i="5"/>
  <c r="I24" i="5"/>
  <c r="I30" i="5"/>
  <c r="I36" i="5"/>
  <c r="I42" i="5"/>
  <c r="V17" i="5"/>
  <c r="P22" i="5"/>
  <c r="S24" i="5"/>
  <c r="N37" i="5"/>
  <c r="Z30" i="5"/>
  <c r="J26" i="5"/>
  <c r="O35" i="5"/>
  <c r="O44" i="5"/>
  <c r="L30" i="5"/>
  <c r="L39" i="5"/>
  <c r="D41" i="5"/>
  <c r="Y41" i="5"/>
  <c r="K27" i="5"/>
  <c r="M36" i="5"/>
  <c r="N14" i="5"/>
  <c r="K43" i="5"/>
  <c r="P30" i="5"/>
  <c r="L43" i="5"/>
  <c r="Y38" i="5"/>
  <c r="Z28" i="5"/>
  <c r="Z37" i="5"/>
  <c r="M23" i="5"/>
  <c r="K40" i="5"/>
  <c r="W20" i="5"/>
  <c r="N34" i="5"/>
  <c r="D36" i="5"/>
  <c r="K44" i="5"/>
  <c r="M22" i="5"/>
  <c r="M32" i="5"/>
  <c r="L35" i="5"/>
  <c r="N43" i="5"/>
  <c r="D25" i="5"/>
  <c r="Y27" i="5"/>
  <c r="L32" i="5"/>
  <c r="O31" i="5"/>
  <c r="L20" i="5"/>
  <c r="Z15" i="5"/>
  <c r="D16" i="5"/>
  <c r="E15" i="5"/>
  <c r="E21" i="5"/>
  <c r="E27" i="5"/>
  <c r="E33" i="5"/>
  <c r="E39" i="5"/>
  <c r="F14" i="5"/>
  <c r="F20" i="5"/>
  <c r="F26" i="5"/>
  <c r="F32" i="5"/>
  <c r="F38" i="5"/>
  <c r="F44" i="5"/>
  <c r="G20" i="5"/>
  <c r="H17" i="5"/>
  <c r="H23" i="5"/>
  <c r="H29" i="5"/>
  <c r="H35" i="5"/>
  <c r="H41" i="5"/>
  <c r="V20" i="5"/>
  <c r="U18" i="5"/>
  <c r="U24" i="5"/>
  <c r="U30" i="5"/>
  <c r="U36" i="5"/>
  <c r="U42" i="5"/>
  <c r="J18" i="5"/>
  <c r="P23" i="5"/>
  <c r="O25" i="5"/>
  <c r="W17" i="5"/>
  <c r="V31" i="5"/>
  <c r="G27" i="5"/>
  <c r="K36" i="5"/>
  <c r="L14" i="5"/>
  <c r="D31" i="5"/>
  <c r="D40" i="5"/>
  <c r="P42" i="5"/>
  <c r="T14" i="5"/>
  <c r="G28" i="5"/>
  <c r="G37" i="5"/>
  <c r="W19" i="5"/>
  <c r="W44" i="5"/>
  <c r="L31" i="5"/>
  <c r="X44" i="5"/>
  <c r="M40" i="5"/>
  <c r="V29" i="5"/>
  <c r="V38" i="5"/>
  <c r="S25" i="5"/>
  <c r="W41" i="5"/>
  <c r="L22" i="5"/>
  <c r="J35" i="5"/>
  <c r="D30" i="5"/>
  <c r="X33" i="5"/>
  <c r="K14" i="5"/>
  <c r="M29" i="5"/>
  <c r="L29" i="5"/>
  <c r="S37" i="5"/>
  <c r="N44" i="5"/>
  <c r="Z14" i="5"/>
  <c r="Z25" i="5"/>
  <c r="C46" i="5" l="1"/>
  <c r="D7" i="4" l="1"/>
  <c r="D18" i="4" s="1"/>
  <c r="C300" i="5"/>
</calcChain>
</file>

<file path=xl/sharedStrings.xml><?xml version="1.0" encoding="utf-8"?>
<sst xmlns="http://schemas.openxmlformats.org/spreadsheetml/2006/main" count="306" uniqueCount="65">
  <si>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</si>
  <si>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</si>
  <si>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</si>
  <si>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</si>
  <si>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</si>
  <si>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</si>
  <si>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</si>
  <si>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</si>
  <si>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</si>
  <si>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</si>
  <si>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</si>
  <si>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</si>
  <si>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</si>
  <si>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</si>
  <si>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</si>
  <si>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</si>
  <si>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</si>
  <si>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</si>
  <si>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</si>
  <si>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</si>
  <si>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</si>
  <si>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</si>
  <si>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</si>
  <si>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</si>
  <si>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Matriz de Activa</t>
  </si>
  <si>
    <t>Matriz de reactiva</t>
  </si>
  <si>
    <t>Penalización de reactiva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</si>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</sst>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10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169" fontId="1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26"/>
  <sheetViews>
    <sheetView showGridLines="0" zoomScale="90" zoomScaleNormal="90" workbookViewId="0">
      <selection activeCell="D7" sqref="D7"/>
    </sheetView>
  </sheetViews>
  <sheetFormatPr baseColWidth="10" defaultColWidth="11.5546875" defaultRowHeight="11.4" x14ac:dyDescent="0.2"/>
  <cols>
    <col min="1" max="1" width="11.5546875" style="35"/>
    <col min="2" max="2" width="20.88671875" style="35" bestFit="1" customWidth="1"/>
    <col min="3" max="3" width="11.5546875" style="34"/>
    <col min="4" max="4" width="15.5546875" style="35" bestFit="1" customWidth="1"/>
    <col min="5" max="16384" width="11.5546875" style="35"/>
  </cols>
  <sheetData>
    <row r="4" spans="2:4" x14ac:dyDescent="0.2">
      <c r="B4" s="33" t="s">
        <v>64</v>
      </c>
    </row>
    <row r="6" spans="2:4" x14ac:dyDescent="0.2">
      <c r="B6" s="36" t="s">
        <v>31</v>
      </c>
      <c r="C6" s="37" t="s">
        <v>34</v>
      </c>
      <c r="D6" s="38" t="s">
        <v>35</v>
      </c>
    </row>
    <row r="7" spans="2:4" x14ac:dyDescent="0.2">
      <c r="B7" s="39" t="s">
        <v>33</v>
      </c>
      <c r="C7" s="40" t="s">
        <v>32</v>
      </c>
      <c r="D7" s="41">
        <f>+Liquidación!$C$46</f>
        <v>2751714236.5703969</v>
      </c>
    </row>
    <row r="8" spans="2:4" x14ac:dyDescent="0.2">
      <c r="B8" s="39" t="s">
        <v>38</v>
      </c>
      <c r="C8" s="40" t="s">
        <v>32</v>
      </c>
      <c r="D8" s="41">
        <f>+Liquidación!$C$92</f>
        <v>74777993.107200086</v>
      </c>
    </row>
    <row r="9" spans="2:4" x14ac:dyDescent="0.2">
      <c r="B9" s="39" t="s">
        <v>43</v>
      </c>
      <c r="C9" s="40" t="s">
        <v>32</v>
      </c>
      <c r="D9" s="41">
        <f>+Liquidación!$C$133</f>
        <v>374173619.5848</v>
      </c>
    </row>
    <row r="10" spans="2:4" x14ac:dyDescent="0.2">
      <c r="B10" s="39" t="s">
        <v>53</v>
      </c>
      <c r="C10" s="40" t="s">
        <v>32</v>
      </c>
      <c r="D10" s="41">
        <f>+Liquidación!$C$174</f>
        <v>247808406.75600037</v>
      </c>
    </row>
    <row r="11" spans="2:4" x14ac:dyDescent="0.2">
      <c r="B11" s="39" t="s">
        <v>54</v>
      </c>
      <c r="C11" s="40" t="s">
        <v>32</v>
      </c>
      <c r="D11" s="41">
        <f>+Liquidación!$C$215</f>
        <v>17332504.463999998</v>
      </c>
    </row>
    <row r="12" spans="2:4" x14ac:dyDescent="0.2">
      <c r="B12" s="39" t="s">
        <v>55</v>
      </c>
      <c r="C12" s="40" t="s">
        <v>32</v>
      </c>
      <c r="D12" s="41">
        <f>+Liquidación!$C$256</f>
        <v>63759009.883199982</v>
      </c>
    </row>
    <row r="13" spans="2:4" x14ac:dyDescent="0.2">
      <c r="B13" s="39" t="s">
        <v>47</v>
      </c>
      <c r="C13" s="40" t="s">
        <v>32</v>
      </c>
      <c r="D13" s="41">
        <f>+Liquidación!$C$297</f>
        <v>3435890.9904000019</v>
      </c>
    </row>
    <row r="14" spans="2:4" x14ac:dyDescent="0.2">
      <c r="B14" s="42"/>
      <c r="C14" s="43"/>
      <c r="D14" s="44"/>
    </row>
    <row r="15" spans="2:4" x14ac:dyDescent="0.2">
      <c r="B15" s="39" t="s">
        <v>58</v>
      </c>
      <c r="C15" s="40" t="s">
        <v>59</v>
      </c>
      <c r="D15" s="41">
        <f>+SUM(Matriz_de_consumo!C77:Z107)</f>
        <v>0</v>
      </c>
    </row>
    <row r="16" spans="2:4" x14ac:dyDescent="0.2">
      <c r="B16" s="39" t="s">
        <v>60</v>
      </c>
      <c r="C16" s="40" t="s">
        <v>32</v>
      </c>
      <c r="D16" s="41">
        <f>+D15*Liquidación!$C$139</f>
        <v>0</v>
      </c>
    </row>
    <row r="18" spans="2:4" x14ac:dyDescent="0.2">
      <c r="B18" s="36" t="s">
        <v>30</v>
      </c>
      <c r="C18" s="37" t="s">
        <v>32</v>
      </c>
      <c r="D18" s="45">
        <f>+SUM(D7:D13)</f>
        <v>3533001661.3559976</v>
      </c>
    </row>
    <row r="21" spans="2:4" x14ac:dyDescent="0.2">
      <c r="B21" s="33" t="s">
        <v>56</v>
      </c>
    </row>
    <row r="23" spans="2:4" x14ac:dyDescent="0.2">
      <c r="B23" s="39" t="s">
        <v>57</v>
      </c>
      <c r="C23" s="40" t="s">
        <v>61</v>
      </c>
      <c r="D23" s="41">
        <f>+SUM(Matriz_de_consumo!C7:Z37)</f>
        <v>10792344</v>
      </c>
    </row>
    <row r="24" spans="2:4" x14ac:dyDescent="0.2">
      <c r="B24" s="39" t="s">
        <v>63</v>
      </c>
      <c r="C24" s="40" t="s">
        <v>27</v>
      </c>
      <c r="D24" s="39">
        <v>4</v>
      </c>
    </row>
    <row r="25" spans="2:4" x14ac:dyDescent="0.2">
      <c r="B25" s="39" t="s">
        <v>62</v>
      </c>
      <c r="C25" s="40" t="s">
        <v>32</v>
      </c>
      <c r="D25" s="41">
        <f>+D23*D24</f>
        <v>43169376</v>
      </c>
    </row>
    <row r="26" spans="2:4" x14ac:dyDescent="0.2">
      <c r="D26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300"/>
  <sheetViews>
    <sheetView showGridLines="0" tabSelected="1" topLeftCell="A79" zoomScale="80" zoomScaleNormal="80" workbookViewId="0">
      <selection activeCell="C98" sqref="C98:Z98"/>
    </sheetView>
  </sheetViews>
  <sheetFormatPr baseColWidth="10" defaultColWidth="11.5546875" defaultRowHeight="12.6" x14ac:dyDescent="0.2"/>
  <cols>
    <col min="1" max="1" width="11.5546875" style="1"/>
    <col min="2" max="2" width="27.33203125" style="19" customWidth="1"/>
    <col min="3" max="3" width="17.88671875" style="1" bestFit="1" customWidth="1"/>
    <col min="4" max="4" width="11.6640625" style="1" bestFit="1" customWidth="1"/>
    <col min="5" max="5" width="14.44140625" style="1" bestFit="1" customWidth="1"/>
    <col min="6" max="7" width="13.88671875" style="1" bestFit="1" customWidth="1"/>
    <col min="8" max="26" width="11.6640625" style="1" bestFit="1" customWidth="1"/>
    <col min="27" max="16384" width="11.5546875" style="1"/>
  </cols>
  <sheetData>
    <row r="3" spans="2:26" s="17" customFormat="1" x14ac:dyDescent="0.2">
      <c r="B3" s="18" t="s">
        <v>33</v>
      </c>
    </row>
    <row r="5" spans="2:26" x14ac:dyDescent="0.2">
      <c r="C5" s="4" t="s">
        <v>27</v>
      </c>
      <c r="D5" s="4" t="s">
        <v>28</v>
      </c>
    </row>
    <row r="6" spans="2:26" x14ac:dyDescent="0.2">
      <c r="B6" s="20" t="s">
        <v>37</v>
      </c>
      <c r="C6" s="8">
        <v>305.82583918329567</v>
      </c>
      <c r="D6" s="7">
        <v>0.5232681273036226</v>
      </c>
      <c r="F6" s="13"/>
      <c r="G6" s="13"/>
    </row>
    <row r="7" spans="2:26" x14ac:dyDescent="0.2">
      <c r="B7" s="20" t="s">
        <v>36</v>
      </c>
      <c r="C7" s="8">
        <v>199.14797244941886</v>
      </c>
      <c r="D7" s="7">
        <v>0.4767318726963774</v>
      </c>
      <c r="F7" s="10"/>
      <c r="G7" s="13"/>
    </row>
    <row r="9" spans="2:26" x14ac:dyDescent="0.2">
      <c r="B9" s="21" t="s">
        <v>29</v>
      </c>
      <c r="C9" s="11">
        <f>+ROUND(C6*D6+C7*D7,4)</f>
        <v>254.9691</v>
      </c>
    </row>
    <row r="13" spans="2:26" x14ac:dyDescent="0.2">
      <c r="B13" s="22"/>
      <c r="C13" s="4" t="s">
        <v>0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  <c r="I13" s="4" t="s">
        <v>6</v>
      </c>
      <c r="J13" s="4" t="s">
        <v>7</v>
      </c>
      <c r="K13" s="4" t="s">
        <v>8</v>
      </c>
      <c r="L13" s="4" t="s">
        <v>9</v>
      </c>
      <c r="M13" s="4" t="s">
        <v>10</v>
      </c>
      <c r="N13" s="4" t="s">
        <v>11</v>
      </c>
      <c r="O13" s="4" t="s">
        <v>12</v>
      </c>
      <c r="P13" s="4" t="s">
        <v>13</v>
      </c>
      <c r="Q13" s="4" t="s">
        <v>14</v>
      </c>
      <c r="R13" s="4" t="s">
        <v>15</v>
      </c>
      <c r="S13" s="4" t="s">
        <v>16</v>
      </c>
      <c r="T13" s="4" t="s">
        <v>17</v>
      </c>
      <c r="U13" s="4" t="s">
        <v>18</v>
      </c>
      <c r="V13" s="4" t="s">
        <v>19</v>
      </c>
      <c r="W13" s="4" t="s">
        <v>20</v>
      </c>
      <c r="X13" s="4" t="s">
        <v>21</v>
      </c>
      <c r="Y13" s="4" t="s">
        <v>22</v>
      </c>
      <c r="Z13" s="4" t="s">
        <v>23</v>
      </c>
    </row>
    <row r="14" spans="2:26" x14ac:dyDescent="0.2">
      <c r="B14" s="23">
        <v>43800</v>
      </c>
      <c r="C14" s="6">
        <f>+$C$9*Matriz_de_consumo!C7</f>
        <v>0</v>
      </c>
      <c r="D14" s="6">
        <f>+$C$9*Matriz_de_consumo!D7</f>
        <v>0</v>
      </c>
      <c r="E14" s="6">
        <f>+$C$9*Matriz_de_consumo!E7</f>
        <v>0</v>
      </c>
      <c r="F14" s="6">
        <f>+$C$9*Matriz_de_consumo!F7</f>
        <v>0</v>
      </c>
      <c r="G14" s="6">
        <f>+$C$9*Matriz_de_consumo!G7</f>
        <v>0</v>
      </c>
      <c r="H14" s="6">
        <f>+$C$9*Matriz_de_consumo!H7</f>
        <v>0</v>
      </c>
      <c r="I14" s="6">
        <f>+$C$9*Matriz_de_consumo!I7</f>
        <v>0</v>
      </c>
      <c r="J14" s="6">
        <f>+$C$9*Matriz_de_consumo!J7</f>
        <v>0</v>
      </c>
      <c r="K14" s="6">
        <f>+$C$9*Matriz_de_consumo!K7</f>
        <v>0</v>
      </c>
      <c r="L14" s="6">
        <f>+$C$9*Matriz_de_consumo!L7</f>
        <v>0</v>
      </c>
      <c r="M14" s="6">
        <f>+$C$9*Matriz_de_consumo!M7</f>
        <v>0</v>
      </c>
      <c r="N14" s="6">
        <f>+$C$9*Matriz_de_consumo!N7</f>
        <v>0</v>
      </c>
      <c r="O14" s="6">
        <f>+$C$9*Matriz_de_consumo!O7</f>
        <v>0</v>
      </c>
      <c r="P14" s="6">
        <f>+$C$9*Matriz_de_consumo!P7</f>
        <v>0</v>
      </c>
      <c r="Q14" s="6">
        <f>+$C$9*Matriz_de_consumo!Q7</f>
        <v>0</v>
      </c>
      <c r="R14" s="6">
        <f>+$C$9*Matriz_de_consumo!R7</f>
        <v>0</v>
      </c>
      <c r="S14" s="6">
        <f>+$C$9*Matriz_de_consumo!S7</f>
        <v>0</v>
      </c>
      <c r="T14" s="6">
        <f>+$C$9*Matriz_de_consumo!T7</f>
        <v>0</v>
      </c>
      <c r="U14" s="6">
        <f>+$C$9*Matriz_de_consumo!U7</f>
        <v>0</v>
      </c>
      <c r="V14" s="6">
        <f>+$C$9*Matriz_de_consumo!V7</f>
        <v>0</v>
      </c>
      <c r="W14" s="6">
        <f>+$C$9*Matriz_de_consumo!W7</f>
        <v>0</v>
      </c>
      <c r="X14" s="6">
        <f>+$C$9*Matriz_de_consumo!X7</f>
        <v>0</v>
      </c>
      <c r="Y14" s="6">
        <f>+$C$9*Matriz_de_consumo!Y7</f>
        <v>0</v>
      </c>
      <c r="Z14" s="6">
        <f>+$C$9*Matriz_de_consumo!Z7</f>
        <v>0</v>
      </c>
    </row>
    <row r="15" spans="2:26" x14ac:dyDescent="0.2">
      <c r="B15" s="23">
        <v>43801</v>
      </c>
      <c r="C15" s="6">
        <f>+$C$9*Matriz_de_consumo!C8</f>
        <v>0</v>
      </c>
      <c r="D15" s="6">
        <f>+$C$9*Matriz_de_consumo!D8</f>
        <v>0</v>
      </c>
      <c r="E15" s="6">
        <f>+$C$9*Matriz_de_consumo!E8</f>
        <v>0</v>
      </c>
      <c r="F15" s="6">
        <f>+$C$9*Matriz_de_consumo!F8</f>
        <v>0</v>
      </c>
      <c r="G15" s="6">
        <f>+$C$9*Matriz_de_consumo!G8</f>
        <v>0</v>
      </c>
      <c r="H15" s="6">
        <f>+$C$9*Matriz_de_consumo!H8</f>
        <v>0</v>
      </c>
      <c r="I15" s="6">
        <f>+$C$9*Matriz_de_consumo!I8</f>
        <v>0</v>
      </c>
      <c r="J15" s="6">
        <f>+$C$9*Matriz_de_consumo!J8</f>
        <v>0</v>
      </c>
      <c r="K15" s="6">
        <f>+$C$9*Matriz_de_consumo!K8</f>
        <v>0</v>
      </c>
      <c r="L15" s="6">
        <f>+$C$9*Matriz_de_consumo!L8</f>
        <v>0</v>
      </c>
      <c r="M15" s="6">
        <f>+$C$9*Matriz_de_consumo!M8</f>
        <v>0</v>
      </c>
      <c r="N15" s="6">
        <f>+$C$9*Matriz_de_consumo!N8</f>
        <v>0</v>
      </c>
      <c r="O15" s="6">
        <f>+$C$9*Matriz_de_consumo!O8</f>
        <v>0</v>
      </c>
      <c r="P15" s="6">
        <f>+$C$9*Matriz_de_consumo!P8</f>
        <v>0</v>
      </c>
      <c r="Q15" s="6">
        <f>+$C$9*Matriz_de_consumo!Q8</f>
        <v>0</v>
      </c>
      <c r="R15" s="6">
        <f>+$C$9*Matriz_de_consumo!R8</f>
        <v>0</v>
      </c>
      <c r="S15" s="6">
        <f>+$C$9*Matriz_de_consumo!S8</f>
        <v>0</v>
      </c>
      <c r="T15" s="6">
        <f>+$C$9*Matriz_de_consumo!T8</f>
        <v>0</v>
      </c>
      <c r="U15" s="6">
        <f>+$C$9*Matriz_de_consumo!U8</f>
        <v>0</v>
      </c>
      <c r="V15" s="6">
        <f>+$C$9*Matriz_de_consumo!V8</f>
        <v>0</v>
      </c>
      <c r="W15" s="6">
        <f>+$C$9*Matriz_de_consumo!W8</f>
        <v>0</v>
      </c>
      <c r="X15" s="6">
        <f>+$C$9*Matriz_de_consumo!X8</f>
        <v>0</v>
      </c>
      <c r="Y15" s="6">
        <f>+$C$9*Matriz_de_consumo!Y8</f>
        <v>0</v>
      </c>
      <c r="Z15" s="6">
        <f>+$C$9*Matriz_de_consumo!Z8</f>
        <v>0</v>
      </c>
    </row>
    <row r="16" spans="2:26" x14ac:dyDescent="0.2">
      <c r="B16" s="23">
        <v>43802</v>
      </c>
      <c r="C16" s="6">
        <f>+$C$9*Matriz_de_consumo!C9</f>
        <v>0</v>
      </c>
      <c r="D16" s="6">
        <f>+$C$9*Matriz_de_consumo!D9</f>
        <v>0</v>
      </c>
      <c r="E16" s="6">
        <f>+$C$9*Matriz_de_consumo!E9</f>
        <v>0</v>
      </c>
      <c r="F16" s="6">
        <f>+$C$9*Matriz_de_consumo!F9</f>
        <v>0</v>
      </c>
      <c r="G16" s="6">
        <f>+$C$9*Matriz_de_consumo!G9</f>
        <v>0</v>
      </c>
      <c r="H16" s="6">
        <f>+$C$9*Matriz_de_consumo!H9</f>
        <v>0</v>
      </c>
      <c r="I16" s="6">
        <f>+$C$9*Matriz_de_consumo!I9</f>
        <v>0</v>
      </c>
      <c r="J16" s="6">
        <f>+$C$9*Matriz_de_consumo!J9</f>
        <v>0</v>
      </c>
      <c r="K16" s="6">
        <f>+$C$9*Matriz_de_consumo!K9</f>
        <v>0</v>
      </c>
      <c r="L16" s="6">
        <f>+$C$9*Matriz_de_consumo!L9</f>
        <v>0</v>
      </c>
      <c r="M16" s="6">
        <f>+$C$9*Matriz_de_consumo!M9</f>
        <v>0</v>
      </c>
      <c r="N16" s="6">
        <f>+$C$9*Matriz_de_consumo!N9</f>
        <v>0</v>
      </c>
      <c r="O16" s="6">
        <f>+$C$9*Matriz_de_consumo!O9</f>
        <v>0</v>
      </c>
      <c r="P16" s="6">
        <f>+$C$9*Matriz_de_consumo!P9</f>
        <v>0</v>
      </c>
      <c r="Q16" s="6">
        <f>+$C$9*Matriz_de_consumo!Q9</f>
        <v>0</v>
      </c>
      <c r="R16" s="6">
        <f>+$C$9*Matriz_de_consumo!R9</f>
        <v>0</v>
      </c>
      <c r="S16" s="6">
        <f>+$C$9*Matriz_de_consumo!S9</f>
        <v>0</v>
      </c>
      <c r="T16" s="6">
        <f>+$C$9*Matriz_de_consumo!T9</f>
        <v>0</v>
      </c>
      <c r="U16" s="6">
        <f>+$C$9*Matriz_de_consumo!U9</f>
        <v>0</v>
      </c>
      <c r="V16" s="6">
        <f>+$C$9*Matriz_de_consumo!V9</f>
        <v>0</v>
      </c>
      <c r="W16" s="6">
        <f>+$C$9*Matriz_de_consumo!W9</f>
        <v>0</v>
      </c>
      <c r="X16" s="6">
        <f>+$C$9*Matriz_de_consumo!X9</f>
        <v>0</v>
      </c>
      <c r="Y16" s="6">
        <f>+$C$9*Matriz_de_consumo!Y9</f>
        <v>0</v>
      </c>
      <c r="Z16" s="6">
        <f>+$C$9*Matriz_de_consumo!Z9</f>
        <v>0</v>
      </c>
    </row>
    <row r="17" spans="2:26" x14ac:dyDescent="0.2">
      <c r="B17" s="23">
        <v>43803</v>
      </c>
      <c r="C17" s="6">
        <f>+$C$9*Matriz_de_consumo!C10</f>
        <v>0</v>
      </c>
      <c r="D17" s="6">
        <f>+$C$9*Matriz_de_consumo!D10</f>
        <v>0</v>
      </c>
      <c r="E17" s="6">
        <f>+$C$9*Matriz_de_consumo!E10</f>
        <v>0</v>
      </c>
      <c r="F17" s="6">
        <f>+$C$9*Matriz_de_consumo!F10</f>
        <v>0</v>
      </c>
      <c r="G17" s="6">
        <f>+$C$9*Matriz_de_consumo!G10</f>
        <v>0</v>
      </c>
      <c r="H17" s="6">
        <f>+$C$9*Matriz_de_consumo!H10</f>
        <v>0</v>
      </c>
      <c r="I17" s="6">
        <f>+$C$9*Matriz_de_consumo!I10</f>
        <v>0</v>
      </c>
      <c r="J17" s="6">
        <f>+$C$9*Matriz_de_consumo!J10</f>
        <v>0</v>
      </c>
      <c r="K17" s="6">
        <f>+$C$9*Matriz_de_consumo!K10</f>
        <v>0</v>
      </c>
      <c r="L17" s="6">
        <f>+$C$9*Matriz_de_consumo!L10</f>
        <v>0</v>
      </c>
      <c r="M17" s="6">
        <f>+$C$9*Matriz_de_consumo!M10</f>
        <v>0</v>
      </c>
      <c r="N17" s="6">
        <f>+$C$9*Matriz_de_consumo!N10</f>
        <v>0</v>
      </c>
      <c r="O17" s="6">
        <f>+$C$9*Matriz_de_consumo!O10</f>
        <v>0</v>
      </c>
      <c r="P17" s="6">
        <f>+$C$9*Matriz_de_consumo!P10</f>
        <v>0</v>
      </c>
      <c r="Q17" s="6">
        <f>+$C$9*Matriz_de_consumo!Q10</f>
        <v>0</v>
      </c>
      <c r="R17" s="6">
        <f>+$C$9*Matriz_de_consumo!R10</f>
        <v>0</v>
      </c>
      <c r="S17" s="6">
        <f>+$C$9*Matriz_de_consumo!S10</f>
        <v>0</v>
      </c>
      <c r="T17" s="6">
        <f>+$C$9*Matriz_de_consumo!T10</f>
        <v>0</v>
      </c>
      <c r="U17" s="6">
        <f>+$C$9*Matriz_de_consumo!U10</f>
        <v>0</v>
      </c>
      <c r="V17" s="6">
        <f>+$C$9*Matriz_de_consumo!V10</f>
        <v>0</v>
      </c>
      <c r="W17" s="6">
        <f>+$C$9*Matriz_de_consumo!W10</f>
        <v>0</v>
      </c>
      <c r="X17" s="6">
        <f>+$C$9*Matriz_de_consumo!X10</f>
        <v>0</v>
      </c>
      <c r="Y17" s="6">
        <f>+$C$9*Matriz_de_consumo!Y10</f>
        <v>0</v>
      </c>
      <c r="Z17" s="6">
        <f>+$C$9*Matriz_de_consumo!Z10</f>
        <v>0</v>
      </c>
    </row>
    <row r="18" spans="2:26" x14ac:dyDescent="0.2">
      <c r="B18" s="23">
        <v>43804</v>
      </c>
      <c r="C18" s="6">
        <f>+$C$9*Matriz_de_consumo!C11</f>
        <v>4222288.2960000001</v>
      </c>
      <c r="D18" s="6">
        <f>+$C$9*Matriz_de_consumo!D11</f>
        <v>4181493.2399999998</v>
      </c>
      <c r="E18" s="6">
        <f>+$C$9*Matriz_de_consumo!E11</f>
        <v>4303878.4079999998</v>
      </c>
      <c r="F18" s="6">
        <f>+$C$9*Matriz_de_consumo!F11</f>
        <v>4263083.352</v>
      </c>
      <c r="G18" s="6">
        <f>+$C$9*Matriz_de_consumo!G11</f>
        <v>4110101.892</v>
      </c>
      <c r="H18" s="6">
        <f>+$C$9*Matriz_de_consumo!H11</f>
        <v>4293679.6440000003</v>
      </c>
      <c r="I18" s="6">
        <f>+$C$9*Matriz_de_consumo!I11</f>
        <v>4161095.7119999998</v>
      </c>
      <c r="J18" s="6">
        <f>+$C$9*Matriz_de_consumo!J11</f>
        <v>4171294.4759999998</v>
      </c>
      <c r="K18" s="6">
        <f>+$C$9*Matriz_de_consumo!K11</f>
        <v>4293679.6440000003</v>
      </c>
      <c r="L18" s="6">
        <f>+$C$9*Matriz_de_consumo!L11</f>
        <v>4456859.8679999998</v>
      </c>
      <c r="M18" s="6">
        <f>+$C$9*Matriz_de_consumo!M11</f>
        <v>4405866.0480000004</v>
      </c>
      <c r="N18" s="6">
        <f>+$C$9*Matriz_de_consumo!N11</f>
        <v>4293679.6440000003</v>
      </c>
      <c r="O18" s="6">
        <f>+$C$9*Matriz_de_consumo!O11</f>
        <v>4385468.5199999996</v>
      </c>
      <c r="P18" s="6">
        <f>+$C$9*Matriz_de_consumo!P11</f>
        <v>4314077.1720000003</v>
      </c>
      <c r="Q18" s="6">
        <f>+$C$9*Matriz_de_consumo!Q11</f>
        <v>4293679.6440000003</v>
      </c>
      <c r="R18" s="6">
        <f>+$C$9*Matriz_de_consumo!R11</f>
        <v>4110101.892</v>
      </c>
      <c r="S18" s="6">
        <f>+$C$9*Matriz_de_consumo!S11</f>
        <v>4048909.3079999997</v>
      </c>
      <c r="T18" s="6">
        <f>+$C$9*Matriz_de_consumo!T11</f>
        <v>4303878.4079999998</v>
      </c>
      <c r="U18" s="6">
        <f>+$C$9*Matriz_de_consumo!U11</f>
        <v>4395667.284</v>
      </c>
      <c r="V18" s="6">
        <f>+$C$9*Matriz_de_consumo!V11</f>
        <v>4426263.5760000004</v>
      </c>
      <c r="W18" s="6">
        <f>+$C$9*Matriz_de_consumo!W11</f>
        <v>4385468.5199999996</v>
      </c>
      <c r="X18" s="6">
        <f>+$C$9*Matriz_de_consumo!X11</f>
        <v>4273282.1160000004</v>
      </c>
      <c r="Y18" s="6">
        <f>+$C$9*Matriz_de_consumo!Y11</f>
        <v>4324275.9359999998</v>
      </c>
      <c r="Z18" s="6">
        <f>+$C$9*Matriz_de_consumo!Z11</f>
        <v>4150896.9479999999</v>
      </c>
    </row>
    <row r="19" spans="2:26" x14ac:dyDescent="0.2">
      <c r="B19" s="23">
        <v>43805</v>
      </c>
      <c r="C19" s="6">
        <f>+$C$9*Matriz_de_consumo!C12</f>
        <v>4110101.892</v>
      </c>
      <c r="D19" s="6">
        <f>+$C$9*Matriz_de_consumo!D12</f>
        <v>4140698.1839999999</v>
      </c>
      <c r="E19" s="6">
        <f>+$C$9*Matriz_de_consumo!E12</f>
        <v>3467579.76</v>
      </c>
      <c r="F19" s="6">
        <f>+$C$9*Matriz_de_consumo!F12</f>
        <v>4303878.4079999998</v>
      </c>
      <c r="G19" s="6">
        <f>+$C$9*Matriz_de_consumo!G12</f>
        <v>4385468.5199999996</v>
      </c>
      <c r="H19" s="6">
        <f>+$C$9*Matriz_de_consumo!H12</f>
        <v>4232487.0599999996</v>
      </c>
      <c r="I19" s="6">
        <f>+$C$9*Matriz_de_consumo!I12</f>
        <v>4171294.4759999998</v>
      </c>
      <c r="J19" s="6">
        <f>+$C$9*Matriz_de_consumo!J12</f>
        <v>3610362.4559999998</v>
      </c>
      <c r="K19" s="6">
        <f>+$C$9*Matriz_de_consumo!K12</f>
        <v>2661877.4040000001</v>
      </c>
      <c r="L19" s="6">
        <f>+$C$9*Matriz_de_consumo!L12</f>
        <v>3722548.86</v>
      </c>
      <c r="M19" s="6">
        <f>+$C$9*Matriz_de_consumo!M12</f>
        <v>4201890.7680000002</v>
      </c>
      <c r="N19" s="6">
        <f>+$C$9*Matriz_de_consumo!N12</f>
        <v>4130499.42</v>
      </c>
      <c r="O19" s="6">
        <f>+$C$9*Matriz_de_consumo!O12</f>
        <v>4181493.2399999998</v>
      </c>
      <c r="P19" s="6">
        <f>+$C$9*Matriz_de_consumo!P12</f>
        <v>4120300.656</v>
      </c>
      <c r="Q19" s="6">
        <f>+$C$9*Matriz_de_consumo!Q12</f>
        <v>4130499.42</v>
      </c>
      <c r="R19" s="6">
        <f>+$C$9*Matriz_de_consumo!R12</f>
        <v>4252884.5879999995</v>
      </c>
      <c r="S19" s="6">
        <f>+$C$9*Matriz_de_consumo!S12</f>
        <v>4314077.1720000003</v>
      </c>
      <c r="T19" s="6">
        <f>+$C$9*Matriz_de_consumo!T12</f>
        <v>4344673.4639999997</v>
      </c>
      <c r="U19" s="6">
        <f>+$C$9*Matriz_de_consumo!U12</f>
        <v>4303878.4079999998</v>
      </c>
      <c r="V19" s="6">
        <f>+$C$9*Matriz_de_consumo!V12</f>
        <v>4314077.1720000003</v>
      </c>
      <c r="W19" s="6">
        <f>+$C$9*Matriz_de_consumo!W12</f>
        <v>4293679.6440000003</v>
      </c>
      <c r="X19" s="6">
        <f>+$C$9*Matriz_de_consumo!X12</f>
        <v>3997915.4879999999</v>
      </c>
      <c r="Y19" s="6">
        <f>+$C$9*Matriz_de_consumo!Y12</f>
        <v>4110101.892</v>
      </c>
      <c r="Z19" s="6">
        <f>+$C$9*Matriz_de_consumo!Z12</f>
        <v>4181493.2399999998</v>
      </c>
    </row>
    <row r="20" spans="2:26" x14ac:dyDescent="0.2">
      <c r="B20" s="23">
        <v>43806</v>
      </c>
      <c r="C20" s="6">
        <f>+$C$9*Matriz_de_consumo!C13</f>
        <v>4212089.5319999997</v>
      </c>
      <c r="D20" s="6">
        <f>+$C$9*Matriz_de_consumo!D13</f>
        <v>4365070.9919999996</v>
      </c>
      <c r="E20" s="6">
        <f>+$C$9*Matriz_de_consumo!E13</f>
        <v>4303878.4079999998</v>
      </c>
      <c r="F20" s="6">
        <f>+$C$9*Matriz_de_consumo!F13</f>
        <v>3324797.0639999998</v>
      </c>
      <c r="G20" s="6">
        <f>+$C$9*Matriz_de_consumo!G13</f>
        <v>4038710.5439999998</v>
      </c>
      <c r="H20" s="6">
        <f>+$C$9*Matriz_de_consumo!H13</f>
        <v>4222288.2960000001</v>
      </c>
      <c r="I20" s="6">
        <f>+$C$9*Matriz_de_consumo!I13</f>
        <v>4334474.7</v>
      </c>
      <c r="J20" s="6">
        <f>+$C$9*Matriz_de_consumo!J13</f>
        <v>4181493.2399999998</v>
      </c>
      <c r="K20" s="6">
        <f>+$C$9*Matriz_de_consumo!K13</f>
        <v>4191692.0040000002</v>
      </c>
      <c r="L20" s="6">
        <f>+$C$9*Matriz_de_consumo!L13</f>
        <v>4212089.5319999997</v>
      </c>
      <c r="M20" s="6">
        <f>+$C$9*Matriz_de_consumo!M13</f>
        <v>4059108.0720000002</v>
      </c>
      <c r="N20" s="6">
        <f>+$C$9*Matriz_de_consumo!N13</f>
        <v>4018313.0159999998</v>
      </c>
      <c r="O20" s="6">
        <f>+$C$9*Matriz_de_consumo!O13</f>
        <v>4273282.1160000004</v>
      </c>
      <c r="P20" s="6">
        <f>+$C$9*Matriz_de_consumo!P13</f>
        <v>4181493.2399999998</v>
      </c>
      <c r="Q20" s="6">
        <f>+$C$9*Matriz_de_consumo!Q13</f>
        <v>4314077.1720000003</v>
      </c>
      <c r="R20" s="6">
        <f>+$C$9*Matriz_de_consumo!R13</f>
        <v>4232487.0599999996</v>
      </c>
      <c r="S20" s="6">
        <f>+$C$9*Matriz_de_consumo!S13</f>
        <v>4283480.88</v>
      </c>
      <c r="T20" s="6">
        <f>+$C$9*Matriz_de_consumo!T13</f>
        <v>4140698.1839999999</v>
      </c>
      <c r="U20" s="6">
        <f>+$C$9*Matriz_de_consumo!U13</f>
        <v>4171294.4759999998</v>
      </c>
      <c r="V20" s="6">
        <f>+$C$9*Matriz_de_consumo!V13</f>
        <v>4161095.7119999998</v>
      </c>
      <c r="W20" s="6">
        <f>+$C$9*Matriz_de_consumo!W13</f>
        <v>4232487.0599999996</v>
      </c>
      <c r="X20" s="6">
        <f>+$C$9*Matriz_de_consumo!X13</f>
        <v>4283480.88</v>
      </c>
      <c r="Y20" s="6">
        <f>+$C$9*Matriz_de_consumo!Y13</f>
        <v>4324275.9359999998</v>
      </c>
      <c r="Z20" s="6">
        <f>+$C$9*Matriz_de_consumo!Z13</f>
        <v>4150896.9479999999</v>
      </c>
    </row>
    <row r="21" spans="2:26" x14ac:dyDescent="0.2">
      <c r="B21" s="23">
        <v>43807</v>
      </c>
      <c r="C21" s="6">
        <f>+$C$9*Matriz_de_consumo!C14</f>
        <v>4120300.656</v>
      </c>
      <c r="D21" s="6">
        <f>+$C$9*Matriz_de_consumo!D14</f>
        <v>4079505.6</v>
      </c>
      <c r="E21" s="6">
        <f>+$C$9*Matriz_de_consumo!E14</f>
        <v>3651157.5120000001</v>
      </c>
      <c r="F21" s="6">
        <f>+$C$9*Matriz_de_consumo!F14</f>
        <v>4222288.2960000001</v>
      </c>
      <c r="G21" s="6">
        <f>+$C$9*Matriz_de_consumo!G14</f>
        <v>4283480.88</v>
      </c>
      <c r="H21" s="6">
        <f>+$C$9*Matriz_de_consumo!H14</f>
        <v>4130499.42</v>
      </c>
      <c r="I21" s="6">
        <f>+$C$9*Matriz_de_consumo!I14</f>
        <v>4038710.5439999998</v>
      </c>
      <c r="J21" s="6">
        <f>+$C$9*Matriz_de_consumo!J14</f>
        <v>4283480.88</v>
      </c>
      <c r="K21" s="6">
        <f>+$C$9*Matriz_de_consumo!K14</f>
        <v>4365070.9919999996</v>
      </c>
      <c r="L21" s="6">
        <f>+$C$9*Matriz_de_consumo!L14</f>
        <v>4273282.1160000004</v>
      </c>
      <c r="M21" s="6">
        <f>+$C$9*Matriz_de_consumo!M14</f>
        <v>4273282.1160000004</v>
      </c>
      <c r="N21" s="6">
        <f>+$C$9*Matriz_de_consumo!N14</f>
        <v>4354872.2280000001</v>
      </c>
      <c r="O21" s="6">
        <f>+$C$9*Matriz_de_consumo!O14</f>
        <v>4263083.352</v>
      </c>
      <c r="P21" s="6">
        <f>+$C$9*Matriz_de_consumo!P14</f>
        <v>4354872.2280000001</v>
      </c>
      <c r="Q21" s="6">
        <f>+$C$9*Matriz_de_consumo!Q14</f>
        <v>4467058.6320000002</v>
      </c>
      <c r="R21" s="6">
        <f>+$C$9*Matriz_de_consumo!R14</f>
        <v>4171294.4759999998</v>
      </c>
      <c r="S21" s="6">
        <f>+$C$9*Matriz_de_consumo!S14</f>
        <v>4232487.0599999996</v>
      </c>
      <c r="T21" s="6">
        <f>+$C$9*Matriz_de_consumo!T14</f>
        <v>4252884.5879999995</v>
      </c>
      <c r="U21" s="6">
        <f>+$C$9*Matriz_de_consumo!U14</f>
        <v>4252884.5879999995</v>
      </c>
      <c r="V21" s="6">
        <f>+$C$9*Matriz_de_consumo!V14</f>
        <v>4069306.8360000001</v>
      </c>
      <c r="W21" s="6">
        <f>+$C$9*Matriz_de_consumo!W14</f>
        <v>4303878.4079999998</v>
      </c>
      <c r="X21" s="6">
        <f>+$C$9*Matriz_de_consumo!X14</f>
        <v>4385468.5199999996</v>
      </c>
      <c r="Y21" s="6">
        <f>+$C$9*Matriz_de_consumo!Y14</f>
        <v>4324275.9359999998</v>
      </c>
      <c r="Z21" s="6">
        <f>+$C$9*Matriz_de_consumo!Z14</f>
        <v>4303878.4079999998</v>
      </c>
    </row>
    <row r="22" spans="2:26" x14ac:dyDescent="0.2">
      <c r="B22" s="23">
        <v>43808</v>
      </c>
      <c r="C22" s="6">
        <f>+$C$9*Matriz_de_consumo!C15</f>
        <v>4324275.9359999998</v>
      </c>
      <c r="D22" s="6">
        <f>+$C$9*Matriz_de_consumo!D15</f>
        <v>4099903.128</v>
      </c>
      <c r="E22" s="6">
        <f>+$C$9*Matriz_de_consumo!E15</f>
        <v>4161095.7119999998</v>
      </c>
      <c r="F22" s="6">
        <f>+$C$9*Matriz_de_consumo!F15</f>
        <v>4181493.2399999998</v>
      </c>
      <c r="G22" s="6">
        <f>+$C$9*Matriz_de_consumo!G15</f>
        <v>4191692.0040000002</v>
      </c>
      <c r="H22" s="6">
        <f>+$C$9*Matriz_de_consumo!H15</f>
        <v>4405866.0480000004</v>
      </c>
      <c r="I22" s="6">
        <f>+$C$9*Matriz_de_consumo!I15</f>
        <v>4303878.4079999998</v>
      </c>
      <c r="J22" s="6">
        <f>+$C$9*Matriz_de_consumo!J15</f>
        <v>4242685.824</v>
      </c>
      <c r="K22" s="6">
        <f>+$C$9*Matriz_de_consumo!K15</f>
        <v>4263083.352</v>
      </c>
      <c r="L22" s="6">
        <f>+$C$9*Matriz_de_consumo!L15</f>
        <v>4303878.4079999998</v>
      </c>
      <c r="M22" s="6">
        <f>+$C$9*Matriz_de_consumo!M15</f>
        <v>4273282.1160000004</v>
      </c>
      <c r="N22" s="6">
        <f>+$C$9*Matriz_de_consumo!N15</f>
        <v>4283480.88</v>
      </c>
      <c r="O22" s="6">
        <f>+$C$9*Matriz_de_consumo!O15</f>
        <v>4263083.352</v>
      </c>
      <c r="P22" s="6">
        <f>+$C$9*Matriz_de_consumo!P15</f>
        <v>4038710.5439999998</v>
      </c>
      <c r="Q22" s="6">
        <f>+$C$9*Matriz_de_consumo!Q15</f>
        <v>4334474.7</v>
      </c>
      <c r="R22" s="6">
        <f>+$C$9*Matriz_de_consumo!R15</f>
        <v>4334474.7</v>
      </c>
      <c r="S22" s="6">
        <f>+$C$9*Matriz_de_consumo!S15</f>
        <v>4222288.2960000001</v>
      </c>
      <c r="T22" s="6">
        <f>+$C$9*Matriz_de_consumo!T15</f>
        <v>4079505.6</v>
      </c>
      <c r="U22" s="6">
        <f>+$C$9*Matriz_de_consumo!U15</f>
        <v>4344673.4639999997</v>
      </c>
      <c r="V22" s="6">
        <f>+$C$9*Matriz_de_consumo!V15</f>
        <v>4344673.4639999997</v>
      </c>
      <c r="W22" s="6">
        <f>+$C$9*Matriz_de_consumo!W15</f>
        <v>4395667.284</v>
      </c>
      <c r="X22" s="6">
        <f>+$C$9*Matriz_de_consumo!X15</f>
        <v>4405866.0480000004</v>
      </c>
      <c r="Y22" s="6">
        <f>+$C$9*Matriz_de_consumo!Y15</f>
        <v>4314077.1720000003</v>
      </c>
      <c r="Z22" s="6">
        <f>+$C$9*Matriz_de_consumo!Z15</f>
        <v>4375269.7560000001</v>
      </c>
    </row>
    <row r="23" spans="2:26" x14ac:dyDescent="0.2">
      <c r="B23" s="23">
        <v>43809</v>
      </c>
      <c r="C23" s="6">
        <f>+$C$9*Matriz_de_consumo!C16</f>
        <v>4283480.88</v>
      </c>
      <c r="D23" s="6">
        <f>+$C$9*Matriz_de_consumo!D16</f>
        <v>4283480.88</v>
      </c>
      <c r="E23" s="6">
        <f>+$C$9*Matriz_de_consumo!E16</f>
        <v>4436462.34</v>
      </c>
      <c r="F23" s="6">
        <f>+$C$9*Matriz_de_consumo!F16</f>
        <v>4344673.4639999997</v>
      </c>
      <c r="G23" s="6">
        <f>+$C$9*Matriz_de_consumo!G16</f>
        <v>4283480.88</v>
      </c>
      <c r="H23" s="6">
        <f>+$C$9*Matriz_de_consumo!H16</f>
        <v>4477257.3959999997</v>
      </c>
      <c r="I23" s="6">
        <f>+$C$9*Matriz_de_consumo!I16</f>
        <v>4395667.284</v>
      </c>
      <c r="J23" s="6">
        <f>+$C$9*Matriz_de_consumo!J16</f>
        <v>4426263.5760000004</v>
      </c>
      <c r="K23" s="6">
        <f>+$C$9*Matriz_de_consumo!K16</f>
        <v>4293679.6440000003</v>
      </c>
      <c r="L23" s="6">
        <f>+$C$9*Matriz_de_consumo!L16</f>
        <v>4416064.8119999999</v>
      </c>
      <c r="M23" s="6">
        <f>+$C$9*Matriz_de_consumo!M16</f>
        <v>4385468.5199999996</v>
      </c>
      <c r="N23" s="6">
        <f>+$C$9*Matriz_de_consumo!N16</f>
        <v>4069306.8360000001</v>
      </c>
      <c r="O23" s="6">
        <f>+$C$9*Matriz_de_consumo!O16</f>
        <v>4436462.34</v>
      </c>
      <c r="P23" s="6">
        <f>+$C$9*Matriz_de_consumo!P16</f>
        <v>4365070.9919999996</v>
      </c>
      <c r="Q23" s="6">
        <f>+$C$9*Matriz_de_consumo!Q16</f>
        <v>4324275.9359999998</v>
      </c>
      <c r="R23" s="6">
        <f>+$C$9*Matriz_de_consumo!R16</f>
        <v>4426263.5760000004</v>
      </c>
      <c r="S23" s="6">
        <f>+$C$9*Matriz_de_consumo!S16</f>
        <v>4324275.9359999998</v>
      </c>
      <c r="T23" s="6">
        <f>+$C$9*Matriz_de_consumo!T16</f>
        <v>4232487.0599999996</v>
      </c>
      <c r="U23" s="6">
        <f>+$C$9*Matriz_de_consumo!U16</f>
        <v>4395667.284</v>
      </c>
      <c r="V23" s="6">
        <f>+$C$9*Matriz_de_consumo!V16</f>
        <v>4405866.0480000004</v>
      </c>
      <c r="W23" s="6">
        <f>+$C$9*Matriz_de_consumo!W16</f>
        <v>4344673.4639999997</v>
      </c>
      <c r="X23" s="6">
        <f>+$C$9*Matriz_de_consumo!X16</f>
        <v>4446661.1040000003</v>
      </c>
      <c r="Y23" s="6">
        <f>+$C$9*Matriz_de_consumo!Y16</f>
        <v>4314077.1720000003</v>
      </c>
      <c r="Z23" s="6">
        <f>+$C$9*Matriz_de_consumo!Z16</f>
        <v>4242685.824</v>
      </c>
    </row>
    <row r="24" spans="2:26" x14ac:dyDescent="0.2">
      <c r="B24" s="23">
        <v>43810</v>
      </c>
      <c r="C24" s="6">
        <f>+$C$9*Matriz_de_consumo!C17</f>
        <v>4201890.7680000002</v>
      </c>
      <c r="D24" s="6">
        <f>+$C$9*Matriz_de_consumo!D17</f>
        <v>4477257.3959999997</v>
      </c>
      <c r="E24" s="6">
        <f>+$C$9*Matriz_de_consumo!E17</f>
        <v>4426263.5760000004</v>
      </c>
      <c r="F24" s="6">
        <f>+$C$9*Matriz_de_consumo!F17</f>
        <v>4405866.0480000004</v>
      </c>
      <c r="G24" s="6">
        <f>+$C$9*Matriz_de_consumo!G17</f>
        <v>4395667.284</v>
      </c>
      <c r="H24" s="6">
        <f>+$C$9*Matriz_de_consumo!H17</f>
        <v>4273282.1160000004</v>
      </c>
      <c r="I24" s="6">
        <f>+$C$9*Matriz_de_consumo!I17</f>
        <v>4212089.5319999997</v>
      </c>
      <c r="J24" s="6">
        <f>+$C$9*Matriz_de_consumo!J17</f>
        <v>4283480.88</v>
      </c>
      <c r="K24" s="6">
        <f>+$C$9*Matriz_de_consumo!K17</f>
        <v>4405866.0480000004</v>
      </c>
      <c r="L24" s="6">
        <f>+$C$9*Matriz_de_consumo!L17</f>
        <v>4538449.9799999995</v>
      </c>
      <c r="M24" s="6">
        <f>+$C$9*Matriz_de_consumo!M17</f>
        <v>4293679.6440000003</v>
      </c>
      <c r="N24" s="6">
        <f>+$C$9*Matriz_de_consumo!N17</f>
        <v>4436462.34</v>
      </c>
      <c r="O24" s="6">
        <f>+$C$9*Matriz_de_consumo!O17</f>
        <v>4446661.1040000003</v>
      </c>
      <c r="P24" s="6">
        <f>+$C$9*Matriz_de_consumo!P17</f>
        <v>4497654.9239999996</v>
      </c>
      <c r="Q24" s="6">
        <f>+$C$9*Matriz_de_consumo!Q17</f>
        <v>4467058.6320000002</v>
      </c>
      <c r="R24" s="6">
        <f>+$C$9*Matriz_de_consumo!R17</f>
        <v>4456859.8679999998</v>
      </c>
      <c r="S24" s="6">
        <f>+$C$9*Matriz_de_consumo!S17</f>
        <v>4120300.656</v>
      </c>
      <c r="T24" s="6">
        <f>+$C$9*Matriz_de_consumo!T17</f>
        <v>4446661.1040000003</v>
      </c>
      <c r="U24" s="6">
        <f>+$C$9*Matriz_de_consumo!U17</f>
        <v>4365070.9919999996</v>
      </c>
      <c r="V24" s="6">
        <f>+$C$9*Matriz_de_consumo!V17</f>
        <v>4518052.4519999996</v>
      </c>
      <c r="W24" s="6">
        <f>+$C$9*Matriz_de_consumo!W17</f>
        <v>4477257.3959999997</v>
      </c>
      <c r="X24" s="6">
        <f>+$C$9*Matriz_de_consumo!X17</f>
        <v>4263083.352</v>
      </c>
      <c r="Y24" s="6">
        <f>+$C$9*Matriz_de_consumo!Y17</f>
        <v>4405866.0480000004</v>
      </c>
      <c r="Z24" s="6">
        <f>+$C$9*Matriz_de_consumo!Z17</f>
        <v>4324275.9359999998</v>
      </c>
    </row>
    <row r="25" spans="2:26" x14ac:dyDescent="0.2">
      <c r="B25" s="23">
        <v>43811</v>
      </c>
      <c r="C25" s="6">
        <f>+$C$9*Matriz_de_consumo!C18</f>
        <v>4467058.6320000002</v>
      </c>
      <c r="D25" s="6">
        <f>+$C$9*Matriz_de_consumo!D18</f>
        <v>4375269.7560000001</v>
      </c>
      <c r="E25" s="6">
        <f>+$C$9*Matriz_de_consumo!E18</f>
        <v>4314077.1720000003</v>
      </c>
      <c r="F25" s="6">
        <f>+$C$9*Matriz_de_consumo!F18</f>
        <v>4405866.0480000004</v>
      </c>
      <c r="G25" s="6">
        <f>+$C$9*Matriz_de_consumo!G18</f>
        <v>4416064.8119999999</v>
      </c>
      <c r="H25" s="6">
        <f>+$C$9*Matriz_de_consumo!H18</f>
        <v>4191692.0040000002</v>
      </c>
      <c r="I25" s="6">
        <f>+$C$9*Matriz_de_consumo!I18</f>
        <v>4354872.2280000001</v>
      </c>
      <c r="J25" s="6">
        <f>+$C$9*Matriz_de_consumo!J18</f>
        <v>4467058.6320000002</v>
      </c>
      <c r="K25" s="6">
        <f>+$C$9*Matriz_de_consumo!K18</f>
        <v>4467058.6320000002</v>
      </c>
      <c r="L25" s="6">
        <f>+$C$9*Matriz_de_consumo!L18</f>
        <v>4426263.5760000004</v>
      </c>
      <c r="M25" s="6">
        <f>+$C$9*Matriz_de_consumo!M18</f>
        <v>4252884.5879999995</v>
      </c>
      <c r="N25" s="6">
        <f>+$C$9*Matriz_de_consumo!N18</f>
        <v>4324275.9359999998</v>
      </c>
      <c r="O25" s="6">
        <f>+$C$9*Matriz_de_consumo!O18</f>
        <v>4293679.6440000003</v>
      </c>
      <c r="P25" s="6">
        <f>+$C$9*Matriz_de_consumo!P18</f>
        <v>4375269.7560000001</v>
      </c>
      <c r="Q25" s="6">
        <f>+$C$9*Matriz_de_consumo!Q18</f>
        <v>4314077.1720000003</v>
      </c>
      <c r="R25" s="6">
        <f>+$C$9*Matriz_de_consumo!R18</f>
        <v>4293679.6440000003</v>
      </c>
      <c r="S25" s="6">
        <f>+$C$9*Matriz_de_consumo!S18</f>
        <v>4334474.7</v>
      </c>
      <c r="T25" s="6">
        <f>+$C$9*Matriz_de_consumo!T18</f>
        <v>4365070.9919999996</v>
      </c>
      <c r="U25" s="6">
        <f>+$C$9*Matriz_de_consumo!U18</f>
        <v>4314077.1720000003</v>
      </c>
      <c r="V25" s="6">
        <f>+$C$9*Matriz_de_consumo!V18</f>
        <v>4324275.9359999998</v>
      </c>
      <c r="W25" s="6">
        <f>+$C$9*Matriz_de_consumo!W18</f>
        <v>4538449.9799999995</v>
      </c>
      <c r="X25" s="6">
        <f>+$C$9*Matriz_de_consumo!X18</f>
        <v>4518052.4519999996</v>
      </c>
      <c r="Y25" s="6">
        <f>+$C$9*Matriz_de_consumo!Y18</f>
        <v>4395667.284</v>
      </c>
      <c r="Z25" s="6">
        <f>+$C$9*Matriz_de_consumo!Z18</f>
        <v>4405866.0480000004</v>
      </c>
    </row>
    <row r="26" spans="2:26" x14ac:dyDescent="0.2">
      <c r="B26" s="23">
        <v>43812</v>
      </c>
      <c r="C26" s="6">
        <f>+$C$9*Matriz_de_consumo!C19</f>
        <v>4303878.4079999998</v>
      </c>
      <c r="D26" s="6">
        <f>+$C$9*Matriz_de_consumo!D19</f>
        <v>4365070.9919999996</v>
      </c>
      <c r="E26" s="6">
        <f>+$C$9*Matriz_de_consumo!E19</f>
        <v>4405866.0480000004</v>
      </c>
      <c r="F26" s="6">
        <f>+$C$9*Matriz_de_consumo!F19</f>
        <v>4416064.8119999999</v>
      </c>
      <c r="G26" s="6">
        <f>+$C$9*Matriz_de_consumo!G19</f>
        <v>4273282.1160000004</v>
      </c>
      <c r="H26" s="6">
        <f>+$C$9*Matriz_de_consumo!H19</f>
        <v>4416064.8119999999</v>
      </c>
      <c r="I26" s="6">
        <f>+$C$9*Matriz_de_consumo!I19</f>
        <v>4365070.9919999996</v>
      </c>
      <c r="J26" s="6">
        <f>+$C$9*Matriz_de_consumo!J19</f>
        <v>4161095.7119999998</v>
      </c>
      <c r="K26" s="6">
        <f>+$C$9*Matriz_de_consumo!K19</f>
        <v>4487456.16</v>
      </c>
      <c r="L26" s="6">
        <f>+$C$9*Matriz_de_consumo!L19</f>
        <v>4436462.34</v>
      </c>
      <c r="M26" s="6">
        <f>+$C$9*Matriz_de_consumo!M19</f>
        <v>4456859.8679999998</v>
      </c>
      <c r="N26" s="6">
        <f>+$C$9*Matriz_de_consumo!N19</f>
        <v>4324275.9359999998</v>
      </c>
      <c r="O26" s="6">
        <f>+$C$9*Matriz_de_consumo!O19</f>
        <v>4232487.0599999996</v>
      </c>
      <c r="P26" s="6">
        <f>+$C$9*Matriz_de_consumo!P19</f>
        <v>4140698.1839999999</v>
      </c>
      <c r="Q26" s="6">
        <f>+$C$9*Matriz_de_consumo!Q19</f>
        <v>4252884.5879999995</v>
      </c>
      <c r="R26" s="6">
        <f>+$C$9*Matriz_de_consumo!R19</f>
        <v>4252884.5879999995</v>
      </c>
      <c r="S26" s="6">
        <f>+$C$9*Matriz_de_consumo!S19</f>
        <v>4314077.1720000003</v>
      </c>
      <c r="T26" s="6">
        <f>+$C$9*Matriz_de_consumo!T19</f>
        <v>4344673.4639999997</v>
      </c>
      <c r="U26" s="6">
        <f>+$C$9*Matriz_de_consumo!U19</f>
        <v>4395667.284</v>
      </c>
      <c r="V26" s="6">
        <f>+$C$9*Matriz_de_consumo!V19</f>
        <v>4344673.4639999997</v>
      </c>
      <c r="W26" s="6">
        <f>+$C$9*Matriz_de_consumo!W19</f>
        <v>4130499.42</v>
      </c>
      <c r="X26" s="6">
        <f>+$C$9*Matriz_de_consumo!X19</f>
        <v>4242685.824</v>
      </c>
      <c r="Y26" s="6">
        <f>+$C$9*Matriz_de_consumo!Y19</f>
        <v>4293679.6440000003</v>
      </c>
      <c r="Z26" s="6">
        <f>+$C$9*Matriz_de_consumo!Z19</f>
        <v>4171294.4759999998</v>
      </c>
    </row>
    <row r="27" spans="2:26" x14ac:dyDescent="0.2">
      <c r="B27" s="23">
        <v>43813</v>
      </c>
      <c r="C27" s="6">
        <f>+$C$9*Matriz_de_consumo!C20</f>
        <v>4028511.78</v>
      </c>
      <c r="D27" s="6">
        <f>+$C$9*Matriz_de_consumo!D20</f>
        <v>4242685.824</v>
      </c>
      <c r="E27" s="6">
        <f>+$C$9*Matriz_de_consumo!E20</f>
        <v>4416064.8119999999</v>
      </c>
      <c r="F27" s="6">
        <f>+$C$9*Matriz_de_consumo!F20</f>
        <v>4334474.7</v>
      </c>
      <c r="G27" s="6">
        <f>+$C$9*Matriz_de_consumo!G20</f>
        <v>4191692.0040000002</v>
      </c>
      <c r="H27" s="6">
        <f>+$C$9*Matriz_de_consumo!H20</f>
        <v>4222288.2960000001</v>
      </c>
      <c r="I27" s="6">
        <f>+$C$9*Matriz_de_consumo!I20</f>
        <v>3936722.9040000001</v>
      </c>
      <c r="J27" s="6">
        <f>+$C$9*Matriz_de_consumo!J20</f>
        <v>4324275.9359999998</v>
      </c>
      <c r="K27" s="6">
        <f>+$C$9*Matriz_de_consumo!K20</f>
        <v>4395667.284</v>
      </c>
      <c r="L27" s="6">
        <f>+$C$9*Matriz_de_consumo!L20</f>
        <v>4171294.4759999998</v>
      </c>
      <c r="M27" s="6">
        <f>+$C$9*Matriz_de_consumo!M20</f>
        <v>4385468.5199999996</v>
      </c>
      <c r="N27" s="6">
        <f>+$C$9*Matriz_de_consumo!N20</f>
        <v>4242685.824</v>
      </c>
      <c r="O27" s="6">
        <f>+$C$9*Matriz_de_consumo!O20</f>
        <v>4222288.2960000001</v>
      </c>
      <c r="P27" s="6">
        <f>+$C$9*Matriz_de_consumo!P20</f>
        <v>4099903.128</v>
      </c>
      <c r="Q27" s="6">
        <f>+$C$9*Matriz_de_consumo!Q20</f>
        <v>4089704.3640000001</v>
      </c>
      <c r="R27" s="6">
        <f>+$C$9*Matriz_de_consumo!R20</f>
        <v>4354872.2280000001</v>
      </c>
      <c r="S27" s="6">
        <f>+$C$9*Matriz_de_consumo!S20</f>
        <v>4324275.9359999998</v>
      </c>
      <c r="T27" s="6">
        <f>+$C$9*Matriz_de_consumo!T20</f>
        <v>4232487.0599999996</v>
      </c>
      <c r="U27" s="6">
        <f>+$C$9*Matriz_de_consumo!U20</f>
        <v>4232487.0599999996</v>
      </c>
      <c r="V27" s="6">
        <f>+$C$9*Matriz_de_consumo!V20</f>
        <v>4222288.2960000001</v>
      </c>
      <c r="W27" s="6">
        <f>+$C$9*Matriz_de_consumo!W20</f>
        <v>4191692.0040000002</v>
      </c>
      <c r="X27" s="6">
        <f>+$C$9*Matriz_de_consumo!X20</f>
        <v>4293679.6440000003</v>
      </c>
      <c r="Y27" s="6">
        <f>+$C$9*Matriz_de_consumo!Y20</f>
        <v>4242685.824</v>
      </c>
      <c r="Z27" s="6">
        <f>+$C$9*Matriz_de_consumo!Z20</f>
        <v>4201890.7680000002</v>
      </c>
    </row>
    <row r="28" spans="2:26" x14ac:dyDescent="0.2">
      <c r="B28" s="23">
        <v>43814</v>
      </c>
      <c r="C28" s="6">
        <f>+$C$9*Matriz_de_consumo!C21</f>
        <v>4191692.0040000002</v>
      </c>
      <c r="D28" s="6">
        <f>+$C$9*Matriz_de_consumo!D21</f>
        <v>4222288.2960000001</v>
      </c>
      <c r="E28" s="6">
        <f>+$C$9*Matriz_de_consumo!E21</f>
        <v>4048909.3079999997</v>
      </c>
      <c r="F28" s="6">
        <f>+$C$9*Matriz_de_consumo!F21</f>
        <v>4150896.9479999999</v>
      </c>
      <c r="G28" s="6">
        <f>+$C$9*Matriz_de_consumo!G21</f>
        <v>4334474.7</v>
      </c>
      <c r="H28" s="6">
        <f>+$C$9*Matriz_de_consumo!H21</f>
        <v>4324275.9359999998</v>
      </c>
      <c r="I28" s="6">
        <f>+$C$9*Matriz_de_consumo!I21</f>
        <v>4232487.0599999996</v>
      </c>
      <c r="J28" s="6">
        <f>+$C$9*Matriz_de_consumo!J21</f>
        <v>4110101.892</v>
      </c>
      <c r="K28" s="6">
        <f>+$C$9*Matriz_de_consumo!K21</f>
        <v>4344673.4639999997</v>
      </c>
      <c r="L28" s="6">
        <f>+$C$9*Matriz_de_consumo!L21</f>
        <v>4222288.2960000001</v>
      </c>
      <c r="M28" s="6">
        <f>+$C$9*Matriz_de_consumo!M21</f>
        <v>4273282.1160000004</v>
      </c>
      <c r="N28" s="6">
        <f>+$C$9*Matriz_de_consumo!N21</f>
        <v>4263083.352</v>
      </c>
      <c r="O28" s="6">
        <f>+$C$9*Matriz_de_consumo!O21</f>
        <v>4171294.4759999998</v>
      </c>
      <c r="P28" s="6">
        <f>+$C$9*Matriz_de_consumo!P21</f>
        <v>4089704.3640000001</v>
      </c>
      <c r="Q28" s="6">
        <f>+$C$9*Matriz_de_consumo!Q21</f>
        <v>4283480.88</v>
      </c>
      <c r="R28" s="6">
        <f>+$C$9*Matriz_de_consumo!R21</f>
        <v>4273282.1160000004</v>
      </c>
      <c r="S28" s="6">
        <f>+$C$9*Matriz_de_consumo!S21</f>
        <v>4528251.216</v>
      </c>
      <c r="T28" s="6">
        <f>+$C$9*Matriz_de_consumo!T21</f>
        <v>4232487.0599999996</v>
      </c>
      <c r="U28" s="6">
        <f>+$C$9*Matriz_de_consumo!U21</f>
        <v>3967319.196</v>
      </c>
      <c r="V28" s="6">
        <f>+$C$9*Matriz_de_consumo!V21</f>
        <v>3202411.8960000002</v>
      </c>
      <c r="W28" s="6">
        <f>+$C$9*Matriz_de_consumo!W21</f>
        <v>3814337.736</v>
      </c>
      <c r="X28" s="6">
        <f>+$C$9*Matriz_de_consumo!X21</f>
        <v>4079505.6</v>
      </c>
      <c r="Y28" s="6">
        <f>+$C$9*Matriz_de_consumo!Y21</f>
        <v>4161095.7119999998</v>
      </c>
      <c r="Z28" s="6">
        <f>+$C$9*Matriz_de_consumo!Z21</f>
        <v>4324275.9359999998</v>
      </c>
    </row>
    <row r="29" spans="2:26" x14ac:dyDescent="0.2">
      <c r="B29" s="23">
        <v>43815</v>
      </c>
      <c r="C29" s="6">
        <f>+$C$9*Matriz_de_consumo!C22</f>
        <v>4124380.1615999998</v>
      </c>
      <c r="D29" s="6">
        <f>+$C$9*Matriz_de_consumo!D22</f>
        <v>4252884.5879999995</v>
      </c>
      <c r="E29" s="6">
        <f>+$C$9*Matriz_de_consumo!E22</f>
        <v>4148857.1952</v>
      </c>
      <c r="F29" s="6">
        <f>+$C$9*Matriz_de_consumo!F22</f>
        <v>4240646.0712000001</v>
      </c>
      <c r="G29" s="6">
        <f>+$C$9*Matriz_de_consumo!G22</f>
        <v>4305918.1607999997</v>
      </c>
      <c r="H29" s="6">
        <f>+$C$9*Matriz_de_consumo!H22</f>
        <v>4236566.5656000003</v>
      </c>
      <c r="I29" s="6">
        <f>+$C$9*Matriz_de_consumo!I22</f>
        <v>4224328.0488</v>
      </c>
      <c r="J29" s="6">
        <f>+$C$9*Matriz_de_consumo!J22</f>
        <v>4171294.4759999998</v>
      </c>
      <c r="K29" s="6">
        <f>+$C$9*Matriz_de_consumo!K22</f>
        <v>3993835.9824000001</v>
      </c>
      <c r="L29" s="6">
        <f>+$C$9*Matriz_de_consumo!L22</f>
        <v>4187612.4983999999</v>
      </c>
      <c r="M29" s="6">
        <f>+$C$9*Matriz_de_consumo!M22</f>
        <v>4322236.1831999999</v>
      </c>
      <c r="N29" s="6">
        <f>+$C$9*Matriz_de_consumo!N22</f>
        <v>4312037.4192000004</v>
      </c>
      <c r="O29" s="6">
        <f>+$C$9*Matriz_de_consumo!O22</f>
        <v>4305918.1607999997</v>
      </c>
      <c r="P29" s="6">
        <f>+$C$9*Matriz_de_consumo!P22</f>
        <v>4269202.6103999997</v>
      </c>
      <c r="Q29" s="6">
        <f>+$C$9*Matriz_de_consumo!Q22</f>
        <v>4307957.9135999996</v>
      </c>
      <c r="R29" s="6">
        <f>+$C$9*Matriz_de_consumo!R22</f>
        <v>4305918.1607999997</v>
      </c>
      <c r="S29" s="6">
        <f>+$C$9*Matriz_de_consumo!S22</f>
        <v>4271242.3631999996</v>
      </c>
      <c r="T29" s="6">
        <f>+$C$9*Matriz_de_consumo!T22</f>
        <v>4314077.1720000003</v>
      </c>
      <c r="U29" s="6">
        <f>+$C$9*Matriz_de_consumo!U22</f>
        <v>4283480.88</v>
      </c>
      <c r="V29" s="6">
        <f>+$C$9*Matriz_de_consumo!V22</f>
        <v>4330395.1944000004</v>
      </c>
      <c r="W29" s="6">
        <f>+$C$9*Matriz_de_consumo!W22</f>
        <v>4340593.9583999999</v>
      </c>
      <c r="X29" s="6">
        <f>+$C$9*Matriz_de_consumo!X22</f>
        <v>4269202.6103999997</v>
      </c>
      <c r="Y29" s="6">
        <f>+$C$9*Matriz_de_consumo!Y22</f>
        <v>4287560.3855999997</v>
      </c>
      <c r="Z29" s="6">
        <f>+$C$9*Matriz_de_consumo!Z22</f>
        <v>4240646.0712000001</v>
      </c>
    </row>
    <row r="30" spans="2:26" x14ac:dyDescent="0.2">
      <c r="B30" s="23">
        <v>43816</v>
      </c>
      <c r="C30" s="6">
        <f>+$C$9*Matriz_de_consumo!C23</f>
        <v>4124380.1615999998</v>
      </c>
      <c r="D30" s="6">
        <f>+$C$9*Matriz_de_consumo!D23</f>
        <v>4252884.5879999995</v>
      </c>
      <c r="E30" s="6">
        <f>+$C$9*Matriz_de_consumo!E23</f>
        <v>4148857.1952</v>
      </c>
      <c r="F30" s="6">
        <f>+$C$9*Matriz_de_consumo!F23</f>
        <v>4240646.0712000001</v>
      </c>
      <c r="G30" s="6">
        <f>+$C$9*Matriz_de_consumo!G23</f>
        <v>4305918.1607999997</v>
      </c>
      <c r="H30" s="6">
        <f>+$C$9*Matriz_de_consumo!H23</f>
        <v>4236566.5656000003</v>
      </c>
      <c r="I30" s="6">
        <f>+$C$9*Matriz_de_consumo!I23</f>
        <v>4224328.0488</v>
      </c>
      <c r="J30" s="6">
        <f>+$C$9*Matriz_de_consumo!J23</f>
        <v>4171294.4759999998</v>
      </c>
      <c r="K30" s="6">
        <f>+$C$9*Matriz_de_consumo!K23</f>
        <v>3993835.9824000001</v>
      </c>
      <c r="L30" s="6">
        <f>+$C$9*Matriz_de_consumo!L23</f>
        <v>4187612.4983999999</v>
      </c>
      <c r="M30" s="6">
        <f>+$C$9*Matriz_de_consumo!M23</f>
        <v>4322236.1831999999</v>
      </c>
      <c r="N30" s="6">
        <f>+$C$9*Matriz_de_consumo!N23</f>
        <v>4312037.4192000004</v>
      </c>
      <c r="O30" s="6">
        <f>+$C$9*Matriz_de_consumo!O23</f>
        <v>4305918.1607999997</v>
      </c>
      <c r="P30" s="6">
        <f>+$C$9*Matriz_de_consumo!P23</f>
        <v>4269202.6103999997</v>
      </c>
      <c r="Q30" s="6">
        <f>+$C$9*Matriz_de_consumo!Q23</f>
        <v>4307957.9135999996</v>
      </c>
      <c r="R30" s="6">
        <f>+$C$9*Matriz_de_consumo!R23</f>
        <v>4305918.1607999997</v>
      </c>
      <c r="S30" s="6">
        <f>+$C$9*Matriz_de_consumo!S23</f>
        <v>4271242.3631999996</v>
      </c>
      <c r="T30" s="6">
        <f>+$C$9*Matriz_de_consumo!T23</f>
        <v>4314077.1720000003</v>
      </c>
      <c r="U30" s="6">
        <f>+$C$9*Matriz_de_consumo!U23</f>
        <v>4283480.88</v>
      </c>
      <c r="V30" s="6">
        <f>+$C$9*Matriz_de_consumo!V23</f>
        <v>4330395.1944000004</v>
      </c>
      <c r="W30" s="6">
        <f>+$C$9*Matriz_de_consumo!W23</f>
        <v>4340593.9583999999</v>
      </c>
      <c r="X30" s="6">
        <f>+$C$9*Matriz_de_consumo!X23</f>
        <v>4269202.6103999997</v>
      </c>
      <c r="Y30" s="6">
        <f>+$C$9*Matriz_de_consumo!Y23</f>
        <v>4287560.3855999997</v>
      </c>
      <c r="Z30" s="6">
        <f>+$C$9*Matriz_de_consumo!Z23</f>
        <v>4240646.0712000001</v>
      </c>
    </row>
    <row r="31" spans="2:26" x14ac:dyDescent="0.2">
      <c r="B31" s="23">
        <v>43817</v>
      </c>
      <c r="C31" s="6">
        <f>+$C$9*Matriz_de_consumo!C24</f>
        <v>4124380.1615999998</v>
      </c>
      <c r="D31" s="6">
        <f>+$C$9*Matriz_de_consumo!D24</f>
        <v>4252884.5879999995</v>
      </c>
      <c r="E31" s="6">
        <f>+$C$9*Matriz_de_consumo!E24</f>
        <v>4148857.1952</v>
      </c>
      <c r="F31" s="6">
        <f>+$C$9*Matriz_de_consumo!F24</f>
        <v>4240646.0712000001</v>
      </c>
      <c r="G31" s="6">
        <f>+$C$9*Matriz_de_consumo!G24</f>
        <v>4305918.1607999997</v>
      </c>
      <c r="H31" s="6">
        <f>+$C$9*Matriz_de_consumo!H24</f>
        <v>4236566.5656000003</v>
      </c>
      <c r="I31" s="6">
        <f>+$C$9*Matriz_de_consumo!I24</f>
        <v>4224328.0488</v>
      </c>
      <c r="J31" s="6">
        <f>+$C$9*Matriz_de_consumo!J24</f>
        <v>4171294.4759999998</v>
      </c>
      <c r="K31" s="6">
        <f>+$C$9*Matriz_de_consumo!K24</f>
        <v>3993835.9824000001</v>
      </c>
      <c r="L31" s="6">
        <f>+$C$9*Matriz_de_consumo!L24</f>
        <v>4187612.4983999999</v>
      </c>
      <c r="M31" s="6">
        <f>+$C$9*Matriz_de_consumo!M24</f>
        <v>4322236.1831999999</v>
      </c>
      <c r="N31" s="6">
        <f>+$C$9*Matriz_de_consumo!N24</f>
        <v>4312037.4192000004</v>
      </c>
      <c r="O31" s="6">
        <f>+$C$9*Matriz_de_consumo!O24</f>
        <v>4305918.1607999997</v>
      </c>
      <c r="P31" s="6">
        <f>+$C$9*Matriz_de_consumo!P24</f>
        <v>4269202.6103999997</v>
      </c>
      <c r="Q31" s="6">
        <f>+$C$9*Matriz_de_consumo!Q24</f>
        <v>4307957.9135999996</v>
      </c>
      <c r="R31" s="6">
        <f>+$C$9*Matriz_de_consumo!R24</f>
        <v>4305918.1607999997</v>
      </c>
      <c r="S31" s="6">
        <f>+$C$9*Matriz_de_consumo!S24</f>
        <v>4271242.3631999996</v>
      </c>
      <c r="T31" s="6">
        <f>+$C$9*Matriz_de_consumo!T24</f>
        <v>4314077.1720000003</v>
      </c>
      <c r="U31" s="6">
        <f>+$C$9*Matriz_de_consumo!U24</f>
        <v>4283480.88</v>
      </c>
      <c r="V31" s="6">
        <f>+$C$9*Matriz_de_consumo!V24</f>
        <v>4330395.1944000004</v>
      </c>
      <c r="W31" s="6">
        <f>+$C$9*Matriz_de_consumo!W24</f>
        <v>4340593.9583999999</v>
      </c>
      <c r="X31" s="6">
        <f>+$C$9*Matriz_de_consumo!X24</f>
        <v>4269202.6103999997</v>
      </c>
      <c r="Y31" s="6">
        <f>+$C$9*Matriz_de_consumo!Y24</f>
        <v>4287560.3855999997</v>
      </c>
      <c r="Z31" s="6">
        <f>+$C$9*Matriz_de_consumo!Z24</f>
        <v>4240646.0712000001</v>
      </c>
    </row>
    <row r="32" spans="2:26" x14ac:dyDescent="0.2">
      <c r="B32" s="23">
        <v>43818</v>
      </c>
      <c r="C32" s="6">
        <f>+$C$9*Matriz_de_consumo!C25</f>
        <v>4124380.1615999998</v>
      </c>
      <c r="D32" s="6">
        <f>+$C$9*Matriz_de_consumo!D25</f>
        <v>4252884.5879999995</v>
      </c>
      <c r="E32" s="6">
        <f>+$C$9*Matriz_de_consumo!E25</f>
        <v>4148857.1952</v>
      </c>
      <c r="F32" s="6">
        <f>+$C$9*Matriz_de_consumo!F25</f>
        <v>4240646.0712000001</v>
      </c>
      <c r="G32" s="6">
        <f>+$C$9*Matriz_de_consumo!G25</f>
        <v>4305918.1607999997</v>
      </c>
      <c r="H32" s="6">
        <f>+$C$9*Matriz_de_consumo!H25</f>
        <v>4236566.5656000003</v>
      </c>
      <c r="I32" s="6">
        <f>+$C$9*Matriz_de_consumo!I25</f>
        <v>4224328.0488</v>
      </c>
      <c r="J32" s="6">
        <f>+$C$9*Matriz_de_consumo!J25</f>
        <v>4171294.4759999998</v>
      </c>
      <c r="K32" s="6">
        <f>+$C$9*Matriz_de_consumo!K25</f>
        <v>3993835.9824000001</v>
      </c>
      <c r="L32" s="6">
        <f>+$C$9*Matriz_de_consumo!L25</f>
        <v>4187612.4983999999</v>
      </c>
      <c r="M32" s="6">
        <f>+$C$9*Matriz_de_consumo!M25</f>
        <v>4322236.1831999999</v>
      </c>
      <c r="N32" s="6">
        <f>+$C$9*Matriz_de_consumo!N25</f>
        <v>4312037.4192000004</v>
      </c>
      <c r="O32" s="6">
        <f>+$C$9*Matriz_de_consumo!O25</f>
        <v>4305918.1607999997</v>
      </c>
      <c r="P32" s="6">
        <f>+$C$9*Matriz_de_consumo!P25</f>
        <v>4269202.6103999997</v>
      </c>
      <c r="Q32" s="6">
        <f>+$C$9*Matriz_de_consumo!Q25</f>
        <v>4307957.9135999996</v>
      </c>
      <c r="R32" s="6">
        <f>+$C$9*Matriz_de_consumo!R25</f>
        <v>4305918.1607999997</v>
      </c>
      <c r="S32" s="6">
        <f>+$C$9*Matriz_de_consumo!S25</f>
        <v>4271242.3631999996</v>
      </c>
      <c r="T32" s="6">
        <f>+$C$9*Matriz_de_consumo!T25</f>
        <v>4314077.1720000003</v>
      </c>
      <c r="U32" s="6">
        <f>+$C$9*Matriz_de_consumo!U25</f>
        <v>4283480.88</v>
      </c>
      <c r="V32" s="6">
        <f>+$C$9*Matriz_de_consumo!V25</f>
        <v>4330395.1944000004</v>
      </c>
      <c r="W32" s="6">
        <f>+$C$9*Matriz_de_consumo!W25</f>
        <v>4340593.9583999999</v>
      </c>
      <c r="X32" s="6">
        <f>+$C$9*Matriz_de_consumo!X25</f>
        <v>4269202.6103999997</v>
      </c>
      <c r="Y32" s="6">
        <f>+$C$9*Matriz_de_consumo!Y25</f>
        <v>4287560.3855999997</v>
      </c>
      <c r="Z32" s="6">
        <f>+$C$9*Matriz_de_consumo!Z25</f>
        <v>4240646.0712000001</v>
      </c>
    </row>
    <row r="33" spans="2:26" x14ac:dyDescent="0.2">
      <c r="B33" s="23">
        <v>43819</v>
      </c>
      <c r="C33" s="6">
        <f>+$C$9*Matriz_de_consumo!C26</f>
        <v>4124380.1615999998</v>
      </c>
      <c r="D33" s="6">
        <f>+$C$9*Matriz_de_consumo!D26</f>
        <v>4252884.5879999995</v>
      </c>
      <c r="E33" s="6">
        <f>+$C$9*Matriz_de_consumo!E26</f>
        <v>4148857.1952</v>
      </c>
      <c r="F33" s="6">
        <f>+$C$9*Matriz_de_consumo!F26</f>
        <v>4240646.0712000001</v>
      </c>
      <c r="G33" s="6">
        <f>+$C$9*Matriz_de_consumo!G26</f>
        <v>4305918.1607999997</v>
      </c>
      <c r="H33" s="6">
        <f>+$C$9*Matriz_de_consumo!H26</f>
        <v>4236566.5656000003</v>
      </c>
      <c r="I33" s="6">
        <f>+$C$9*Matriz_de_consumo!I26</f>
        <v>4224328.0488</v>
      </c>
      <c r="J33" s="6">
        <f>+$C$9*Matriz_de_consumo!J26</f>
        <v>4171294.4759999998</v>
      </c>
      <c r="K33" s="6">
        <f>+$C$9*Matriz_de_consumo!K26</f>
        <v>3993835.9824000001</v>
      </c>
      <c r="L33" s="6">
        <f>+$C$9*Matriz_de_consumo!L26</f>
        <v>4187612.4983999999</v>
      </c>
      <c r="M33" s="6">
        <f>+$C$9*Matriz_de_consumo!M26</f>
        <v>4322236.1831999999</v>
      </c>
      <c r="N33" s="6">
        <f>+$C$9*Matriz_de_consumo!N26</f>
        <v>4312037.4192000004</v>
      </c>
      <c r="O33" s="6">
        <f>+$C$9*Matriz_de_consumo!O26</f>
        <v>4305918.1607999997</v>
      </c>
      <c r="P33" s="6">
        <f>+$C$9*Matriz_de_consumo!P26</f>
        <v>4269202.6103999997</v>
      </c>
      <c r="Q33" s="6">
        <f>+$C$9*Matriz_de_consumo!Q26</f>
        <v>4307957.9135999996</v>
      </c>
      <c r="R33" s="6">
        <f>+$C$9*Matriz_de_consumo!R26</f>
        <v>4305918.1607999997</v>
      </c>
      <c r="S33" s="6">
        <f>+$C$9*Matriz_de_consumo!S26</f>
        <v>4271242.3631999996</v>
      </c>
      <c r="T33" s="6">
        <f>+$C$9*Matriz_de_consumo!T26</f>
        <v>4314077.1720000003</v>
      </c>
      <c r="U33" s="6">
        <f>+$C$9*Matriz_de_consumo!U26</f>
        <v>4283480.88</v>
      </c>
      <c r="V33" s="6">
        <f>+$C$9*Matriz_de_consumo!V26</f>
        <v>4330395.1944000004</v>
      </c>
      <c r="W33" s="6">
        <f>+$C$9*Matriz_de_consumo!W26</f>
        <v>4340593.9583999999</v>
      </c>
      <c r="X33" s="6">
        <f>+$C$9*Matriz_de_consumo!X26</f>
        <v>4269202.6103999997</v>
      </c>
      <c r="Y33" s="6">
        <f>+$C$9*Matriz_de_consumo!Y26</f>
        <v>4287560.3855999997</v>
      </c>
      <c r="Z33" s="6">
        <f>+$C$9*Matriz_de_consumo!Z26</f>
        <v>4240646.0712000001</v>
      </c>
    </row>
    <row r="34" spans="2:26" x14ac:dyDescent="0.2">
      <c r="B34" s="23">
        <v>43820</v>
      </c>
      <c r="C34" s="6">
        <f>+$C$9*Matriz_de_consumo!C27</f>
        <v>4212089.5319999997</v>
      </c>
      <c r="D34" s="6">
        <f>+$C$9*Matriz_de_consumo!D27</f>
        <v>4365070.9919999996</v>
      </c>
      <c r="E34" s="6">
        <f>+$C$9*Matriz_de_consumo!E27</f>
        <v>4303878.4079999998</v>
      </c>
      <c r="F34" s="6">
        <f>+$C$9*Matriz_de_consumo!F27</f>
        <v>3324797.0639999998</v>
      </c>
      <c r="G34" s="6">
        <f>+$C$9*Matriz_de_consumo!G27</f>
        <v>4038710.5439999998</v>
      </c>
      <c r="H34" s="6">
        <f>+$C$9*Matriz_de_consumo!H27</f>
        <v>4222288.2960000001</v>
      </c>
      <c r="I34" s="6">
        <f>+$C$9*Matriz_de_consumo!I27</f>
        <v>4334474.7</v>
      </c>
      <c r="J34" s="6">
        <f>+$C$9*Matriz_de_consumo!J27</f>
        <v>4181493.2399999998</v>
      </c>
      <c r="K34" s="6">
        <f>+$C$9*Matriz_de_consumo!K27</f>
        <v>4191692.0040000002</v>
      </c>
      <c r="L34" s="6">
        <f>+$C$9*Matriz_de_consumo!L27</f>
        <v>4212089.5319999997</v>
      </c>
      <c r="M34" s="6">
        <f>+$C$9*Matriz_de_consumo!M27</f>
        <v>4059108.0720000002</v>
      </c>
      <c r="N34" s="6">
        <f>+$C$9*Matriz_de_consumo!N27</f>
        <v>4018313.0159999998</v>
      </c>
      <c r="O34" s="6">
        <f>+$C$9*Matriz_de_consumo!O27</f>
        <v>4273282.1160000004</v>
      </c>
      <c r="P34" s="6">
        <f>+$C$9*Matriz_de_consumo!P27</f>
        <v>4181493.2399999998</v>
      </c>
      <c r="Q34" s="6">
        <f>+$C$9*Matriz_de_consumo!Q27</f>
        <v>4314077.1720000003</v>
      </c>
      <c r="R34" s="6">
        <f>+$C$9*Matriz_de_consumo!R27</f>
        <v>4232487.0599999996</v>
      </c>
      <c r="S34" s="6">
        <f>+$C$9*Matriz_de_consumo!S27</f>
        <v>4283480.88</v>
      </c>
      <c r="T34" s="6">
        <f>+$C$9*Matriz_de_consumo!T27</f>
        <v>4140698.1839999999</v>
      </c>
      <c r="U34" s="6">
        <f>+$C$9*Matriz_de_consumo!U27</f>
        <v>4171294.4759999998</v>
      </c>
      <c r="V34" s="6">
        <f>+$C$9*Matriz_de_consumo!V27</f>
        <v>4161095.7119999998</v>
      </c>
      <c r="W34" s="6">
        <f>+$C$9*Matriz_de_consumo!W27</f>
        <v>4232487.0599999996</v>
      </c>
      <c r="X34" s="6">
        <f>+$C$9*Matriz_de_consumo!X27</f>
        <v>4283480.88</v>
      </c>
      <c r="Y34" s="6">
        <f>+$C$9*Matriz_de_consumo!Y27</f>
        <v>4324275.9359999998</v>
      </c>
      <c r="Z34" s="6">
        <f>+$C$9*Matriz_de_consumo!Z27</f>
        <v>4150896.9479999999</v>
      </c>
    </row>
    <row r="35" spans="2:26" x14ac:dyDescent="0.2">
      <c r="B35" s="23">
        <v>43821</v>
      </c>
      <c r="C35" s="6">
        <f>+$C$9*Matriz_de_consumo!C28</f>
        <v>4120300.656</v>
      </c>
      <c r="D35" s="6">
        <f>+$C$9*Matriz_de_consumo!D28</f>
        <v>4079505.6</v>
      </c>
      <c r="E35" s="6">
        <f>+$C$9*Matriz_de_consumo!E28</f>
        <v>3651157.5120000001</v>
      </c>
      <c r="F35" s="6">
        <f>+$C$9*Matriz_de_consumo!F28</f>
        <v>4222288.2960000001</v>
      </c>
      <c r="G35" s="6">
        <f>+$C$9*Matriz_de_consumo!G28</f>
        <v>4283480.88</v>
      </c>
      <c r="H35" s="6">
        <f>+$C$9*Matriz_de_consumo!H28</f>
        <v>4130499.42</v>
      </c>
      <c r="I35" s="6">
        <f>+$C$9*Matriz_de_consumo!I28</f>
        <v>4038710.5439999998</v>
      </c>
      <c r="J35" s="6">
        <f>+$C$9*Matriz_de_consumo!J28</f>
        <v>4283480.88</v>
      </c>
      <c r="K35" s="6">
        <f>+$C$9*Matriz_de_consumo!K28</f>
        <v>4365070.9919999996</v>
      </c>
      <c r="L35" s="6">
        <f>+$C$9*Matriz_de_consumo!L28</f>
        <v>4273282.1160000004</v>
      </c>
      <c r="M35" s="6">
        <f>+$C$9*Matriz_de_consumo!M28</f>
        <v>4273282.1160000004</v>
      </c>
      <c r="N35" s="6">
        <f>+$C$9*Matriz_de_consumo!N28</f>
        <v>4354872.2280000001</v>
      </c>
      <c r="O35" s="6">
        <f>+$C$9*Matriz_de_consumo!O28</f>
        <v>4263083.352</v>
      </c>
      <c r="P35" s="6">
        <f>+$C$9*Matriz_de_consumo!P28</f>
        <v>4354872.2280000001</v>
      </c>
      <c r="Q35" s="6">
        <f>+$C$9*Matriz_de_consumo!Q28</f>
        <v>4467058.6320000002</v>
      </c>
      <c r="R35" s="6">
        <f>+$C$9*Matriz_de_consumo!R28</f>
        <v>4171294.4759999998</v>
      </c>
      <c r="S35" s="6">
        <f>+$C$9*Matriz_de_consumo!S28</f>
        <v>4232487.0599999996</v>
      </c>
      <c r="T35" s="6">
        <f>+$C$9*Matriz_de_consumo!T28</f>
        <v>4252884.5879999995</v>
      </c>
      <c r="U35" s="6">
        <f>+$C$9*Matriz_de_consumo!U28</f>
        <v>4252884.5879999995</v>
      </c>
      <c r="V35" s="6">
        <f>+$C$9*Matriz_de_consumo!V28</f>
        <v>4069306.8360000001</v>
      </c>
      <c r="W35" s="6">
        <f>+$C$9*Matriz_de_consumo!W28</f>
        <v>4303878.4079999998</v>
      </c>
      <c r="X35" s="6">
        <f>+$C$9*Matriz_de_consumo!X28</f>
        <v>4385468.5199999996</v>
      </c>
      <c r="Y35" s="6">
        <f>+$C$9*Matriz_de_consumo!Y28</f>
        <v>4324275.9359999998</v>
      </c>
      <c r="Z35" s="6">
        <f>+$C$9*Matriz_de_consumo!Z28</f>
        <v>4303878.4079999998</v>
      </c>
    </row>
    <row r="36" spans="2:26" x14ac:dyDescent="0.2">
      <c r="B36" s="23">
        <v>43822</v>
      </c>
      <c r="C36" s="6">
        <f>+$C$9*Matriz_de_consumo!C29</f>
        <v>4124380.1615999998</v>
      </c>
      <c r="D36" s="6">
        <f>+$C$9*Matriz_de_consumo!D29</f>
        <v>4252884.5879999995</v>
      </c>
      <c r="E36" s="6">
        <f>+$C$9*Matriz_de_consumo!E29</f>
        <v>4148857.1952</v>
      </c>
      <c r="F36" s="6">
        <f>+$C$9*Matriz_de_consumo!F29</f>
        <v>4240646.0712000001</v>
      </c>
      <c r="G36" s="6">
        <f>+$C$9*Matriz_de_consumo!G29</f>
        <v>4305918.1607999997</v>
      </c>
      <c r="H36" s="6">
        <f>+$C$9*Matriz_de_consumo!H29</f>
        <v>4236566.5656000003</v>
      </c>
      <c r="I36" s="6">
        <f>+$C$9*Matriz_de_consumo!I29</f>
        <v>4224328.0488</v>
      </c>
      <c r="J36" s="6">
        <f>+$C$9*Matriz_de_consumo!J29</f>
        <v>4171294.4759999998</v>
      </c>
      <c r="K36" s="6">
        <f>+$C$9*Matriz_de_consumo!K29</f>
        <v>3993835.9824000001</v>
      </c>
      <c r="L36" s="6">
        <f>+$C$9*Matriz_de_consumo!L29</f>
        <v>4187612.4983999999</v>
      </c>
      <c r="M36" s="6">
        <f>+$C$9*Matriz_de_consumo!M29</f>
        <v>4322236.1831999999</v>
      </c>
      <c r="N36" s="6">
        <f>+$C$9*Matriz_de_consumo!N29</f>
        <v>4312037.4192000004</v>
      </c>
      <c r="O36" s="6">
        <f>+$C$9*Matriz_de_consumo!O29</f>
        <v>4305918.1607999997</v>
      </c>
      <c r="P36" s="6">
        <f>+$C$9*Matriz_de_consumo!P29</f>
        <v>4269202.6103999997</v>
      </c>
      <c r="Q36" s="6">
        <f>+$C$9*Matriz_de_consumo!Q29</f>
        <v>4307957.9135999996</v>
      </c>
      <c r="R36" s="6">
        <f>+$C$9*Matriz_de_consumo!R29</f>
        <v>4305918.1607999997</v>
      </c>
      <c r="S36" s="6">
        <f>+$C$9*Matriz_de_consumo!S29</f>
        <v>4271242.3631999996</v>
      </c>
      <c r="T36" s="6">
        <f>+$C$9*Matriz_de_consumo!T29</f>
        <v>4314077.1720000003</v>
      </c>
      <c r="U36" s="6">
        <f>+$C$9*Matriz_de_consumo!U29</f>
        <v>4283480.88</v>
      </c>
      <c r="V36" s="6">
        <f>+$C$9*Matriz_de_consumo!V29</f>
        <v>4330395.1944000004</v>
      </c>
      <c r="W36" s="6">
        <f>+$C$9*Matriz_de_consumo!W29</f>
        <v>4340593.9583999999</v>
      </c>
      <c r="X36" s="6">
        <f>+$C$9*Matriz_de_consumo!X29</f>
        <v>4269202.6103999997</v>
      </c>
      <c r="Y36" s="6">
        <f>+$C$9*Matriz_de_consumo!Y29</f>
        <v>4287560.3855999997</v>
      </c>
      <c r="Z36" s="6">
        <f>+$C$9*Matriz_de_consumo!Z29</f>
        <v>4240646.0712000001</v>
      </c>
    </row>
    <row r="37" spans="2:26" x14ac:dyDescent="0.2">
      <c r="B37" s="23">
        <v>43823</v>
      </c>
      <c r="C37" s="6">
        <f>+$C$9*Matriz_de_consumo!C30</f>
        <v>4124380.1615999998</v>
      </c>
      <c r="D37" s="6">
        <f>+$C$9*Matriz_de_consumo!D30</f>
        <v>4252884.5879999995</v>
      </c>
      <c r="E37" s="6">
        <f>+$C$9*Matriz_de_consumo!E30</f>
        <v>4148857.1952</v>
      </c>
      <c r="F37" s="6">
        <f>+$C$9*Matriz_de_consumo!F30</f>
        <v>4240646.0712000001</v>
      </c>
      <c r="G37" s="6">
        <f>+$C$9*Matriz_de_consumo!G30</f>
        <v>4305918.1607999997</v>
      </c>
      <c r="H37" s="6">
        <f>+$C$9*Matriz_de_consumo!H30</f>
        <v>4236566.5656000003</v>
      </c>
      <c r="I37" s="6">
        <f>+$C$9*Matriz_de_consumo!I30</f>
        <v>4224328.0488</v>
      </c>
      <c r="J37" s="6">
        <f>+$C$9*Matriz_de_consumo!J30</f>
        <v>4171294.4759999998</v>
      </c>
      <c r="K37" s="6">
        <f>+$C$9*Matriz_de_consumo!K30</f>
        <v>3993835.9824000001</v>
      </c>
      <c r="L37" s="6">
        <f>+$C$9*Matriz_de_consumo!L30</f>
        <v>4187612.4983999999</v>
      </c>
      <c r="M37" s="6">
        <f>+$C$9*Matriz_de_consumo!M30</f>
        <v>4322236.1831999999</v>
      </c>
      <c r="N37" s="6">
        <f>+$C$9*Matriz_de_consumo!N30</f>
        <v>4312037.4192000004</v>
      </c>
      <c r="O37" s="6">
        <f>+$C$9*Matriz_de_consumo!O30</f>
        <v>4305918.1607999997</v>
      </c>
      <c r="P37" s="6">
        <f>+$C$9*Matriz_de_consumo!P30</f>
        <v>4269202.6103999997</v>
      </c>
      <c r="Q37" s="6">
        <f>+$C$9*Matriz_de_consumo!Q30</f>
        <v>4307957.9135999996</v>
      </c>
      <c r="R37" s="6">
        <f>+$C$9*Matriz_de_consumo!R30</f>
        <v>4305918.1607999997</v>
      </c>
      <c r="S37" s="6">
        <f>+$C$9*Matriz_de_consumo!S30</f>
        <v>4271242.3631999996</v>
      </c>
      <c r="T37" s="6">
        <f>+$C$9*Matriz_de_consumo!T30</f>
        <v>4314077.1720000003</v>
      </c>
      <c r="U37" s="6">
        <f>+$C$9*Matriz_de_consumo!U30</f>
        <v>4283480.88</v>
      </c>
      <c r="V37" s="6">
        <f>+$C$9*Matriz_de_consumo!V30</f>
        <v>4330395.1944000004</v>
      </c>
      <c r="W37" s="6">
        <f>+$C$9*Matriz_de_consumo!W30</f>
        <v>4340593.9583999999</v>
      </c>
      <c r="X37" s="6">
        <f>+$C$9*Matriz_de_consumo!X30</f>
        <v>4269202.6103999997</v>
      </c>
      <c r="Y37" s="6">
        <f>+$C$9*Matriz_de_consumo!Y30</f>
        <v>4287560.3855999997</v>
      </c>
      <c r="Z37" s="6">
        <f>+$C$9*Matriz_de_consumo!Z30</f>
        <v>4240646.0712000001</v>
      </c>
    </row>
    <row r="38" spans="2:26" x14ac:dyDescent="0.2">
      <c r="B38" s="23">
        <v>43824</v>
      </c>
      <c r="C38" s="6">
        <f>+$C$9*Matriz_de_consumo!C31</f>
        <v>4124380.1615999998</v>
      </c>
      <c r="D38" s="6">
        <f>+$C$9*Matriz_de_consumo!D31</f>
        <v>4252884.5879999995</v>
      </c>
      <c r="E38" s="6">
        <f>+$C$9*Matriz_de_consumo!E31</f>
        <v>4148857.1952</v>
      </c>
      <c r="F38" s="6">
        <f>+$C$9*Matriz_de_consumo!F31</f>
        <v>4240646.0712000001</v>
      </c>
      <c r="G38" s="6">
        <f>+$C$9*Matriz_de_consumo!G31</f>
        <v>4305918.1607999997</v>
      </c>
      <c r="H38" s="6">
        <f>+$C$9*Matriz_de_consumo!H31</f>
        <v>4236566.5656000003</v>
      </c>
      <c r="I38" s="6">
        <f>+$C$9*Matriz_de_consumo!I31</f>
        <v>4224328.0488</v>
      </c>
      <c r="J38" s="6">
        <f>+$C$9*Matriz_de_consumo!J31</f>
        <v>4171294.4759999998</v>
      </c>
      <c r="K38" s="6">
        <f>+$C$9*Matriz_de_consumo!K31</f>
        <v>3993835.9824000001</v>
      </c>
      <c r="L38" s="6">
        <f>+$C$9*Matriz_de_consumo!L31</f>
        <v>4187612.4983999999</v>
      </c>
      <c r="M38" s="6">
        <f>+$C$9*Matriz_de_consumo!M31</f>
        <v>4322236.1831999999</v>
      </c>
      <c r="N38" s="6">
        <f>+$C$9*Matriz_de_consumo!N31</f>
        <v>4312037.4192000004</v>
      </c>
      <c r="O38" s="6">
        <f>+$C$9*Matriz_de_consumo!O31</f>
        <v>4305918.1607999997</v>
      </c>
      <c r="P38" s="6">
        <f>+$C$9*Matriz_de_consumo!P31</f>
        <v>4269202.6103999997</v>
      </c>
      <c r="Q38" s="6">
        <f>+$C$9*Matriz_de_consumo!Q31</f>
        <v>4307957.9135999996</v>
      </c>
      <c r="R38" s="6">
        <f>+$C$9*Matriz_de_consumo!R31</f>
        <v>4305918.1607999997</v>
      </c>
      <c r="S38" s="6">
        <f>+$C$9*Matriz_de_consumo!S31</f>
        <v>4271242.3631999996</v>
      </c>
      <c r="T38" s="6">
        <f>+$C$9*Matriz_de_consumo!T31</f>
        <v>4314077.1720000003</v>
      </c>
      <c r="U38" s="6">
        <f>+$C$9*Matriz_de_consumo!U31</f>
        <v>4283480.88</v>
      </c>
      <c r="V38" s="6">
        <f>+$C$9*Matriz_de_consumo!V31</f>
        <v>4330395.1944000004</v>
      </c>
      <c r="W38" s="6">
        <f>+$C$9*Matriz_de_consumo!W31</f>
        <v>4340593.9583999999</v>
      </c>
      <c r="X38" s="6">
        <f>+$C$9*Matriz_de_consumo!X31</f>
        <v>4269202.6103999997</v>
      </c>
      <c r="Y38" s="6">
        <f>+$C$9*Matriz_de_consumo!Y31</f>
        <v>4287560.3855999997</v>
      </c>
      <c r="Z38" s="6">
        <f>+$C$9*Matriz_de_consumo!Z31</f>
        <v>4240646.0712000001</v>
      </c>
    </row>
    <row r="39" spans="2:26" x14ac:dyDescent="0.2">
      <c r="B39" s="23">
        <v>43825</v>
      </c>
      <c r="C39" s="6">
        <f>+$C$9*Matriz_de_consumo!C32</f>
        <v>4124380.1615999998</v>
      </c>
      <c r="D39" s="6">
        <f>+$C$9*Matriz_de_consumo!D32</f>
        <v>4252884.5879999995</v>
      </c>
      <c r="E39" s="6">
        <f>+$C$9*Matriz_de_consumo!E32</f>
        <v>4148857.1952</v>
      </c>
      <c r="F39" s="6">
        <f>+$C$9*Matriz_de_consumo!F32</f>
        <v>4240646.0712000001</v>
      </c>
      <c r="G39" s="6">
        <f>+$C$9*Matriz_de_consumo!G32</f>
        <v>4305918.1607999997</v>
      </c>
      <c r="H39" s="6">
        <f>+$C$9*Matriz_de_consumo!H32</f>
        <v>4236566.5656000003</v>
      </c>
      <c r="I39" s="6">
        <f>+$C$9*Matriz_de_consumo!I32</f>
        <v>4224328.0488</v>
      </c>
      <c r="J39" s="6">
        <f>+$C$9*Matriz_de_consumo!J32</f>
        <v>4171294.4759999998</v>
      </c>
      <c r="K39" s="6">
        <f>+$C$9*Matriz_de_consumo!K32</f>
        <v>3993835.9824000001</v>
      </c>
      <c r="L39" s="6">
        <f>+$C$9*Matriz_de_consumo!L32</f>
        <v>4187612.4983999999</v>
      </c>
      <c r="M39" s="6">
        <f>+$C$9*Matriz_de_consumo!M32</f>
        <v>4322236.1831999999</v>
      </c>
      <c r="N39" s="6">
        <f>+$C$9*Matriz_de_consumo!N32</f>
        <v>4312037.4192000004</v>
      </c>
      <c r="O39" s="6">
        <f>+$C$9*Matriz_de_consumo!O32</f>
        <v>4305918.1607999997</v>
      </c>
      <c r="P39" s="6">
        <f>+$C$9*Matriz_de_consumo!P32</f>
        <v>4269202.6103999997</v>
      </c>
      <c r="Q39" s="6">
        <f>+$C$9*Matriz_de_consumo!Q32</f>
        <v>4307957.9135999996</v>
      </c>
      <c r="R39" s="6">
        <f>+$C$9*Matriz_de_consumo!R32</f>
        <v>4305918.1607999997</v>
      </c>
      <c r="S39" s="6">
        <f>+$C$9*Matriz_de_consumo!S32</f>
        <v>4271242.3631999996</v>
      </c>
      <c r="T39" s="6">
        <f>+$C$9*Matriz_de_consumo!T32</f>
        <v>4314077.1720000003</v>
      </c>
      <c r="U39" s="6">
        <f>+$C$9*Matriz_de_consumo!U32</f>
        <v>4283480.88</v>
      </c>
      <c r="V39" s="6">
        <f>+$C$9*Matriz_de_consumo!V32</f>
        <v>4330395.1944000004</v>
      </c>
      <c r="W39" s="6">
        <f>+$C$9*Matriz_de_consumo!W32</f>
        <v>4340593.9583999999</v>
      </c>
      <c r="X39" s="6">
        <f>+$C$9*Matriz_de_consumo!X32</f>
        <v>4269202.6103999997</v>
      </c>
      <c r="Y39" s="6">
        <f>+$C$9*Matriz_de_consumo!Y32</f>
        <v>4287560.3855999997</v>
      </c>
      <c r="Z39" s="6">
        <f>+$C$9*Matriz_de_consumo!Z32</f>
        <v>4240646.0712000001</v>
      </c>
    </row>
    <row r="40" spans="2:26" x14ac:dyDescent="0.2">
      <c r="B40" s="23">
        <v>43826</v>
      </c>
      <c r="C40" s="6">
        <f>+$C$9*Matriz_de_consumo!C33</f>
        <v>4124380.1615999998</v>
      </c>
      <c r="D40" s="6">
        <f>+$C$9*Matriz_de_consumo!D33</f>
        <v>4252884.5879999995</v>
      </c>
      <c r="E40" s="6">
        <f>+$C$9*Matriz_de_consumo!E33</f>
        <v>4148857.1952</v>
      </c>
      <c r="F40" s="6">
        <f>+$C$9*Matriz_de_consumo!F33</f>
        <v>4240646.0712000001</v>
      </c>
      <c r="G40" s="6">
        <f>+$C$9*Matriz_de_consumo!G33</f>
        <v>4305918.1607999997</v>
      </c>
      <c r="H40" s="6">
        <f>+$C$9*Matriz_de_consumo!H33</f>
        <v>4236566.5656000003</v>
      </c>
      <c r="I40" s="6">
        <f>+$C$9*Matriz_de_consumo!I33</f>
        <v>4224328.0488</v>
      </c>
      <c r="J40" s="6">
        <f>+$C$9*Matriz_de_consumo!J33</f>
        <v>4171294.4759999998</v>
      </c>
      <c r="K40" s="6">
        <f>+$C$9*Matriz_de_consumo!K33</f>
        <v>3993835.9824000001</v>
      </c>
      <c r="L40" s="6">
        <f>+$C$9*Matriz_de_consumo!L33</f>
        <v>4187612.4983999999</v>
      </c>
      <c r="M40" s="6">
        <f>+$C$9*Matriz_de_consumo!M33</f>
        <v>4322236.1831999999</v>
      </c>
      <c r="N40" s="6">
        <f>+$C$9*Matriz_de_consumo!N33</f>
        <v>4312037.4192000004</v>
      </c>
      <c r="O40" s="6">
        <f>+$C$9*Matriz_de_consumo!O33</f>
        <v>4305918.1607999997</v>
      </c>
      <c r="P40" s="6">
        <f>+$C$9*Matriz_de_consumo!P33</f>
        <v>4269202.6103999997</v>
      </c>
      <c r="Q40" s="6">
        <f>+$C$9*Matriz_de_consumo!Q33</f>
        <v>4307957.9135999996</v>
      </c>
      <c r="R40" s="6">
        <f>+$C$9*Matriz_de_consumo!R33</f>
        <v>4305918.1607999997</v>
      </c>
      <c r="S40" s="6">
        <f>+$C$9*Matriz_de_consumo!S33</f>
        <v>4271242.3631999996</v>
      </c>
      <c r="T40" s="6">
        <f>+$C$9*Matriz_de_consumo!T33</f>
        <v>4314077.1720000003</v>
      </c>
      <c r="U40" s="6">
        <f>+$C$9*Matriz_de_consumo!U33</f>
        <v>4283480.88</v>
      </c>
      <c r="V40" s="6">
        <f>+$C$9*Matriz_de_consumo!V33</f>
        <v>4330395.1944000004</v>
      </c>
      <c r="W40" s="6">
        <f>+$C$9*Matriz_de_consumo!W33</f>
        <v>4340593.9583999999</v>
      </c>
      <c r="X40" s="6">
        <f>+$C$9*Matriz_de_consumo!X33</f>
        <v>4269202.6103999997</v>
      </c>
      <c r="Y40" s="6">
        <f>+$C$9*Matriz_de_consumo!Y33</f>
        <v>4287560.3855999997</v>
      </c>
      <c r="Z40" s="6">
        <f>+$C$9*Matriz_de_consumo!Z33</f>
        <v>4240646.0712000001</v>
      </c>
    </row>
    <row r="41" spans="2:26" x14ac:dyDescent="0.2">
      <c r="B41" s="23">
        <v>43827</v>
      </c>
      <c r="C41" s="6">
        <f>+$C$9*Matriz_de_consumo!C34</f>
        <v>4212089.5319999997</v>
      </c>
      <c r="D41" s="6">
        <f>+$C$9*Matriz_de_consumo!D34</f>
        <v>4365070.9919999996</v>
      </c>
      <c r="E41" s="6">
        <f>+$C$9*Matriz_de_consumo!E34</f>
        <v>4303878.4079999998</v>
      </c>
      <c r="F41" s="6">
        <f>+$C$9*Matriz_de_consumo!F34</f>
        <v>3324797.0639999998</v>
      </c>
      <c r="G41" s="6">
        <f>+$C$9*Matriz_de_consumo!G34</f>
        <v>4038710.5439999998</v>
      </c>
      <c r="H41" s="6">
        <f>+$C$9*Matriz_de_consumo!H34</f>
        <v>4222288.2960000001</v>
      </c>
      <c r="I41" s="6">
        <f>+$C$9*Matriz_de_consumo!I34</f>
        <v>4334474.7</v>
      </c>
      <c r="J41" s="6">
        <f>+$C$9*Matriz_de_consumo!J34</f>
        <v>4181493.2399999998</v>
      </c>
      <c r="K41" s="6">
        <f>+$C$9*Matriz_de_consumo!K34</f>
        <v>4191692.0040000002</v>
      </c>
      <c r="L41" s="6">
        <f>+$C$9*Matriz_de_consumo!L34</f>
        <v>4212089.5319999997</v>
      </c>
      <c r="M41" s="6">
        <f>+$C$9*Matriz_de_consumo!M34</f>
        <v>4059108.0720000002</v>
      </c>
      <c r="N41" s="6">
        <f>+$C$9*Matriz_de_consumo!N34</f>
        <v>4018313.0159999998</v>
      </c>
      <c r="O41" s="6">
        <f>+$C$9*Matriz_de_consumo!O34</f>
        <v>4273282.1160000004</v>
      </c>
      <c r="P41" s="6">
        <f>+$C$9*Matriz_de_consumo!P34</f>
        <v>4181493.2399999998</v>
      </c>
      <c r="Q41" s="6">
        <f>+$C$9*Matriz_de_consumo!Q34</f>
        <v>4314077.1720000003</v>
      </c>
      <c r="R41" s="6">
        <f>+$C$9*Matriz_de_consumo!R34</f>
        <v>4232487.0599999996</v>
      </c>
      <c r="S41" s="6">
        <f>+$C$9*Matriz_de_consumo!S34</f>
        <v>4283480.88</v>
      </c>
      <c r="T41" s="6">
        <f>+$C$9*Matriz_de_consumo!T34</f>
        <v>4140698.1839999999</v>
      </c>
      <c r="U41" s="6">
        <f>+$C$9*Matriz_de_consumo!U34</f>
        <v>4171294.4759999998</v>
      </c>
      <c r="V41" s="6">
        <f>+$C$9*Matriz_de_consumo!V34</f>
        <v>4161095.7119999998</v>
      </c>
      <c r="W41" s="6">
        <f>+$C$9*Matriz_de_consumo!W34</f>
        <v>4232487.0599999996</v>
      </c>
      <c r="X41" s="6">
        <f>+$C$9*Matriz_de_consumo!X34</f>
        <v>4283480.88</v>
      </c>
      <c r="Y41" s="6">
        <f>+$C$9*Matriz_de_consumo!Y34</f>
        <v>4324275.9359999998</v>
      </c>
      <c r="Z41" s="6">
        <f>+$C$9*Matriz_de_consumo!Z34</f>
        <v>4150896.9479999999</v>
      </c>
    </row>
    <row r="42" spans="2:26" x14ac:dyDescent="0.2">
      <c r="B42" s="23">
        <v>43828</v>
      </c>
      <c r="C42" s="6">
        <f>+$C$9*Matriz_de_consumo!C35</f>
        <v>4120300.656</v>
      </c>
      <c r="D42" s="6">
        <f>+$C$9*Matriz_de_consumo!D35</f>
        <v>4079505.6</v>
      </c>
      <c r="E42" s="6">
        <f>+$C$9*Matriz_de_consumo!E35</f>
        <v>3651157.5120000001</v>
      </c>
      <c r="F42" s="6">
        <f>+$C$9*Matriz_de_consumo!F35</f>
        <v>4222288.2960000001</v>
      </c>
      <c r="G42" s="6">
        <f>+$C$9*Matriz_de_consumo!G35</f>
        <v>4283480.88</v>
      </c>
      <c r="H42" s="6">
        <f>+$C$9*Matriz_de_consumo!H35</f>
        <v>4130499.42</v>
      </c>
      <c r="I42" s="6">
        <f>+$C$9*Matriz_de_consumo!I35</f>
        <v>4038710.5439999998</v>
      </c>
      <c r="J42" s="6">
        <f>+$C$9*Matriz_de_consumo!J35</f>
        <v>4283480.88</v>
      </c>
      <c r="K42" s="6">
        <f>+$C$9*Matriz_de_consumo!K35</f>
        <v>4365070.9919999996</v>
      </c>
      <c r="L42" s="6">
        <f>+$C$9*Matriz_de_consumo!L35</f>
        <v>4273282.1160000004</v>
      </c>
      <c r="M42" s="6">
        <f>+$C$9*Matriz_de_consumo!M35</f>
        <v>4273282.1160000004</v>
      </c>
      <c r="N42" s="6">
        <f>+$C$9*Matriz_de_consumo!N35</f>
        <v>4354872.2280000001</v>
      </c>
      <c r="O42" s="6">
        <f>+$C$9*Matriz_de_consumo!O35</f>
        <v>4263083.352</v>
      </c>
      <c r="P42" s="6">
        <f>+$C$9*Matriz_de_consumo!P35</f>
        <v>4354872.2280000001</v>
      </c>
      <c r="Q42" s="6">
        <f>+$C$9*Matriz_de_consumo!Q35</f>
        <v>4467058.6320000002</v>
      </c>
      <c r="R42" s="6">
        <f>+$C$9*Matriz_de_consumo!R35</f>
        <v>4171294.4759999998</v>
      </c>
      <c r="S42" s="6">
        <f>+$C$9*Matriz_de_consumo!S35</f>
        <v>4232487.0599999996</v>
      </c>
      <c r="T42" s="6">
        <f>+$C$9*Matriz_de_consumo!T35</f>
        <v>4252884.5879999995</v>
      </c>
      <c r="U42" s="6">
        <f>+$C$9*Matriz_de_consumo!U35</f>
        <v>4252884.5879999995</v>
      </c>
      <c r="V42" s="6">
        <f>+$C$9*Matriz_de_consumo!V35</f>
        <v>4069306.8360000001</v>
      </c>
      <c r="W42" s="6">
        <f>+$C$9*Matriz_de_consumo!W35</f>
        <v>4303878.4079999998</v>
      </c>
      <c r="X42" s="6">
        <f>+$C$9*Matriz_de_consumo!X35</f>
        <v>4385468.5199999996</v>
      </c>
      <c r="Y42" s="6">
        <f>+$C$9*Matriz_de_consumo!Y35</f>
        <v>4324275.9359999998</v>
      </c>
      <c r="Z42" s="6">
        <f>+$C$9*Matriz_de_consumo!Z35</f>
        <v>4303878.4079999998</v>
      </c>
    </row>
    <row r="43" spans="2:26" x14ac:dyDescent="0.2">
      <c r="B43" s="23">
        <v>43829</v>
      </c>
      <c r="C43" s="6">
        <f>+$C$9*Matriz_de_consumo!C36</f>
        <v>4124380.1615999998</v>
      </c>
      <c r="D43" s="6">
        <f>+$C$9*Matriz_de_consumo!D36</f>
        <v>4252884.5879999995</v>
      </c>
      <c r="E43" s="6">
        <f>+$C$9*Matriz_de_consumo!E36</f>
        <v>4148857.1952</v>
      </c>
      <c r="F43" s="6">
        <f>+$C$9*Matriz_de_consumo!F36</f>
        <v>4240646.0712000001</v>
      </c>
      <c r="G43" s="6">
        <f>+$C$9*Matriz_de_consumo!G36</f>
        <v>4305918.1607999997</v>
      </c>
      <c r="H43" s="6">
        <f>+$C$9*Matriz_de_consumo!H36</f>
        <v>4236566.5656000003</v>
      </c>
      <c r="I43" s="6">
        <f>+$C$9*Matriz_de_consumo!I36</f>
        <v>4224328.0488</v>
      </c>
      <c r="J43" s="6">
        <f>+$C$9*Matriz_de_consumo!J36</f>
        <v>4171294.4759999998</v>
      </c>
      <c r="K43" s="6">
        <f>+$C$9*Matriz_de_consumo!K36</f>
        <v>3993835.9824000001</v>
      </c>
      <c r="L43" s="6">
        <f>+$C$9*Matriz_de_consumo!L36</f>
        <v>4187612.4983999999</v>
      </c>
      <c r="M43" s="6">
        <f>+$C$9*Matriz_de_consumo!M36</f>
        <v>4322236.1831999999</v>
      </c>
      <c r="N43" s="6">
        <f>+$C$9*Matriz_de_consumo!N36</f>
        <v>4312037.4192000004</v>
      </c>
      <c r="O43" s="6">
        <f>+$C$9*Matriz_de_consumo!O36</f>
        <v>4305918.1607999997</v>
      </c>
      <c r="P43" s="6">
        <f>+$C$9*Matriz_de_consumo!P36</f>
        <v>4269202.6103999997</v>
      </c>
      <c r="Q43" s="6">
        <f>+$C$9*Matriz_de_consumo!Q36</f>
        <v>4307957.9135999996</v>
      </c>
      <c r="R43" s="6">
        <f>+$C$9*Matriz_de_consumo!R36</f>
        <v>4305918.1607999997</v>
      </c>
      <c r="S43" s="6">
        <f>+$C$9*Matriz_de_consumo!S36</f>
        <v>4271242.3631999996</v>
      </c>
      <c r="T43" s="6">
        <f>+$C$9*Matriz_de_consumo!T36</f>
        <v>4314077.1720000003</v>
      </c>
      <c r="U43" s="6">
        <f>+$C$9*Matriz_de_consumo!U36</f>
        <v>4283480.88</v>
      </c>
      <c r="V43" s="6">
        <f>+$C$9*Matriz_de_consumo!V36</f>
        <v>4330395.1944000004</v>
      </c>
      <c r="W43" s="6">
        <f>+$C$9*Matriz_de_consumo!W36</f>
        <v>4340593.9583999999</v>
      </c>
      <c r="X43" s="6">
        <f>+$C$9*Matriz_de_consumo!X36</f>
        <v>4269202.6103999997</v>
      </c>
      <c r="Y43" s="6">
        <f>+$C$9*Matriz_de_consumo!Y36</f>
        <v>4287560.3855999997</v>
      </c>
      <c r="Z43" s="6">
        <f>+$C$9*Matriz_de_consumo!Z36</f>
        <v>4240646.0712000001</v>
      </c>
    </row>
    <row r="44" spans="2:26" x14ac:dyDescent="0.2">
      <c r="B44" s="23">
        <v>43830</v>
      </c>
      <c r="C44" s="6">
        <f>+$C$9*Matriz_de_consumo!C37</f>
        <v>4124380.1615999998</v>
      </c>
      <c r="D44" s="6">
        <f>+$C$9*Matriz_de_consumo!D37</f>
        <v>4252884.5879999995</v>
      </c>
      <c r="E44" s="6">
        <f>+$C$9*Matriz_de_consumo!E37</f>
        <v>4148857.1952</v>
      </c>
      <c r="F44" s="6">
        <f>+$C$9*Matriz_de_consumo!F37</f>
        <v>4240646.0712000001</v>
      </c>
      <c r="G44" s="6">
        <f>+$C$9*Matriz_de_consumo!G37</f>
        <v>4305918.1607999997</v>
      </c>
      <c r="H44" s="6">
        <f>+$C$9*Matriz_de_consumo!H37</f>
        <v>4236566.5656000003</v>
      </c>
      <c r="I44" s="6">
        <f>+$C$9*Matriz_de_consumo!I37</f>
        <v>4224328.0488</v>
      </c>
      <c r="J44" s="6">
        <f>+$C$9*Matriz_de_consumo!J37</f>
        <v>4171294.4759999998</v>
      </c>
      <c r="K44" s="6">
        <f>+$C$9*Matriz_de_consumo!K37</f>
        <v>3993835.9824000001</v>
      </c>
      <c r="L44" s="6">
        <f>+$C$9*Matriz_de_consumo!L37</f>
        <v>4187612.4983999999</v>
      </c>
      <c r="M44" s="6">
        <f>+$C$9*Matriz_de_consumo!M37</f>
        <v>4322236.1831999999</v>
      </c>
      <c r="N44" s="6">
        <f>+$C$9*Matriz_de_consumo!N37</f>
        <v>4312037.4192000004</v>
      </c>
      <c r="O44" s="6">
        <f>+$C$9*Matriz_de_consumo!O37</f>
        <v>4305918.1607999997</v>
      </c>
      <c r="P44" s="6">
        <f>+$C$9*Matriz_de_consumo!P37</f>
        <v>4269202.6103999997</v>
      </c>
      <c r="Q44" s="6">
        <f>+$C$9*Matriz_de_consumo!Q37</f>
        <v>4307957.9135999996</v>
      </c>
      <c r="R44" s="6">
        <f>+$C$9*Matriz_de_consumo!R37</f>
        <v>4305918.1607999997</v>
      </c>
      <c r="S44" s="6">
        <f>+$C$9*Matriz_de_consumo!S37</f>
        <v>4271242.3631999996</v>
      </c>
      <c r="T44" s="6">
        <f>+$C$9*Matriz_de_consumo!T37</f>
        <v>4314077.1720000003</v>
      </c>
      <c r="U44" s="6">
        <f>+$C$9*Matriz_de_consumo!U37</f>
        <v>4283480.88</v>
      </c>
      <c r="V44" s="6">
        <f>+$C$9*Matriz_de_consumo!V37</f>
        <v>4330395.1944000004</v>
      </c>
      <c r="W44" s="6">
        <f>+$C$9*Matriz_de_consumo!W37</f>
        <v>4340593.9583999999</v>
      </c>
      <c r="X44" s="6">
        <f>+$C$9*Matriz_de_consumo!X37</f>
        <v>4269202.6103999997</v>
      </c>
      <c r="Y44" s="6">
        <f>+$C$9*Matriz_de_consumo!Y37</f>
        <v>4287560.3855999997</v>
      </c>
      <c r="Z44" s="6">
        <f>+$C$9*Matriz_de_consumo!Z37</f>
        <v>4240646.0712000001</v>
      </c>
    </row>
    <row r="46" spans="2:26" x14ac:dyDescent="0.2">
      <c r="B46" s="21" t="s">
        <v>30</v>
      </c>
      <c r="C46" s="16">
        <f>+SUM(C14:Z44)</f>
        <v>2751714236.5703969</v>
      </c>
    </row>
    <row r="49" spans="2:26" s="17" customFormat="1" x14ac:dyDescent="0.2">
      <c r="B49" s="18" t="s">
        <v>38</v>
      </c>
    </row>
    <row r="51" spans="2:26" x14ac:dyDescent="0.2">
      <c r="C51" s="4" t="s">
        <v>27</v>
      </c>
      <c r="D51" s="4" t="s">
        <v>40</v>
      </c>
    </row>
    <row r="52" spans="2:26" x14ac:dyDescent="0.2">
      <c r="B52" s="20" t="s">
        <v>39</v>
      </c>
      <c r="C52" s="8">
        <v>6.5</v>
      </c>
      <c r="D52" s="8">
        <v>114.74</v>
      </c>
      <c r="F52" s="13"/>
      <c r="G52" s="13"/>
    </row>
    <row r="53" spans="2:26" x14ac:dyDescent="0.2">
      <c r="B53" s="20" t="s">
        <v>41</v>
      </c>
      <c r="C53" s="8">
        <f>+C52*D53/D52</f>
        <v>6.9288391145197838</v>
      </c>
      <c r="D53" s="8">
        <v>122.31</v>
      </c>
      <c r="F53" s="10"/>
      <c r="G53" s="13"/>
    </row>
    <row r="55" spans="2:26" x14ac:dyDescent="0.2">
      <c r="B55" s="21" t="s">
        <v>42</v>
      </c>
      <c r="C55" s="12">
        <f>+ROUND($C$53,4)</f>
        <v>6.9287999999999998</v>
      </c>
      <c r="E55" s="15"/>
    </row>
    <row r="56" spans="2:26" x14ac:dyDescent="0.2">
      <c r="E56" s="14"/>
    </row>
    <row r="59" spans="2:26" x14ac:dyDescent="0.2">
      <c r="B59" s="22"/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4" t="s">
        <v>6</v>
      </c>
      <c r="J59" s="4" t="s">
        <v>7</v>
      </c>
      <c r="K59" s="4" t="s">
        <v>8</v>
      </c>
      <c r="L59" s="4" t="s">
        <v>9</v>
      </c>
      <c r="M59" s="4" t="s">
        <v>10</v>
      </c>
      <c r="N59" s="4" t="s">
        <v>11</v>
      </c>
      <c r="O59" s="4" t="s">
        <v>12</v>
      </c>
      <c r="P59" s="4" t="s">
        <v>13</v>
      </c>
      <c r="Q59" s="4" t="s">
        <v>14</v>
      </c>
      <c r="R59" s="4" t="s">
        <v>15</v>
      </c>
      <c r="S59" s="4" t="s">
        <v>16</v>
      </c>
      <c r="T59" s="4" t="s">
        <v>17</v>
      </c>
      <c r="U59" s="4" t="s">
        <v>18</v>
      </c>
      <c r="V59" s="4" t="s">
        <v>19</v>
      </c>
      <c r="W59" s="4" t="s">
        <v>20</v>
      </c>
      <c r="X59" s="4" t="s">
        <v>21</v>
      </c>
      <c r="Y59" s="4" t="s">
        <v>22</v>
      </c>
      <c r="Z59" s="4" t="s">
        <v>23</v>
      </c>
    </row>
    <row r="60" spans="2:26" x14ac:dyDescent="0.2">
      <c r="B60" s="23">
        <v>43800</v>
      </c>
      <c r="C60" s="6">
        <f>+$C$55*Matriz_de_consumo!C7</f>
        <v>0</v>
      </c>
      <c r="D60" s="6">
        <f>+$C$55*Matriz_de_consumo!D7</f>
        <v>0</v>
      </c>
      <c r="E60" s="6">
        <f>+$C$55*Matriz_de_consumo!E7</f>
        <v>0</v>
      </c>
      <c r="F60" s="6">
        <f>+$C$55*Matriz_de_consumo!F7</f>
        <v>0</v>
      </c>
      <c r="G60" s="6">
        <f>+$C$55*Matriz_de_consumo!G7</f>
        <v>0</v>
      </c>
      <c r="H60" s="6">
        <f>+$C$55*Matriz_de_consumo!H7</f>
        <v>0</v>
      </c>
      <c r="I60" s="6">
        <f>+$C$55*Matriz_de_consumo!I7</f>
        <v>0</v>
      </c>
      <c r="J60" s="6">
        <f>+$C$55*Matriz_de_consumo!J7</f>
        <v>0</v>
      </c>
      <c r="K60" s="6">
        <f>+$C$55*Matriz_de_consumo!K7</f>
        <v>0</v>
      </c>
      <c r="L60" s="6">
        <f>+$C$55*Matriz_de_consumo!L7</f>
        <v>0</v>
      </c>
      <c r="M60" s="6">
        <f>+$C$55*Matriz_de_consumo!M7</f>
        <v>0</v>
      </c>
      <c r="N60" s="6">
        <f>+$C$55*Matriz_de_consumo!N7</f>
        <v>0</v>
      </c>
      <c r="O60" s="6">
        <f>+$C$55*Matriz_de_consumo!O7</f>
        <v>0</v>
      </c>
      <c r="P60" s="6">
        <f>+$C$55*Matriz_de_consumo!P7</f>
        <v>0</v>
      </c>
      <c r="Q60" s="6">
        <f>+$C$55*Matriz_de_consumo!Q7</f>
        <v>0</v>
      </c>
      <c r="R60" s="6">
        <f>+$C$55*Matriz_de_consumo!R7</f>
        <v>0</v>
      </c>
      <c r="S60" s="6">
        <f>+$C$55*Matriz_de_consumo!S7</f>
        <v>0</v>
      </c>
      <c r="T60" s="6">
        <f>+$C$55*Matriz_de_consumo!T7</f>
        <v>0</v>
      </c>
      <c r="U60" s="6">
        <f>+$C$55*Matriz_de_consumo!U7</f>
        <v>0</v>
      </c>
      <c r="V60" s="6">
        <f>+$C$55*Matriz_de_consumo!V7</f>
        <v>0</v>
      </c>
      <c r="W60" s="6">
        <f>+$C$55*Matriz_de_consumo!W7</f>
        <v>0</v>
      </c>
      <c r="X60" s="6">
        <f>+$C$55*Matriz_de_consumo!X7</f>
        <v>0</v>
      </c>
      <c r="Y60" s="6">
        <f>+$C$55*Matriz_de_consumo!Y7</f>
        <v>0</v>
      </c>
      <c r="Z60" s="6">
        <f>+$C$55*Matriz_de_consumo!Z7</f>
        <v>0</v>
      </c>
    </row>
    <row r="61" spans="2:26" x14ac:dyDescent="0.2">
      <c r="B61" s="23">
        <v>43801</v>
      </c>
      <c r="C61" s="6">
        <f>+$C$55*Matriz_de_consumo!C8</f>
        <v>0</v>
      </c>
      <c r="D61" s="6">
        <f>+$C$55*Matriz_de_consumo!D8</f>
        <v>0</v>
      </c>
      <c r="E61" s="6">
        <f>+$C$55*Matriz_de_consumo!E8</f>
        <v>0</v>
      </c>
      <c r="F61" s="6">
        <f>+$C$55*Matriz_de_consumo!F8</f>
        <v>0</v>
      </c>
      <c r="G61" s="6">
        <f>+$C$55*Matriz_de_consumo!G8</f>
        <v>0</v>
      </c>
      <c r="H61" s="6">
        <f>+$C$55*Matriz_de_consumo!H8</f>
        <v>0</v>
      </c>
      <c r="I61" s="6">
        <f>+$C$55*Matriz_de_consumo!I8</f>
        <v>0</v>
      </c>
      <c r="J61" s="6">
        <f>+$C$55*Matriz_de_consumo!J8</f>
        <v>0</v>
      </c>
      <c r="K61" s="6">
        <f>+$C$55*Matriz_de_consumo!K8</f>
        <v>0</v>
      </c>
      <c r="L61" s="6">
        <f>+$C$55*Matriz_de_consumo!L8</f>
        <v>0</v>
      </c>
      <c r="M61" s="6">
        <f>+$C$55*Matriz_de_consumo!M8</f>
        <v>0</v>
      </c>
      <c r="N61" s="6">
        <f>+$C$55*Matriz_de_consumo!N8</f>
        <v>0</v>
      </c>
      <c r="O61" s="6">
        <f>+$C$55*Matriz_de_consumo!O8</f>
        <v>0</v>
      </c>
      <c r="P61" s="6">
        <f>+$C$55*Matriz_de_consumo!P8</f>
        <v>0</v>
      </c>
      <c r="Q61" s="6">
        <f>+$C$55*Matriz_de_consumo!Q8</f>
        <v>0</v>
      </c>
      <c r="R61" s="6">
        <f>+$C$55*Matriz_de_consumo!R8</f>
        <v>0</v>
      </c>
      <c r="S61" s="6">
        <f>+$C$55*Matriz_de_consumo!S8</f>
        <v>0</v>
      </c>
      <c r="T61" s="6">
        <f>+$C$55*Matriz_de_consumo!T8</f>
        <v>0</v>
      </c>
      <c r="U61" s="6">
        <f>+$C$55*Matriz_de_consumo!U8</f>
        <v>0</v>
      </c>
      <c r="V61" s="6">
        <f>+$C$55*Matriz_de_consumo!V8</f>
        <v>0</v>
      </c>
      <c r="W61" s="6">
        <f>+$C$55*Matriz_de_consumo!W8</f>
        <v>0</v>
      </c>
      <c r="X61" s="6">
        <f>+$C$55*Matriz_de_consumo!X8</f>
        <v>0</v>
      </c>
      <c r="Y61" s="6">
        <f>+$C$55*Matriz_de_consumo!Y8</f>
        <v>0</v>
      </c>
      <c r="Z61" s="6">
        <f>+$C$55*Matriz_de_consumo!Z8</f>
        <v>0</v>
      </c>
    </row>
    <row r="62" spans="2:26" x14ac:dyDescent="0.2">
      <c r="B62" s="23">
        <v>43802</v>
      </c>
      <c r="C62" s="6">
        <f>+$C$55*Matriz_de_consumo!C9</f>
        <v>0</v>
      </c>
      <c r="D62" s="6">
        <f>+$C$55*Matriz_de_consumo!D9</f>
        <v>0</v>
      </c>
      <c r="E62" s="6">
        <f>+$C$55*Matriz_de_consumo!E9</f>
        <v>0</v>
      </c>
      <c r="F62" s="6">
        <f>+$C$55*Matriz_de_consumo!F9</f>
        <v>0</v>
      </c>
      <c r="G62" s="6">
        <f>+$C$55*Matriz_de_consumo!G9</f>
        <v>0</v>
      </c>
      <c r="H62" s="6">
        <f>+$C$55*Matriz_de_consumo!H9</f>
        <v>0</v>
      </c>
      <c r="I62" s="6">
        <f>+$C$55*Matriz_de_consumo!I9</f>
        <v>0</v>
      </c>
      <c r="J62" s="6">
        <f>+$C$55*Matriz_de_consumo!J9</f>
        <v>0</v>
      </c>
      <c r="K62" s="6">
        <f>+$C$55*Matriz_de_consumo!K9</f>
        <v>0</v>
      </c>
      <c r="L62" s="6">
        <f>+$C$55*Matriz_de_consumo!L9</f>
        <v>0</v>
      </c>
      <c r="M62" s="6">
        <f>+$C$55*Matriz_de_consumo!M9</f>
        <v>0</v>
      </c>
      <c r="N62" s="6">
        <f>+$C$55*Matriz_de_consumo!N9</f>
        <v>0</v>
      </c>
      <c r="O62" s="6">
        <f>+$C$55*Matriz_de_consumo!O9</f>
        <v>0</v>
      </c>
      <c r="P62" s="6">
        <f>+$C$55*Matriz_de_consumo!P9</f>
        <v>0</v>
      </c>
      <c r="Q62" s="6">
        <f>+$C$55*Matriz_de_consumo!Q9</f>
        <v>0</v>
      </c>
      <c r="R62" s="6">
        <f>+$C$55*Matriz_de_consumo!R9</f>
        <v>0</v>
      </c>
      <c r="S62" s="6">
        <f>+$C$55*Matriz_de_consumo!S9</f>
        <v>0</v>
      </c>
      <c r="T62" s="6">
        <f>+$C$55*Matriz_de_consumo!T9</f>
        <v>0</v>
      </c>
      <c r="U62" s="6">
        <f>+$C$55*Matriz_de_consumo!U9</f>
        <v>0</v>
      </c>
      <c r="V62" s="6">
        <f>+$C$55*Matriz_de_consumo!V9</f>
        <v>0</v>
      </c>
      <c r="W62" s="6">
        <f>+$C$55*Matriz_de_consumo!W9</f>
        <v>0</v>
      </c>
      <c r="X62" s="6">
        <f>+$C$55*Matriz_de_consumo!X9</f>
        <v>0</v>
      </c>
      <c r="Y62" s="6">
        <f>+$C$55*Matriz_de_consumo!Y9</f>
        <v>0</v>
      </c>
      <c r="Z62" s="6">
        <f>+$C$55*Matriz_de_consumo!Z9</f>
        <v>0</v>
      </c>
    </row>
    <row r="63" spans="2:26" x14ac:dyDescent="0.2">
      <c r="B63" s="23">
        <v>43803</v>
      </c>
      <c r="C63" s="6">
        <f>+$C$55*Matriz_de_consumo!C10</f>
        <v>0</v>
      </c>
      <c r="D63" s="6">
        <f>+$C$55*Matriz_de_consumo!D10</f>
        <v>0</v>
      </c>
      <c r="E63" s="6">
        <f>+$C$55*Matriz_de_consumo!E10</f>
        <v>0</v>
      </c>
      <c r="F63" s="6">
        <f>+$C$55*Matriz_de_consumo!F10</f>
        <v>0</v>
      </c>
      <c r="G63" s="6">
        <f>+$C$55*Matriz_de_consumo!G10</f>
        <v>0</v>
      </c>
      <c r="H63" s="6">
        <f>+$C$55*Matriz_de_consumo!H10</f>
        <v>0</v>
      </c>
      <c r="I63" s="6">
        <f>+$C$55*Matriz_de_consumo!I10</f>
        <v>0</v>
      </c>
      <c r="J63" s="6">
        <f>+$C$55*Matriz_de_consumo!J10</f>
        <v>0</v>
      </c>
      <c r="K63" s="6">
        <f>+$C$55*Matriz_de_consumo!K10</f>
        <v>0</v>
      </c>
      <c r="L63" s="6">
        <f>+$C$55*Matriz_de_consumo!L10</f>
        <v>0</v>
      </c>
      <c r="M63" s="6">
        <f>+$C$55*Matriz_de_consumo!M10</f>
        <v>0</v>
      </c>
      <c r="N63" s="6">
        <f>+$C$55*Matriz_de_consumo!N10</f>
        <v>0</v>
      </c>
      <c r="O63" s="6">
        <f>+$C$55*Matriz_de_consumo!O10</f>
        <v>0</v>
      </c>
      <c r="P63" s="6">
        <f>+$C$55*Matriz_de_consumo!P10</f>
        <v>0</v>
      </c>
      <c r="Q63" s="6">
        <f>+$C$55*Matriz_de_consumo!Q10</f>
        <v>0</v>
      </c>
      <c r="R63" s="6">
        <f>+$C$55*Matriz_de_consumo!R10</f>
        <v>0</v>
      </c>
      <c r="S63" s="6">
        <f>+$C$55*Matriz_de_consumo!S10</f>
        <v>0</v>
      </c>
      <c r="T63" s="6">
        <f>+$C$55*Matriz_de_consumo!T10</f>
        <v>0</v>
      </c>
      <c r="U63" s="6">
        <f>+$C$55*Matriz_de_consumo!U10</f>
        <v>0</v>
      </c>
      <c r="V63" s="6">
        <f>+$C$55*Matriz_de_consumo!V10</f>
        <v>0</v>
      </c>
      <c r="W63" s="6">
        <f>+$C$55*Matriz_de_consumo!W10</f>
        <v>0</v>
      </c>
      <c r="X63" s="6">
        <f>+$C$55*Matriz_de_consumo!X10</f>
        <v>0</v>
      </c>
      <c r="Y63" s="6">
        <f>+$C$55*Matriz_de_consumo!Y10</f>
        <v>0</v>
      </c>
      <c r="Z63" s="6">
        <f>+$C$55*Matriz_de_consumo!Z10</f>
        <v>0</v>
      </c>
    </row>
    <row r="64" spans="2:26" x14ac:dyDescent="0.2">
      <c r="B64" s="23">
        <v>43804</v>
      </c>
      <c r="C64" s="6">
        <f>+$C$55*Matriz_de_consumo!C11</f>
        <v>114740.928</v>
      </c>
      <c r="D64" s="6">
        <f>+$C$55*Matriz_de_consumo!D11</f>
        <v>113632.31999999999</v>
      </c>
      <c r="E64" s="6">
        <f>+$C$55*Matriz_de_consumo!E11</f>
        <v>116958.144</v>
      </c>
      <c r="F64" s="6">
        <f>+$C$55*Matriz_de_consumo!F11</f>
        <v>115849.53599999999</v>
      </c>
      <c r="G64" s="6">
        <f>+$C$55*Matriz_de_consumo!G11</f>
        <v>111692.25599999999</v>
      </c>
      <c r="H64" s="6">
        <f>+$C$55*Matriz_de_consumo!H11</f>
        <v>116680.992</v>
      </c>
      <c r="I64" s="6">
        <f>+$C$55*Matriz_de_consumo!I11</f>
        <v>113078.016</v>
      </c>
      <c r="J64" s="6">
        <f>+$C$55*Matriz_de_consumo!J11</f>
        <v>113355.16799999999</v>
      </c>
      <c r="K64" s="6">
        <f>+$C$55*Matriz_de_consumo!K11</f>
        <v>116680.992</v>
      </c>
      <c r="L64" s="6">
        <f>+$C$55*Matriz_de_consumo!L11</f>
        <v>121115.424</v>
      </c>
      <c r="M64" s="6">
        <f>+$C$55*Matriz_de_consumo!M11</f>
        <v>119729.664</v>
      </c>
      <c r="N64" s="6">
        <f>+$C$55*Matriz_de_consumo!N11</f>
        <v>116680.992</v>
      </c>
      <c r="O64" s="6">
        <f>+$C$55*Matriz_de_consumo!O11</f>
        <v>119175.36</v>
      </c>
      <c r="P64" s="6">
        <f>+$C$55*Matriz_de_consumo!P11</f>
        <v>117235.296</v>
      </c>
      <c r="Q64" s="6">
        <f>+$C$55*Matriz_de_consumo!Q11</f>
        <v>116680.992</v>
      </c>
      <c r="R64" s="6">
        <f>+$C$55*Matriz_de_consumo!R11</f>
        <v>111692.25599999999</v>
      </c>
      <c r="S64" s="6">
        <f>+$C$55*Matriz_de_consumo!S11</f>
        <v>110029.344</v>
      </c>
      <c r="T64" s="6">
        <f>+$C$55*Matriz_de_consumo!T11</f>
        <v>116958.144</v>
      </c>
      <c r="U64" s="6">
        <f>+$C$55*Matriz_de_consumo!U11</f>
        <v>119452.512</v>
      </c>
      <c r="V64" s="6">
        <f>+$C$55*Matriz_de_consumo!V11</f>
        <v>120283.96799999999</v>
      </c>
      <c r="W64" s="6">
        <f>+$C$55*Matriz_de_consumo!W11</f>
        <v>119175.36</v>
      </c>
      <c r="X64" s="6">
        <f>+$C$55*Matriz_de_consumo!X11</f>
        <v>116126.68799999999</v>
      </c>
      <c r="Y64" s="6">
        <f>+$C$55*Matriz_de_consumo!Y11</f>
        <v>117512.448</v>
      </c>
      <c r="Z64" s="6">
        <f>+$C$55*Matriz_de_consumo!Z11</f>
        <v>112800.864</v>
      </c>
    </row>
    <row r="65" spans="2:26" x14ac:dyDescent="0.2">
      <c r="B65" s="23">
        <v>43805</v>
      </c>
      <c r="C65" s="6">
        <f>+$C$55*Matriz_de_consumo!C12</f>
        <v>111692.25599999999</v>
      </c>
      <c r="D65" s="6">
        <f>+$C$55*Matriz_de_consumo!D12</f>
        <v>112523.712</v>
      </c>
      <c r="E65" s="6">
        <f>+$C$55*Matriz_de_consumo!E12</f>
        <v>94231.679999999993</v>
      </c>
      <c r="F65" s="6">
        <f>+$C$55*Matriz_de_consumo!F12</f>
        <v>116958.144</v>
      </c>
      <c r="G65" s="6">
        <f>+$C$55*Matriz_de_consumo!G12</f>
        <v>119175.36</v>
      </c>
      <c r="H65" s="6">
        <f>+$C$55*Matriz_de_consumo!H12</f>
        <v>115018.08</v>
      </c>
      <c r="I65" s="6">
        <f>+$C$55*Matriz_de_consumo!I12</f>
        <v>113355.16799999999</v>
      </c>
      <c r="J65" s="6">
        <f>+$C$55*Matriz_de_consumo!J12</f>
        <v>98111.808000000005</v>
      </c>
      <c r="K65" s="6">
        <f>+$C$55*Matriz_de_consumo!K12</f>
        <v>72336.671999999991</v>
      </c>
      <c r="L65" s="6">
        <f>+$C$55*Matriz_de_consumo!L12</f>
        <v>101160.48</v>
      </c>
      <c r="M65" s="6">
        <f>+$C$55*Matriz_de_consumo!M12</f>
        <v>114186.624</v>
      </c>
      <c r="N65" s="6">
        <f>+$C$55*Matriz_de_consumo!N12</f>
        <v>112246.56</v>
      </c>
      <c r="O65" s="6">
        <f>+$C$55*Matriz_de_consumo!O12</f>
        <v>113632.31999999999</v>
      </c>
      <c r="P65" s="6">
        <f>+$C$55*Matriz_de_consumo!P12</f>
        <v>111969.408</v>
      </c>
      <c r="Q65" s="6">
        <f>+$C$55*Matriz_de_consumo!Q12</f>
        <v>112246.56</v>
      </c>
      <c r="R65" s="6">
        <f>+$C$55*Matriz_de_consumo!R12</f>
        <v>115572.38399999999</v>
      </c>
      <c r="S65" s="6">
        <f>+$C$55*Matriz_de_consumo!S12</f>
        <v>117235.296</v>
      </c>
      <c r="T65" s="6">
        <f>+$C$55*Matriz_de_consumo!T12</f>
        <v>118066.75199999999</v>
      </c>
      <c r="U65" s="6">
        <f>+$C$55*Matriz_de_consumo!U12</f>
        <v>116958.144</v>
      </c>
      <c r="V65" s="6">
        <f>+$C$55*Matriz_de_consumo!V12</f>
        <v>117235.296</v>
      </c>
      <c r="W65" s="6">
        <f>+$C$55*Matriz_de_consumo!W12</f>
        <v>116680.992</v>
      </c>
      <c r="X65" s="6">
        <f>+$C$55*Matriz_de_consumo!X12</f>
        <v>108643.584</v>
      </c>
      <c r="Y65" s="6">
        <f>+$C$55*Matriz_de_consumo!Y12</f>
        <v>111692.25599999999</v>
      </c>
      <c r="Z65" s="6">
        <f>+$C$55*Matriz_de_consumo!Z12</f>
        <v>113632.31999999999</v>
      </c>
    </row>
    <row r="66" spans="2:26" x14ac:dyDescent="0.2">
      <c r="B66" s="23">
        <v>43806</v>
      </c>
      <c r="C66" s="6">
        <f>+$C$55*Matriz_de_consumo!C13</f>
        <v>114463.776</v>
      </c>
      <c r="D66" s="6">
        <f>+$C$55*Matriz_de_consumo!D13</f>
        <v>118621.056</v>
      </c>
      <c r="E66" s="6">
        <f>+$C$55*Matriz_de_consumo!E13</f>
        <v>116958.144</v>
      </c>
      <c r="F66" s="6">
        <f>+$C$55*Matriz_de_consumo!F13</f>
        <v>90351.551999999996</v>
      </c>
      <c r="G66" s="6">
        <f>+$C$55*Matriz_de_consumo!G13</f>
        <v>109752.192</v>
      </c>
      <c r="H66" s="6">
        <f>+$C$55*Matriz_de_consumo!H13</f>
        <v>114740.928</v>
      </c>
      <c r="I66" s="6">
        <f>+$C$55*Matriz_de_consumo!I13</f>
        <v>117789.59999999999</v>
      </c>
      <c r="J66" s="6">
        <f>+$C$55*Matriz_de_consumo!J13</f>
        <v>113632.31999999999</v>
      </c>
      <c r="K66" s="6">
        <f>+$C$55*Matriz_de_consumo!K13</f>
        <v>113909.47199999999</v>
      </c>
      <c r="L66" s="6">
        <f>+$C$55*Matriz_de_consumo!L13</f>
        <v>114463.776</v>
      </c>
      <c r="M66" s="6">
        <f>+$C$55*Matriz_de_consumo!M13</f>
        <v>110306.496</v>
      </c>
      <c r="N66" s="6">
        <f>+$C$55*Matriz_de_consumo!N13</f>
        <v>109197.88799999999</v>
      </c>
      <c r="O66" s="6">
        <f>+$C$55*Matriz_de_consumo!O13</f>
        <v>116126.68799999999</v>
      </c>
      <c r="P66" s="6">
        <f>+$C$55*Matriz_de_consumo!P13</f>
        <v>113632.31999999999</v>
      </c>
      <c r="Q66" s="6">
        <f>+$C$55*Matriz_de_consumo!Q13</f>
        <v>117235.296</v>
      </c>
      <c r="R66" s="6">
        <f>+$C$55*Matriz_de_consumo!R13</f>
        <v>115018.08</v>
      </c>
      <c r="S66" s="6">
        <f>+$C$55*Matriz_de_consumo!S13</f>
        <v>116403.84</v>
      </c>
      <c r="T66" s="6">
        <f>+$C$55*Matriz_de_consumo!T13</f>
        <v>112523.712</v>
      </c>
      <c r="U66" s="6">
        <f>+$C$55*Matriz_de_consumo!U13</f>
        <v>113355.16799999999</v>
      </c>
      <c r="V66" s="6">
        <f>+$C$55*Matriz_de_consumo!V13</f>
        <v>113078.016</v>
      </c>
      <c r="W66" s="6">
        <f>+$C$55*Matriz_de_consumo!W13</f>
        <v>115018.08</v>
      </c>
      <c r="X66" s="6">
        <f>+$C$55*Matriz_de_consumo!X13</f>
        <v>116403.84</v>
      </c>
      <c r="Y66" s="6">
        <f>+$C$55*Matriz_de_consumo!Y13</f>
        <v>117512.448</v>
      </c>
      <c r="Z66" s="6">
        <f>+$C$55*Matriz_de_consumo!Z13</f>
        <v>112800.864</v>
      </c>
    </row>
    <row r="67" spans="2:26" x14ac:dyDescent="0.2">
      <c r="B67" s="23">
        <v>43807</v>
      </c>
      <c r="C67" s="6">
        <f>+$C$55*Matriz_de_consumo!C14</f>
        <v>111969.408</v>
      </c>
      <c r="D67" s="6">
        <f>+$C$55*Matriz_de_consumo!D14</f>
        <v>110860.8</v>
      </c>
      <c r="E67" s="6">
        <f>+$C$55*Matriz_de_consumo!E14</f>
        <v>99220.415999999997</v>
      </c>
      <c r="F67" s="6">
        <f>+$C$55*Matriz_de_consumo!F14</f>
        <v>114740.928</v>
      </c>
      <c r="G67" s="6">
        <f>+$C$55*Matriz_de_consumo!G14</f>
        <v>116403.84</v>
      </c>
      <c r="H67" s="6">
        <f>+$C$55*Matriz_de_consumo!H14</f>
        <v>112246.56</v>
      </c>
      <c r="I67" s="6">
        <f>+$C$55*Matriz_de_consumo!I14</f>
        <v>109752.192</v>
      </c>
      <c r="J67" s="6">
        <f>+$C$55*Matriz_de_consumo!J14</f>
        <v>116403.84</v>
      </c>
      <c r="K67" s="6">
        <f>+$C$55*Matriz_de_consumo!K14</f>
        <v>118621.056</v>
      </c>
      <c r="L67" s="6">
        <f>+$C$55*Matriz_de_consumo!L14</f>
        <v>116126.68799999999</v>
      </c>
      <c r="M67" s="6">
        <f>+$C$55*Matriz_de_consumo!M14</f>
        <v>116126.68799999999</v>
      </c>
      <c r="N67" s="6">
        <f>+$C$55*Matriz_de_consumo!N14</f>
        <v>118343.90399999999</v>
      </c>
      <c r="O67" s="6">
        <f>+$C$55*Matriz_de_consumo!O14</f>
        <v>115849.53599999999</v>
      </c>
      <c r="P67" s="6">
        <f>+$C$55*Matriz_de_consumo!P14</f>
        <v>118343.90399999999</v>
      </c>
      <c r="Q67" s="6">
        <f>+$C$55*Matriz_de_consumo!Q14</f>
        <v>121392.576</v>
      </c>
      <c r="R67" s="6">
        <f>+$C$55*Matriz_de_consumo!R14</f>
        <v>113355.16799999999</v>
      </c>
      <c r="S67" s="6">
        <f>+$C$55*Matriz_de_consumo!S14</f>
        <v>115018.08</v>
      </c>
      <c r="T67" s="6">
        <f>+$C$55*Matriz_de_consumo!T14</f>
        <v>115572.38399999999</v>
      </c>
      <c r="U67" s="6">
        <f>+$C$55*Matriz_de_consumo!U14</f>
        <v>115572.38399999999</v>
      </c>
      <c r="V67" s="6">
        <f>+$C$55*Matriz_de_consumo!V14</f>
        <v>110583.648</v>
      </c>
      <c r="W67" s="6">
        <f>+$C$55*Matriz_de_consumo!W14</f>
        <v>116958.144</v>
      </c>
      <c r="X67" s="6">
        <f>+$C$55*Matriz_de_consumo!X14</f>
        <v>119175.36</v>
      </c>
      <c r="Y67" s="6">
        <f>+$C$55*Matriz_de_consumo!Y14</f>
        <v>117512.448</v>
      </c>
      <c r="Z67" s="6">
        <f>+$C$55*Matriz_de_consumo!Z14</f>
        <v>116958.144</v>
      </c>
    </row>
    <row r="68" spans="2:26" x14ac:dyDescent="0.2">
      <c r="B68" s="23">
        <v>43808</v>
      </c>
      <c r="C68" s="6">
        <f>+$C$55*Matriz_de_consumo!C15</f>
        <v>117512.448</v>
      </c>
      <c r="D68" s="6">
        <f>+$C$55*Matriz_de_consumo!D15</f>
        <v>111415.10399999999</v>
      </c>
      <c r="E68" s="6">
        <f>+$C$55*Matriz_de_consumo!E15</f>
        <v>113078.016</v>
      </c>
      <c r="F68" s="6">
        <f>+$C$55*Matriz_de_consumo!F15</f>
        <v>113632.31999999999</v>
      </c>
      <c r="G68" s="6">
        <f>+$C$55*Matriz_de_consumo!G15</f>
        <v>113909.47199999999</v>
      </c>
      <c r="H68" s="6">
        <f>+$C$55*Matriz_de_consumo!H15</f>
        <v>119729.664</v>
      </c>
      <c r="I68" s="6">
        <f>+$C$55*Matriz_de_consumo!I15</f>
        <v>116958.144</v>
      </c>
      <c r="J68" s="6">
        <f>+$C$55*Matriz_de_consumo!J15</f>
        <v>115295.232</v>
      </c>
      <c r="K68" s="6">
        <f>+$C$55*Matriz_de_consumo!K15</f>
        <v>115849.53599999999</v>
      </c>
      <c r="L68" s="6">
        <f>+$C$55*Matriz_de_consumo!L15</f>
        <v>116958.144</v>
      </c>
      <c r="M68" s="6">
        <f>+$C$55*Matriz_de_consumo!M15</f>
        <v>116126.68799999999</v>
      </c>
      <c r="N68" s="6">
        <f>+$C$55*Matriz_de_consumo!N15</f>
        <v>116403.84</v>
      </c>
      <c r="O68" s="6">
        <f>+$C$55*Matriz_de_consumo!O15</f>
        <v>115849.53599999999</v>
      </c>
      <c r="P68" s="6">
        <f>+$C$55*Matriz_de_consumo!P15</f>
        <v>109752.192</v>
      </c>
      <c r="Q68" s="6">
        <f>+$C$55*Matriz_de_consumo!Q15</f>
        <v>117789.59999999999</v>
      </c>
      <c r="R68" s="6">
        <f>+$C$55*Matriz_de_consumo!R15</f>
        <v>117789.59999999999</v>
      </c>
      <c r="S68" s="6">
        <f>+$C$55*Matriz_de_consumo!S15</f>
        <v>114740.928</v>
      </c>
      <c r="T68" s="6">
        <f>+$C$55*Matriz_de_consumo!T15</f>
        <v>110860.8</v>
      </c>
      <c r="U68" s="6">
        <f>+$C$55*Matriz_de_consumo!U15</f>
        <v>118066.75199999999</v>
      </c>
      <c r="V68" s="6">
        <f>+$C$55*Matriz_de_consumo!V15</f>
        <v>118066.75199999999</v>
      </c>
      <c r="W68" s="6">
        <f>+$C$55*Matriz_de_consumo!W15</f>
        <v>119452.512</v>
      </c>
      <c r="X68" s="6">
        <f>+$C$55*Matriz_de_consumo!X15</f>
        <v>119729.664</v>
      </c>
      <c r="Y68" s="6">
        <f>+$C$55*Matriz_de_consumo!Y15</f>
        <v>117235.296</v>
      </c>
      <c r="Z68" s="6">
        <f>+$C$55*Matriz_de_consumo!Z15</f>
        <v>118898.208</v>
      </c>
    </row>
    <row r="69" spans="2:26" x14ac:dyDescent="0.2">
      <c r="B69" s="23">
        <v>43809</v>
      </c>
      <c r="C69" s="6">
        <f>+$C$55*Matriz_de_consumo!C16</f>
        <v>116403.84</v>
      </c>
      <c r="D69" s="6">
        <f>+$C$55*Matriz_de_consumo!D16</f>
        <v>116403.84</v>
      </c>
      <c r="E69" s="6">
        <f>+$C$55*Matriz_de_consumo!E16</f>
        <v>120561.12</v>
      </c>
      <c r="F69" s="6">
        <f>+$C$55*Matriz_de_consumo!F16</f>
        <v>118066.75199999999</v>
      </c>
      <c r="G69" s="6">
        <f>+$C$55*Matriz_de_consumo!G16</f>
        <v>116403.84</v>
      </c>
      <c r="H69" s="6">
        <f>+$C$55*Matriz_de_consumo!H16</f>
        <v>121669.728</v>
      </c>
      <c r="I69" s="6">
        <f>+$C$55*Matriz_de_consumo!I16</f>
        <v>119452.512</v>
      </c>
      <c r="J69" s="6">
        <f>+$C$55*Matriz_de_consumo!J16</f>
        <v>120283.96799999999</v>
      </c>
      <c r="K69" s="6">
        <f>+$C$55*Matriz_de_consumo!K16</f>
        <v>116680.992</v>
      </c>
      <c r="L69" s="6">
        <f>+$C$55*Matriz_de_consumo!L16</f>
        <v>120006.81599999999</v>
      </c>
      <c r="M69" s="6">
        <f>+$C$55*Matriz_de_consumo!M16</f>
        <v>119175.36</v>
      </c>
      <c r="N69" s="6">
        <f>+$C$55*Matriz_de_consumo!N16</f>
        <v>110583.648</v>
      </c>
      <c r="O69" s="6">
        <f>+$C$55*Matriz_de_consumo!O16</f>
        <v>120561.12</v>
      </c>
      <c r="P69" s="6">
        <f>+$C$55*Matriz_de_consumo!P16</f>
        <v>118621.056</v>
      </c>
      <c r="Q69" s="6">
        <f>+$C$55*Matriz_de_consumo!Q16</f>
        <v>117512.448</v>
      </c>
      <c r="R69" s="6">
        <f>+$C$55*Matriz_de_consumo!R16</f>
        <v>120283.96799999999</v>
      </c>
      <c r="S69" s="6">
        <f>+$C$55*Matriz_de_consumo!S16</f>
        <v>117512.448</v>
      </c>
      <c r="T69" s="6">
        <f>+$C$55*Matriz_de_consumo!T16</f>
        <v>115018.08</v>
      </c>
      <c r="U69" s="6">
        <f>+$C$55*Matriz_de_consumo!U16</f>
        <v>119452.512</v>
      </c>
      <c r="V69" s="6">
        <f>+$C$55*Matriz_de_consumo!V16</f>
        <v>119729.664</v>
      </c>
      <c r="W69" s="6">
        <f>+$C$55*Matriz_de_consumo!W16</f>
        <v>118066.75199999999</v>
      </c>
      <c r="X69" s="6">
        <f>+$C$55*Matriz_de_consumo!X16</f>
        <v>120838.272</v>
      </c>
      <c r="Y69" s="6">
        <f>+$C$55*Matriz_de_consumo!Y16</f>
        <v>117235.296</v>
      </c>
      <c r="Z69" s="6">
        <f>+$C$55*Matriz_de_consumo!Z16</f>
        <v>115295.232</v>
      </c>
    </row>
    <row r="70" spans="2:26" x14ac:dyDescent="0.2">
      <c r="B70" s="23">
        <v>43810</v>
      </c>
      <c r="C70" s="6">
        <f>+$C$55*Matriz_de_consumo!C17</f>
        <v>114186.624</v>
      </c>
      <c r="D70" s="6">
        <f>+$C$55*Matriz_de_consumo!D17</f>
        <v>121669.728</v>
      </c>
      <c r="E70" s="6">
        <f>+$C$55*Matriz_de_consumo!E17</f>
        <v>120283.96799999999</v>
      </c>
      <c r="F70" s="6">
        <f>+$C$55*Matriz_de_consumo!F17</f>
        <v>119729.664</v>
      </c>
      <c r="G70" s="6">
        <f>+$C$55*Matriz_de_consumo!G17</f>
        <v>119452.512</v>
      </c>
      <c r="H70" s="6">
        <f>+$C$55*Matriz_de_consumo!H17</f>
        <v>116126.68799999999</v>
      </c>
      <c r="I70" s="6">
        <f>+$C$55*Matriz_de_consumo!I17</f>
        <v>114463.776</v>
      </c>
      <c r="J70" s="6">
        <f>+$C$55*Matriz_de_consumo!J17</f>
        <v>116403.84</v>
      </c>
      <c r="K70" s="6">
        <f>+$C$55*Matriz_de_consumo!K17</f>
        <v>119729.664</v>
      </c>
      <c r="L70" s="6">
        <f>+$C$55*Matriz_de_consumo!L17</f>
        <v>123332.64</v>
      </c>
      <c r="M70" s="6">
        <f>+$C$55*Matriz_de_consumo!M17</f>
        <v>116680.992</v>
      </c>
      <c r="N70" s="6">
        <f>+$C$55*Matriz_de_consumo!N17</f>
        <v>120561.12</v>
      </c>
      <c r="O70" s="6">
        <f>+$C$55*Matriz_de_consumo!O17</f>
        <v>120838.272</v>
      </c>
      <c r="P70" s="6">
        <f>+$C$55*Matriz_de_consumo!P17</f>
        <v>122224.03199999999</v>
      </c>
      <c r="Q70" s="6">
        <f>+$C$55*Matriz_de_consumo!Q17</f>
        <v>121392.576</v>
      </c>
      <c r="R70" s="6">
        <f>+$C$55*Matriz_de_consumo!R17</f>
        <v>121115.424</v>
      </c>
      <c r="S70" s="6">
        <f>+$C$55*Matriz_de_consumo!S17</f>
        <v>111969.408</v>
      </c>
      <c r="T70" s="6">
        <f>+$C$55*Matriz_de_consumo!T17</f>
        <v>120838.272</v>
      </c>
      <c r="U70" s="6">
        <f>+$C$55*Matriz_de_consumo!U17</f>
        <v>118621.056</v>
      </c>
      <c r="V70" s="6">
        <f>+$C$55*Matriz_de_consumo!V17</f>
        <v>122778.336</v>
      </c>
      <c r="W70" s="6">
        <f>+$C$55*Matriz_de_consumo!W17</f>
        <v>121669.728</v>
      </c>
      <c r="X70" s="6">
        <f>+$C$55*Matriz_de_consumo!X17</f>
        <v>115849.53599999999</v>
      </c>
      <c r="Y70" s="6">
        <f>+$C$55*Matriz_de_consumo!Y17</f>
        <v>119729.664</v>
      </c>
      <c r="Z70" s="6">
        <f>+$C$55*Matriz_de_consumo!Z17</f>
        <v>117512.448</v>
      </c>
    </row>
    <row r="71" spans="2:26" x14ac:dyDescent="0.2">
      <c r="B71" s="23">
        <v>43811</v>
      </c>
      <c r="C71" s="6">
        <f>+$C$55*Matriz_de_consumo!C18</f>
        <v>121392.576</v>
      </c>
      <c r="D71" s="6">
        <f>+$C$55*Matriz_de_consumo!D18</f>
        <v>118898.208</v>
      </c>
      <c r="E71" s="6">
        <f>+$C$55*Matriz_de_consumo!E18</f>
        <v>117235.296</v>
      </c>
      <c r="F71" s="6">
        <f>+$C$55*Matriz_de_consumo!F18</f>
        <v>119729.664</v>
      </c>
      <c r="G71" s="6">
        <f>+$C$55*Matriz_de_consumo!G18</f>
        <v>120006.81599999999</v>
      </c>
      <c r="H71" s="6">
        <f>+$C$55*Matriz_de_consumo!H18</f>
        <v>113909.47199999999</v>
      </c>
      <c r="I71" s="6">
        <f>+$C$55*Matriz_de_consumo!I18</f>
        <v>118343.90399999999</v>
      </c>
      <c r="J71" s="6">
        <f>+$C$55*Matriz_de_consumo!J18</f>
        <v>121392.576</v>
      </c>
      <c r="K71" s="6">
        <f>+$C$55*Matriz_de_consumo!K18</f>
        <v>121392.576</v>
      </c>
      <c r="L71" s="6">
        <f>+$C$55*Matriz_de_consumo!L18</f>
        <v>120283.96799999999</v>
      </c>
      <c r="M71" s="6">
        <f>+$C$55*Matriz_de_consumo!M18</f>
        <v>115572.38399999999</v>
      </c>
      <c r="N71" s="6">
        <f>+$C$55*Matriz_de_consumo!N18</f>
        <v>117512.448</v>
      </c>
      <c r="O71" s="6">
        <f>+$C$55*Matriz_de_consumo!O18</f>
        <v>116680.992</v>
      </c>
      <c r="P71" s="6">
        <f>+$C$55*Matriz_de_consumo!P18</f>
        <v>118898.208</v>
      </c>
      <c r="Q71" s="6">
        <f>+$C$55*Matriz_de_consumo!Q18</f>
        <v>117235.296</v>
      </c>
      <c r="R71" s="6">
        <f>+$C$55*Matriz_de_consumo!R18</f>
        <v>116680.992</v>
      </c>
      <c r="S71" s="6">
        <f>+$C$55*Matriz_de_consumo!S18</f>
        <v>117789.59999999999</v>
      </c>
      <c r="T71" s="6">
        <f>+$C$55*Matriz_de_consumo!T18</f>
        <v>118621.056</v>
      </c>
      <c r="U71" s="6">
        <f>+$C$55*Matriz_de_consumo!U18</f>
        <v>117235.296</v>
      </c>
      <c r="V71" s="6">
        <f>+$C$55*Matriz_de_consumo!V18</f>
        <v>117512.448</v>
      </c>
      <c r="W71" s="6">
        <f>+$C$55*Matriz_de_consumo!W18</f>
        <v>123332.64</v>
      </c>
      <c r="X71" s="6">
        <f>+$C$55*Matriz_de_consumo!X18</f>
        <v>122778.336</v>
      </c>
      <c r="Y71" s="6">
        <f>+$C$55*Matriz_de_consumo!Y18</f>
        <v>119452.512</v>
      </c>
      <c r="Z71" s="6">
        <f>+$C$55*Matriz_de_consumo!Z18</f>
        <v>119729.664</v>
      </c>
    </row>
    <row r="72" spans="2:26" x14ac:dyDescent="0.2">
      <c r="B72" s="23">
        <v>43812</v>
      </c>
      <c r="C72" s="6">
        <f>+$C$55*Matriz_de_consumo!C19</f>
        <v>116958.144</v>
      </c>
      <c r="D72" s="6">
        <f>+$C$55*Matriz_de_consumo!D19</f>
        <v>118621.056</v>
      </c>
      <c r="E72" s="6">
        <f>+$C$55*Matriz_de_consumo!E19</f>
        <v>119729.664</v>
      </c>
      <c r="F72" s="6">
        <f>+$C$55*Matriz_de_consumo!F19</f>
        <v>120006.81599999999</v>
      </c>
      <c r="G72" s="6">
        <f>+$C$55*Matriz_de_consumo!G19</f>
        <v>116126.68799999999</v>
      </c>
      <c r="H72" s="6">
        <f>+$C$55*Matriz_de_consumo!H19</f>
        <v>120006.81599999999</v>
      </c>
      <c r="I72" s="6">
        <f>+$C$55*Matriz_de_consumo!I19</f>
        <v>118621.056</v>
      </c>
      <c r="J72" s="6">
        <f>+$C$55*Matriz_de_consumo!J19</f>
        <v>113078.016</v>
      </c>
      <c r="K72" s="6">
        <f>+$C$55*Matriz_de_consumo!K19</f>
        <v>121946.87999999999</v>
      </c>
      <c r="L72" s="6">
        <f>+$C$55*Matriz_de_consumo!L19</f>
        <v>120561.12</v>
      </c>
      <c r="M72" s="6">
        <f>+$C$55*Matriz_de_consumo!M19</f>
        <v>121115.424</v>
      </c>
      <c r="N72" s="6">
        <f>+$C$55*Matriz_de_consumo!N19</f>
        <v>117512.448</v>
      </c>
      <c r="O72" s="6">
        <f>+$C$55*Matriz_de_consumo!O19</f>
        <v>115018.08</v>
      </c>
      <c r="P72" s="6">
        <f>+$C$55*Matriz_de_consumo!P19</f>
        <v>112523.712</v>
      </c>
      <c r="Q72" s="6">
        <f>+$C$55*Matriz_de_consumo!Q19</f>
        <v>115572.38399999999</v>
      </c>
      <c r="R72" s="6">
        <f>+$C$55*Matriz_de_consumo!R19</f>
        <v>115572.38399999999</v>
      </c>
      <c r="S72" s="6">
        <f>+$C$55*Matriz_de_consumo!S19</f>
        <v>117235.296</v>
      </c>
      <c r="T72" s="6">
        <f>+$C$55*Matriz_de_consumo!T19</f>
        <v>118066.75199999999</v>
      </c>
      <c r="U72" s="6">
        <f>+$C$55*Matriz_de_consumo!U19</f>
        <v>119452.512</v>
      </c>
      <c r="V72" s="6">
        <f>+$C$55*Matriz_de_consumo!V19</f>
        <v>118066.75199999999</v>
      </c>
      <c r="W72" s="6">
        <f>+$C$55*Matriz_de_consumo!W19</f>
        <v>112246.56</v>
      </c>
      <c r="X72" s="6">
        <f>+$C$55*Matriz_de_consumo!X19</f>
        <v>115295.232</v>
      </c>
      <c r="Y72" s="6">
        <f>+$C$55*Matriz_de_consumo!Y19</f>
        <v>116680.992</v>
      </c>
      <c r="Z72" s="6">
        <f>+$C$55*Matriz_de_consumo!Z19</f>
        <v>113355.16799999999</v>
      </c>
    </row>
    <row r="73" spans="2:26" x14ac:dyDescent="0.2">
      <c r="B73" s="23">
        <v>43813</v>
      </c>
      <c r="C73" s="6">
        <f>+$C$55*Matriz_de_consumo!C20</f>
        <v>109475.04</v>
      </c>
      <c r="D73" s="6">
        <f>+$C$55*Matriz_de_consumo!D20</f>
        <v>115295.232</v>
      </c>
      <c r="E73" s="6">
        <f>+$C$55*Matriz_de_consumo!E20</f>
        <v>120006.81599999999</v>
      </c>
      <c r="F73" s="6">
        <f>+$C$55*Matriz_de_consumo!F20</f>
        <v>117789.59999999999</v>
      </c>
      <c r="G73" s="6">
        <f>+$C$55*Matriz_de_consumo!G20</f>
        <v>113909.47199999999</v>
      </c>
      <c r="H73" s="6">
        <f>+$C$55*Matriz_de_consumo!H20</f>
        <v>114740.928</v>
      </c>
      <c r="I73" s="6">
        <f>+$C$55*Matriz_de_consumo!I20</f>
        <v>106980.67199999999</v>
      </c>
      <c r="J73" s="6">
        <f>+$C$55*Matriz_de_consumo!J20</f>
        <v>117512.448</v>
      </c>
      <c r="K73" s="6">
        <f>+$C$55*Matriz_de_consumo!K20</f>
        <v>119452.512</v>
      </c>
      <c r="L73" s="6">
        <f>+$C$55*Matriz_de_consumo!L20</f>
        <v>113355.16799999999</v>
      </c>
      <c r="M73" s="6">
        <f>+$C$55*Matriz_de_consumo!M20</f>
        <v>119175.36</v>
      </c>
      <c r="N73" s="6">
        <f>+$C$55*Matriz_de_consumo!N20</f>
        <v>115295.232</v>
      </c>
      <c r="O73" s="6">
        <f>+$C$55*Matriz_de_consumo!O20</f>
        <v>114740.928</v>
      </c>
      <c r="P73" s="6">
        <f>+$C$55*Matriz_de_consumo!P20</f>
        <v>111415.10399999999</v>
      </c>
      <c r="Q73" s="6">
        <f>+$C$55*Matriz_de_consumo!Q20</f>
        <v>111137.952</v>
      </c>
      <c r="R73" s="6">
        <f>+$C$55*Matriz_de_consumo!R20</f>
        <v>118343.90399999999</v>
      </c>
      <c r="S73" s="6">
        <f>+$C$55*Matriz_de_consumo!S20</f>
        <v>117512.448</v>
      </c>
      <c r="T73" s="6">
        <f>+$C$55*Matriz_de_consumo!T20</f>
        <v>115018.08</v>
      </c>
      <c r="U73" s="6">
        <f>+$C$55*Matriz_de_consumo!U20</f>
        <v>115018.08</v>
      </c>
      <c r="V73" s="6">
        <f>+$C$55*Matriz_de_consumo!V20</f>
        <v>114740.928</v>
      </c>
      <c r="W73" s="6">
        <f>+$C$55*Matriz_de_consumo!W20</f>
        <v>113909.47199999999</v>
      </c>
      <c r="X73" s="6">
        <f>+$C$55*Matriz_de_consumo!X20</f>
        <v>116680.992</v>
      </c>
      <c r="Y73" s="6">
        <f>+$C$55*Matriz_de_consumo!Y20</f>
        <v>115295.232</v>
      </c>
      <c r="Z73" s="6">
        <f>+$C$55*Matriz_de_consumo!Z20</f>
        <v>114186.624</v>
      </c>
    </row>
    <row r="74" spans="2:26" x14ac:dyDescent="0.2">
      <c r="B74" s="23">
        <v>43814</v>
      </c>
      <c r="C74" s="6">
        <f>+$C$55*Matriz_de_consumo!C21</f>
        <v>113909.47199999999</v>
      </c>
      <c r="D74" s="6">
        <f>+$C$55*Matriz_de_consumo!D21</f>
        <v>114740.928</v>
      </c>
      <c r="E74" s="6">
        <f>+$C$55*Matriz_de_consumo!E21</f>
        <v>110029.344</v>
      </c>
      <c r="F74" s="6">
        <f>+$C$55*Matriz_de_consumo!F21</f>
        <v>112800.864</v>
      </c>
      <c r="G74" s="6">
        <f>+$C$55*Matriz_de_consumo!G21</f>
        <v>117789.59999999999</v>
      </c>
      <c r="H74" s="6">
        <f>+$C$55*Matriz_de_consumo!H21</f>
        <v>117512.448</v>
      </c>
      <c r="I74" s="6">
        <f>+$C$55*Matriz_de_consumo!I21</f>
        <v>115018.08</v>
      </c>
      <c r="J74" s="6">
        <f>+$C$55*Matriz_de_consumo!J21</f>
        <v>111692.25599999999</v>
      </c>
      <c r="K74" s="6">
        <f>+$C$55*Matriz_de_consumo!K21</f>
        <v>118066.75199999999</v>
      </c>
      <c r="L74" s="6">
        <f>+$C$55*Matriz_de_consumo!L21</f>
        <v>114740.928</v>
      </c>
      <c r="M74" s="6">
        <f>+$C$55*Matriz_de_consumo!M21</f>
        <v>116126.68799999999</v>
      </c>
      <c r="N74" s="6">
        <f>+$C$55*Matriz_de_consumo!N21</f>
        <v>115849.53599999999</v>
      </c>
      <c r="O74" s="6">
        <f>+$C$55*Matriz_de_consumo!O21</f>
        <v>113355.16799999999</v>
      </c>
      <c r="P74" s="6">
        <f>+$C$55*Matriz_de_consumo!P21</f>
        <v>111137.952</v>
      </c>
      <c r="Q74" s="6">
        <f>+$C$55*Matriz_de_consumo!Q21</f>
        <v>116403.84</v>
      </c>
      <c r="R74" s="6">
        <f>+$C$55*Matriz_de_consumo!R21</f>
        <v>116126.68799999999</v>
      </c>
      <c r="S74" s="6">
        <f>+$C$55*Matriz_de_consumo!S21</f>
        <v>123055.488</v>
      </c>
      <c r="T74" s="6">
        <f>+$C$55*Matriz_de_consumo!T21</f>
        <v>115018.08</v>
      </c>
      <c r="U74" s="6">
        <f>+$C$55*Matriz_de_consumo!U21</f>
        <v>107812.128</v>
      </c>
      <c r="V74" s="6">
        <f>+$C$55*Matriz_de_consumo!V21</f>
        <v>87025.728000000003</v>
      </c>
      <c r="W74" s="6">
        <f>+$C$55*Matriz_de_consumo!W21</f>
        <v>103654.848</v>
      </c>
      <c r="X74" s="6">
        <f>+$C$55*Matriz_de_consumo!X21</f>
        <v>110860.8</v>
      </c>
      <c r="Y74" s="6">
        <f>+$C$55*Matriz_de_consumo!Y21</f>
        <v>113078.016</v>
      </c>
      <c r="Z74" s="6">
        <f>+$C$55*Matriz_de_consumo!Z21</f>
        <v>117512.448</v>
      </c>
    </row>
    <row r="75" spans="2:26" x14ac:dyDescent="0.2">
      <c r="B75" s="23">
        <v>43815</v>
      </c>
      <c r="C75" s="6">
        <f>+$C$55*Matriz_de_consumo!C22</f>
        <v>112080.26879999999</v>
      </c>
      <c r="D75" s="6">
        <f>+$C$55*Matriz_de_consumo!D22</f>
        <v>115572.38399999999</v>
      </c>
      <c r="E75" s="6">
        <f>+$C$55*Matriz_de_consumo!E22</f>
        <v>112745.4336</v>
      </c>
      <c r="F75" s="6">
        <f>+$C$55*Matriz_de_consumo!F22</f>
        <v>115239.80159999999</v>
      </c>
      <c r="G75" s="6">
        <f>+$C$55*Matriz_de_consumo!G22</f>
        <v>117013.5744</v>
      </c>
      <c r="H75" s="6">
        <f>+$C$55*Matriz_de_consumo!H22</f>
        <v>115128.9408</v>
      </c>
      <c r="I75" s="6">
        <f>+$C$55*Matriz_de_consumo!I22</f>
        <v>114796.3584</v>
      </c>
      <c r="J75" s="6">
        <f>+$C$55*Matriz_de_consumo!J22</f>
        <v>113355.16799999999</v>
      </c>
      <c r="K75" s="6">
        <f>+$C$55*Matriz_de_consumo!K22</f>
        <v>108532.72319999999</v>
      </c>
      <c r="L75" s="6">
        <f>+$C$55*Matriz_de_consumo!L22</f>
        <v>113798.6112</v>
      </c>
      <c r="M75" s="6">
        <f>+$C$55*Matriz_de_consumo!M22</f>
        <v>117457.01759999999</v>
      </c>
      <c r="N75" s="6">
        <f>+$C$55*Matriz_de_consumo!N22</f>
        <v>117179.8656</v>
      </c>
      <c r="O75" s="6">
        <f>+$C$55*Matriz_de_consumo!O22</f>
        <v>117013.5744</v>
      </c>
      <c r="P75" s="6">
        <f>+$C$55*Matriz_de_consumo!P22</f>
        <v>116015.8272</v>
      </c>
      <c r="Q75" s="6">
        <f>+$C$55*Matriz_de_consumo!Q22</f>
        <v>117069.0048</v>
      </c>
      <c r="R75" s="6">
        <f>+$C$55*Matriz_de_consumo!R22</f>
        <v>117013.5744</v>
      </c>
      <c r="S75" s="6">
        <f>+$C$55*Matriz_de_consumo!S22</f>
        <v>116071.2576</v>
      </c>
      <c r="T75" s="6">
        <f>+$C$55*Matriz_de_consumo!T22</f>
        <v>117235.296</v>
      </c>
      <c r="U75" s="6">
        <f>+$C$55*Matriz_de_consumo!U22</f>
        <v>116403.84</v>
      </c>
      <c r="V75" s="6">
        <f>+$C$55*Matriz_de_consumo!V22</f>
        <v>117678.7392</v>
      </c>
      <c r="W75" s="6">
        <f>+$C$55*Matriz_de_consumo!W22</f>
        <v>117955.8912</v>
      </c>
      <c r="X75" s="6">
        <f>+$C$55*Matriz_de_consumo!X22</f>
        <v>116015.8272</v>
      </c>
      <c r="Y75" s="6">
        <f>+$C$55*Matriz_de_consumo!Y22</f>
        <v>116514.70079999999</v>
      </c>
      <c r="Z75" s="6">
        <f>+$C$55*Matriz_de_consumo!Z22</f>
        <v>115239.80159999999</v>
      </c>
    </row>
    <row r="76" spans="2:26" x14ac:dyDescent="0.2">
      <c r="B76" s="23">
        <v>43816</v>
      </c>
      <c r="C76" s="6">
        <f>+$C$55*Matriz_de_consumo!C23</f>
        <v>112080.26879999999</v>
      </c>
      <c r="D76" s="6">
        <f>+$C$55*Matriz_de_consumo!D23</f>
        <v>115572.38399999999</v>
      </c>
      <c r="E76" s="6">
        <f>+$C$55*Matriz_de_consumo!E23</f>
        <v>112745.4336</v>
      </c>
      <c r="F76" s="6">
        <f>+$C$55*Matriz_de_consumo!F23</f>
        <v>115239.80159999999</v>
      </c>
      <c r="G76" s="6">
        <f>+$C$55*Matriz_de_consumo!G23</f>
        <v>117013.5744</v>
      </c>
      <c r="H76" s="6">
        <f>+$C$55*Matriz_de_consumo!H23</f>
        <v>115128.9408</v>
      </c>
      <c r="I76" s="6">
        <f>+$C$55*Matriz_de_consumo!I23</f>
        <v>114796.3584</v>
      </c>
      <c r="J76" s="6">
        <f>+$C$55*Matriz_de_consumo!J23</f>
        <v>113355.16799999999</v>
      </c>
      <c r="K76" s="6">
        <f>+$C$55*Matriz_de_consumo!K23</f>
        <v>108532.72319999999</v>
      </c>
      <c r="L76" s="6">
        <f>+$C$55*Matriz_de_consumo!L23</f>
        <v>113798.6112</v>
      </c>
      <c r="M76" s="6">
        <f>+$C$55*Matriz_de_consumo!M23</f>
        <v>117457.01759999999</v>
      </c>
      <c r="N76" s="6">
        <f>+$C$55*Matriz_de_consumo!N23</f>
        <v>117179.8656</v>
      </c>
      <c r="O76" s="6">
        <f>+$C$55*Matriz_de_consumo!O23</f>
        <v>117013.5744</v>
      </c>
      <c r="P76" s="6">
        <f>+$C$55*Matriz_de_consumo!P23</f>
        <v>116015.8272</v>
      </c>
      <c r="Q76" s="6">
        <f>+$C$55*Matriz_de_consumo!Q23</f>
        <v>117069.0048</v>
      </c>
      <c r="R76" s="6">
        <f>+$C$55*Matriz_de_consumo!R23</f>
        <v>117013.5744</v>
      </c>
      <c r="S76" s="6">
        <f>+$C$55*Matriz_de_consumo!S23</f>
        <v>116071.2576</v>
      </c>
      <c r="T76" s="6">
        <f>+$C$55*Matriz_de_consumo!T23</f>
        <v>117235.296</v>
      </c>
      <c r="U76" s="6">
        <f>+$C$55*Matriz_de_consumo!U23</f>
        <v>116403.84</v>
      </c>
      <c r="V76" s="6">
        <f>+$C$55*Matriz_de_consumo!V23</f>
        <v>117678.7392</v>
      </c>
      <c r="W76" s="6">
        <f>+$C$55*Matriz_de_consumo!W23</f>
        <v>117955.8912</v>
      </c>
      <c r="X76" s="6">
        <f>+$C$55*Matriz_de_consumo!X23</f>
        <v>116015.8272</v>
      </c>
      <c r="Y76" s="6">
        <f>+$C$55*Matriz_de_consumo!Y23</f>
        <v>116514.70079999999</v>
      </c>
      <c r="Z76" s="6">
        <f>+$C$55*Matriz_de_consumo!Z23</f>
        <v>115239.80159999999</v>
      </c>
    </row>
    <row r="77" spans="2:26" x14ac:dyDescent="0.2">
      <c r="B77" s="23">
        <v>43817</v>
      </c>
      <c r="C77" s="6">
        <f>+$C$55*Matriz_de_consumo!C24</f>
        <v>112080.26879999999</v>
      </c>
      <c r="D77" s="6">
        <f>+$C$55*Matriz_de_consumo!D24</f>
        <v>115572.38399999999</v>
      </c>
      <c r="E77" s="6">
        <f>+$C$55*Matriz_de_consumo!E24</f>
        <v>112745.4336</v>
      </c>
      <c r="F77" s="6">
        <f>+$C$55*Matriz_de_consumo!F24</f>
        <v>115239.80159999999</v>
      </c>
      <c r="G77" s="6">
        <f>+$C$55*Matriz_de_consumo!G24</f>
        <v>117013.5744</v>
      </c>
      <c r="H77" s="6">
        <f>+$C$55*Matriz_de_consumo!H24</f>
        <v>115128.9408</v>
      </c>
      <c r="I77" s="6">
        <f>+$C$55*Matriz_de_consumo!I24</f>
        <v>114796.3584</v>
      </c>
      <c r="J77" s="6">
        <f>+$C$55*Matriz_de_consumo!J24</f>
        <v>113355.16799999999</v>
      </c>
      <c r="K77" s="6">
        <f>+$C$55*Matriz_de_consumo!K24</f>
        <v>108532.72319999999</v>
      </c>
      <c r="L77" s="6">
        <f>+$C$55*Matriz_de_consumo!L24</f>
        <v>113798.6112</v>
      </c>
      <c r="M77" s="6">
        <f>+$C$55*Matriz_de_consumo!M24</f>
        <v>117457.01759999999</v>
      </c>
      <c r="N77" s="6">
        <f>+$C$55*Matriz_de_consumo!N24</f>
        <v>117179.8656</v>
      </c>
      <c r="O77" s="6">
        <f>+$C$55*Matriz_de_consumo!O24</f>
        <v>117013.5744</v>
      </c>
      <c r="P77" s="6">
        <f>+$C$55*Matriz_de_consumo!P24</f>
        <v>116015.8272</v>
      </c>
      <c r="Q77" s="6">
        <f>+$C$55*Matriz_de_consumo!Q24</f>
        <v>117069.0048</v>
      </c>
      <c r="R77" s="6">
        <f>+$C$55*Matriz_de_consumo!R24</f>
        <v>117013.5744</v>
      </c>
      <c r="S77" s="6">
        <f>+$C$55*Matriz_de_consumo!S24</f>
        <v>116071.2576</v>
      </c>
      <c r="T77" s="6">
        <f>+$C$55*Matriz_de_consumo!T24</f>
        <v>117235.296</v>
      </c>
      <c r="U77" s="6">
        <f>+$C$55*Matriz_de_consumo!U24</f>
        <v>116403.84</v>
      </c>
      <c r="V77" s="6">
        <f>+$C$55*Matriz_de_consumo!V24</f>
        <v>117678.7392</v>
      </c>
      <c r="W77" s="6">
        <f>+$C$55*Matriz_de_consumo!W24</f>
        <v>117955.8912</v>
      </c>
      <c r="X77" s="6">
        <f>+$C$55*Matriz_de_consumo!X24</f>
        <v>116015.8272</v>
      </c>
      <c r="Y77" s="6">
        <f>+$C$55*Matriz_de_consumo!Y24</f>
        <v>116514.70079999999</v>
      </c>
      <c r="Z77" s="6">
        <f>+$C$55*Matriz_de_consumo!Z24</f>
        <v>115239.80159999999</v>
      </c>
    </row>
    <row r="78" spans="2:26" x14ac:dyDescent="0.2">
      <c r="B78" s="23">
        <v>43818</v>
      </c>
      <c r="C78" s="6">
        <f>+$C$55*Matriz_de_consumo!C25</f>
        <v>112080.26879999999</v>
      </c>
      <c r="D78" s="6">
        <f>+$C$55*Matriz_de_consumo!D25</f>
        <v>115572.38399999999</v>
      </c>
      <c r="E78" s="6">
        <f>+$C$55*Matriz_de_consumo!E25</f>
        <v>112745.4336</v>
      </c>
      <c r="F78" s="6">
        <f>+$C$55*Matriz_de_consumo!F25</f>
        <v>115239.80159999999</v>
      </c>
      <c r="G78" s="6">
        <f>+$C$55*Matriz_de_consumo!G25</f>
        <v>117013.5744</v>
      </c>
      <c r="H78" s="6">
        <f>+$C$55*Matriz_de_consumo!H25</f>
        <v>115128.9408</v>
      </c>
      <c r="I78" s="6">
        <f>+$C$55*Matriz_de_consumo!I25</f>
        <v>114796.3584</v>
      </c>
      <c r="J78" s="6">
        <f>+$C$55*Matriz_de_consumo!J25</f>
        <v>113355.16799999999</v>
      </c>
      <c r="K78" s="6">
        <f>+$C$55*Matriz_de_consumo!K25</f>
        <v>108532.72319999999</v>
      </c>
      <c r="L78" s="6">
        <f>+$C$55*Matriz_de_consumo!L25</f>
        <v>113798.6112</v>
      </c>
      <c r="M78" s="6">
        <f>+$C$55*Matriz_de_consumo!M25</f>
        <v>117457.01759999999</v>
      </c>
      <c r="N78" s="6">
        <f>+$C$55*Matriz_de_consumo!N25</f>
        <v>117179.8656</v>
      </c>
      <c r="O78" s="6">
        <f>+$C$55*Matriz_de_consumo!O25</f>
        <v>117013.5744</v>
      </c>
      <c r="P78" s="6">
        <f>+$C$55*Matriz_de_consumo!P25</f>
        <v>116015.8272</v>
      </c>
      <c r="Q78" s="6">
        <f>+$C$55*Matriz_de_consumo!Q25</f>
        <v>117069.0048</v>
      </c>
      <c r="R78" s="6">
        <f>+$C$55*Matriz_de_consumo!R25</f>
        <v>117013.5744</v>
      </c>
      <c r="S78" s="6">
        <f>+$C$55*Matriz_de_consumo!S25</f>
        <v>116071.2576</v>
      </c>
      <c r="T78" s="6">
        <f>+$C$55*Matriz_de_consumo!T25</f>
        <v>117235.296</v>
      </c>
      <c r="U78" s="6">
        <f>+$C$55*Matriz_de_consumo!U25</f>
        <v>116403.84</v>
      </c>
      <c r="V78" s="6">
        <f>+$C$55*Matriz_de_consumo!V25</f>
        <v>117678.7392</v>
      </c>
      <c r="W78" s="6">
        <f>+$C$55*Matriz_de_consumo!W25</f>
        <v>117955.8912</v>
      </c>
      <c r="X78" s="6">
        <f>+$C$55*Matriz_de_consumo!X25</f>
        <v>116015.8272</v>
      </c>
      <c r="Y78" s="6">
        <f>+$C$55*Matriz_de_consumo!Y25</f>
        <v>116514.70079999999</v>
      </c>
      <c r="Z78" s="6">
        <f>+$C$55*Matriz_de_consumo!Z25</f>
        <v>115239.80159999999</v>
      </c>
    </row>
    <row r="79" spans="2:26" x14ac:dyDescent="0.2">
      <c r="B79" s="23">
        <v>43819</v>
      </c>
      <c r="C79" s="6">
        <f>+$C$55*Matriz_de_consumo!C26</f>
        <v>112080.26879999999</v>
      </c>
      <c r="D79" s="6">
        <f>+$C$55*Matriz_de_consumo!D26</f>
        <v>115572.38399999999</v>
      </c>
      <c r="E79" s="6">
        <f>+$C$55*Matriz_de_consumo!E26</f>
        <v>112745.4336</v>
      </c>
      <c r="F79" s="6">
        <f>+$C$55*Matriz_de_consumo!F26</f>
        <v>115239.80159999999</v>
      </c>
      <c r="G79" s="6">
        <f>+$C$55*Matriz_de_consumo!G26</f>
        <v>117013.5744</v>
      </c>
      <c r="H79" s="6">
        <f>+$C$55*Matriz_de_consumo!H26</f>
        <v>115128.9408</v>
      </c>
      <c r="I79" s="6">
        <f>+$C$55*Matriz_de_consumo!I26</f>
        <v>114796.3584</v>
      </c>
      <c r="J79" s="6">
        <f>+$C$55*Matriz_de_consumo!J26</f>
        <v>113355.16799999999</v>
      </c>
      <c r="K79" s="6">
        <f>+$C$55*Matriz_de_consumo!K26</f>
        <v>108532.72319999999</v>
      </c>
      <c r="L79" s="6">
        <f>+$C$55*Matriz_de_consumo!L26</f>
        <v>113798.6112</v>
      </c>
      <c r="M79" s="6">
        <f>+$C$55*Matriz_de_consumo!M26</f>
        <v>117457.01759999999</v>
      </c>
      <c r="N79" s="6">
        <f>+$C$55*Matriz_de_consumo!N26</f>
        <v>117179.8656</v>
      </c>
      <c r="O79" s="6">
        <f>+$C$55*Matriz_de_consumo!O26</f>
        <v>117013.5744</v>
      </c>
      <c r="P79" s="6">
        <f>+$C$55*Matriz_de_consumo!P26</f>
        <v>116015.8272</v>
      </c>
      <c r="Q79" s="6">
        <f>+$C$55*Matriz_de_consumo!Q26</f>
        <v>117069.0048</v>
      </c>
      <c r="R79" s="6">
        <f>+$C$55*Matriz_de_consumo!R26</f>
        <v>117013.5744</v>
      </c>
      <c r="S79" s="6">
        <f>+$C$55*Matriz_de_consumo!S26</f>
        <v>116071.2576</v>
      </c>
      <c r="T79" s="6">
        <f>+$C$55*Matriz_de_consumo!T26</f>
        <v>117235.296</v>
      </c>
      <c r="U79" s="6">
        <f>+$C$55*Matriz_de_consumo!U26</f>
        <v>116403.84</v>
      </c>
      <c r="V79" s="6">
        <f>+$C$55*Matriz_de_consumo!V26</f>
        <v>117678.7392</v>
      </c>
      <c r="W79" s="6">
        <f>+$C$55*Matriz_de_consumo!W26</f>
        <v>117955.8912</v>
      </c>
      <c r="X79" s="6">
        <f>+$C$55*Matriz_de_consumo!X26</f>
        <v>116015.8272</v>
      </c>
      <c r="Y79" s="6">
        <f>+$C$55*Matriz_de_consumo!Y26</f>
        <v>116514.70079999999</v>
      </c>
      <c r="Z79" s="6">
        <f>+$C$55*Matriz_de_consumo!Z26</f>
        <v>115239.80159999999</v>
      </c>
    </row>
    <row r="80" spans="2:26" x14ac:dyDescent="0.2">
      <c r="B80" s="23">
        <v>43820</v>
      </c>
      <c r="C80" s="6">
        <f>+$C$55*Matriz_de_consumo!C27</f>
        <v>114463.776</v>
      </c>
      <c r="D80" s="6">
        <f>+$C$55*Matriz_de_consumo!D27</f>
        <v>118621.056</v>
      </c>
      <c r="E80" s="6">
        <f>+$C$55*Matriz_de_consumo!E27</f>
        <v>116958.144</v>
      </c>
      <c r="F80" s="6">
        <f>+$C$55*Matriz_de_consumo!F27</f>
        <v>90351.551999999996</v>
      </c>
      <c r="G80" s="6">
        <f>+$C$55*Matriz_de_consumo!G27</f>
        <v>109752.192</v>
      </c>
      <c r="H80" s="6">
        <f>+$C$55*Matriz_de_consumo!H27</f>
        <v>114740.928</v>
      </c>
      <c r="I80" s="6">
        <f>+$C$55*Matriz_de_consumo!I27</f>
        <v>117789.59999999999</v>
      </c>
      <c r="J80" s="6">
        <f>+$C$55*Matriz_de_consumo!J27</f>
        <v>113632.31999999999</v>
      </c>
      <c r="K80" s="6">
        <f>+$C$55*Matriz_de_consumo!K27</f>
        <v>113909.47199999999</v>
      </c>
      <c r="L80" s="6">
        <f>+$C$55*Matriz_de_consumo!L27</f>
        <v>114463.776</v>
      </c>
      <c r="M80" s="6">
        <f>+$C$55*Matriz_de_consumo!M27</f>
        <v>110306.496</v>
      </c>
      <c r="N80" s="6">
        <f>+$C$55*Matriz_de_consumo!N27</f>
        <v>109197.88799999999</v>
      </c>
      <c r="O80" s="6">
        <f>+$C$55*Matriz_de_consumo!O27</f>
        <v>116126.68799999999</v>
      </c>
      <c r="P80" s="6">
        <f>+$C$55*Matriz_de_consumo!P27</f>
        <v>113632.31999999999</v>
      </c>
      <c r="Q80" s="6">
        <f>+$C$55*Matriz_de_consumo!Q27</f>
        <v>117235.296</v>
      </c>
      <c r="R80" s="6">
        <f>+$C$55*Matriz_de_consumo!R27</f>
        <v>115018.08</v>
      </c>
      <c r="S80" s="6">
        <f>+$C$55*Matriz_de_consumo!S27</f>
        <v>116403.84</v>
      </c>
      <c r="T80" s="6">
        <f>+$C$55*Matriz_de_consumo!T27</f>
        <v>112523.712</v>
      </c>
      <c r="U80" s="6">
        <f>+$C$55*Matriz_de_consumo!U27</f>
        <v>113355.16799999999</v>
      </c>
      <c r="V80" s="6">
        <f>+$C$55*Matriz_de_consumo!V27</f>
        <v>113078.016</v>
      </c>
      <c r="W80" s="6">
        <f>+$C$55*Matriz_de_consumo!W27</f>
        <v>115018.08</v>
      </c>
      <c r="X80" s="6">
        <f>+$C$55*Matriz_de_consumo!X27</f>
        <v>116403.84</v>
      </c>
      <c r="Y80" s="6">
        <f>+$C$55*Matriz_de_consumo!Y27</f>
        <v>117512.448</v>
      </c>
      <c r="Z80" s="6">
        <f>+$C$55*Matriz_de_consumo!Z27</f>
        <v>112800.864</v>
      </c>
    </row>
    <row r="81" spans="2:26" x14ac:dyDescent="0.2">
      <c r="B81" s="23">
        <v>43821</v>
      </c>
      <c r="C81" s="6">
        <f>+$C$55*Matriz_de_consumo!C28</f>
        <v>111969.408</v>
      </c>
      <c r="D81" s="6">
        <f>+$C$55*Matriz_de_consumo!D28</f>
        <v>110860.8</v>
      </c>
      <c r="E81" s="6">
        <f>+$C$55*Matriz_de_consumo!E28</f>
        <v>99220.415999999997</v>
      </c>
      <c r="F81" s="6">
        <f>+$C$55*Matriz_de_consumo!F28</f>
        <v>114740.928</v>
      </c>
      <c r="G81" s="6">
        <f>+$C$55*Matriz_de_consumo!G28</f>
        <v>116403.84</v>
      </c>
      <c r="H81" s="6">
        <f>+$C$55*Matriz_de_consumo!H28</f>
        <v>112246.56</v>
      </c>
      <c r="I81" s="6">
        <f>+$C$55*Matriz_de_consumo!I28</f>
        <v>109752.192</v>
      </c>
      <c r="J81" s="6">
        <f>+$C$55*Matriz_de_consumo!J28</f>
        <v>116403.84</v>
      </c>
      <c r="K81" s="6">
        <f>+$C$55*Matriz_de_consumo!K28</f>
        <v>118621.056</v>
      </c>
      <c r="L81" s="6">
        <f>+$C$55*Matriz_de_consumo!L28</f>
        <v>116126.68799999999</v>
      </c>
      <c r="M81" s="6">
        <f>+$C$55*Matriz_de_consumo!M28</f>
        <v>116126.68799999999</v>
      </c>
      <c r="N81" s="6">
        <f>+$C$55*Matriz_de_consumo!N28</f>
        <v>118343.90399999999</v>
      </c>
      <c r="O81" s="6">
        <f>+$C$55*Matriz_de_consumo!O28</f>
        <v>115849.53599999999</v>
      </c>
      <c r="P81" s="6">
        <f>+$C$55*Matriz_de_consumo!P28</f>
        <v>118343.90399999999</v>
      </c>
      <c r="Q81" s="6">
        <f>+$C$55*Matriz_de_consumo!Q28</f>
        <v>121392.576</v>
      </c>
      <c r="R81" s="6">
        <f>+$C$55*Matriz_de_consumo!R28</f>
        <v>113355.16799999999</v>
      </c>
      <c r="S81" s="6">
        <f>+$C$55*Matriz_de_consumo!S28</f>
        <v>115018.08</v>
      </c>
      <c r="T81" s="6">
        <f>+$C$55*Matriz_de_consumo!T28</f>
        <v>115572.38399999999</v>
      </c>
      <c r="U81" s="6">
        <f>+$C$55*Matriz_de_consumo!U28</f>
        <v>115572.38399999999</v>
      </c>
      <c r="V81" s="6">
        <f>+$C$55*Matriz_de_consumo!V28</f>
        <v>110583.648</v>
      </c>
      <c r="W81" s="6">
        <f>+$C$55*Matriz_de_consumo!W28</f>
        <v>116958.144</v>
      </c>
      <c r="X81" s="6">
        <f>+$C$55*Matriz_de_consumo!X28</f>
        <v>119175.36</v>
      </c>
      <c r="Y81" s="6">
        <f>+$C$55*Matriz_de_consumo!Y28</f>
        <v>117512.448</v>
      </c>
      <c r="Z81" s="6">
        <f>+$C$55*Matriz_de_consumo!Z28</f>
        <v>116958.144</v>
      </c>
    </row>
    <row r="82" spans="2:26" x14ac:dyDescent="0.2">
      <c r="B82" s="23">
        <v>43822</v>
      </c>
      <c r="C82" s="6">
        <f>+$C$55*Matriz_de_consumo!C29</f>
        <v>112080.26879999999</v>
      </c>
      <c r="D82" s="6">
        <f>+$C$55*Matriz_de_consumo!D29</f>
        <v>115572.38399999999</v>
      </c>
      <c r="E82" s="6">
        <f>+$C$55*Matriz_de_consumo!E29</f>
        <v>112745.4336</v>
      </c>
      <c r="F82" s="6">
        <f>+$C$55*Matriz_de_consumo!F29</f>
        <v>115239.80159999999</v>
      </c>
      <c r="G82" s="6">
        <f>+$C$55*Matriz_de_consumo!G29</f>
        <v>117013.5744</v>
      </c>
      <c r="H82" s="6">
        <f>+$C$55*Matriz_de_consumo!H29</f>
        <v>115128.9408</v>
      </c>
      <c r="I82" s="6">
        <f>+$C$55*Matriz_de_consumo!I29</f>
        <v>114796.3584</v>
      </c>
      <c r="J82" s="6">
        <f>+$C$55*Matriz_de_consumo!J29</f>
        <v>113355.16799999999</v>
      </c>
      <c r="K82" s="6">
        <f>+$C$55*Matriz_de_consumo!K29</f>
        <v>108532.72319999999</v>
      </c>
      <c r="L82" s="6">
        <f>+$C$55*Matriz_de_consumo!L29</f>
        <v>113798.6112</v>
      </c>
      <c r="M82" s="6">
        <f>+$C$55*Matriz_de_consumo!M29</f>
        <v>117457.01759999999</v>
      </c>
      <c r="N82" s="6">
        <f>+$C$55*Matriz_de_consumo!N29</f>
        <v>117179.8656</v>
      </c>
      <c r="O82" s="6">
        <f>+$C$55*Matriz_de_consumo!O29</f>
        <v>117013.5744</v>
      </c>
      <c r="P82" s="6">
        <f>+$C$55*Matriz_de_consumo!P29</f>
        <v>116015.8272</v>
      </c>
      <c r="Q82" s="6">
        <f>+$C$55*Matriz_de_consumo!Q29</f>
        <v>117069.0048</v>
      </c>
      <c r="R82" s="6">
        <f>+$C$55*Matriz_de_consumo!R29</f>
        <v>117013.5744</v>
      </c>
      <c r="S82" s="6">
        <f>+$C$55*Matriz_de_consumo!S29</f>
        <v>116071.2576</v>
      </c>
      <c r="T82" s="6">
        <f>+$C$55*Matriz_de_consumo!T29</f>
        <v>117235.296</v>
      </c>
      <c r="U82" s="6">
        <f>+$C$55*Matriz_de_consumo!U29</f>
        <v>116403.84</v>
      </c>
      <c r="V82" s="6">
        <f>+$C$55*Matriz_de_consumo!V29</f>
        <v>117678.7392</v>
      </c>
      <c r="W82" s="6">
        <f>+$C$55*Matriz_de_consumo!W29</f>
        <v>117955.8912</v>
      </c>
      <c r="X82" s="6">
        <f>+$C$55*Matriz_de_consumo!X29</f>
        <v>116015.8272</v>
      </c>
      <c r="Y82" s="6">
        <f>+$C$55*Matriz_de_consumo!Y29</f>
        <v>116514.70079999999</v>
      </c>
      <c r="Z82" s="6">
        <f>+$C$55*Matriz_de_consumo!Z29</f>
        <v>115239.80159999999</v>
      </c>
    </row>
    <row r="83" spans="2:26" x14ac:dyDescent="0.2">
      <c r="B83" s="23">
        <v>43823</v>
      </c>
      <c r="C83" s="6">
        <f>+$C$55*Matriz_de_consumo!C30</f>
        <v>112080.26879999999</v>
      </c>
      <c r="D83" s="6">
        <f>+$C$55*Matriz_de_consumo!D30</f>
        <v>115572.38399999999</v>
      </c>
      <c r="E83" s="6">
        <f>+$C$55*Matriz_de_consumo!E30</f>
        <v>112745.4336</v>
      </c>
      <c r="F83" s="6">
        <f>+$C$55*Matriz_de_consumo!F30</f>
        <v>115239.80159999999</v>
      </c>
      <c r="G83" s="6">
        <f>+$C$55*Matriz_de_consumo!G30</f>
        <v>117013.5744</v>
      </c>
      <c r="H83" s="6">
        <f>+$C$55*Matriz_de_consumo!H30</f>
        <v>115128.9408</v>
      </c>
      <c r="I83" s="6">
        <f>+$C$55*Matriz_de_consumo!I30</f>
        <v>114796.3584</v>
      </c>
      <c r="J83" s="6">
        <f>+$C$55*Matriz_de_consumo!J30</f>
        <v>113355.16799999999</v>
      </c>
      <c r="K83" s="6">
        <f>+$C$55*Matriz_de_consumo!K30</f>
        <v>108532.72319999999</v>
      </c>
      <c r="L83" s="6">
        <f>+$C$55*Matriz_de_consumo!L30</f>
        <v>113798.6112</v>
      </c>
      <c r="M83" s="6">
        <f>+$C$55*Matriz_de_consumo!M30</f>
        <v>117457.01759999999</v>
      </c>
      <c r="N83" s="6">
        <f>+$C$55*Matriz_de_consumo!N30</f>
        <v>117179.8656</v>
      </c>
      <c r="O83" s="6">
        <f>+$C$55*Matriz_de_consumo!O30</f>
        <v>117013.5744</v>
      </c>
      <c r="P83" s="6">
        <f>+$C$55*Matriz_de_consumo!P30</f>
        <v>116015.8272</v>
      </c>
      <c r="Q83" s="6">
        <f>+$C$55*Matriz_de_consumo!Q30</f>
        <v>117069.0048</v>
      </c>
      <c r="R83" s="6">
        <f>+$C$55*Matriz_de_consumo!R30</f>
        <v>117013.5744</v>
      </c>
      <c r="S83" s="6">
        <f>+$C$55*Matriz_de_consumo!S30</f>
        <v>116071.2576</v>
      </c>
      <c r="T83" s="6">
        <f>+$C$55*Matriz_de_consumo!T30</f>
        <v>117235.296</v>
      </c>
      <c r="U83" s="6">
        <f>+$C$55*Matriz_de_consumo!U30</f>
        <v>116403.84</v>
      </c>
      <c r="V83" s="6">
        <f>+$C$55*Matriz_de_consumo!V30</f>
        <v>117678.7392</v>
      </c>
      <c r="W83" s="6">
        <f>+$C$55*Matriz_de_consumo!W30</f>
        <v>117955.8912</v>
      </c>
      <c r="X83" s="6">
        <f>+$C$55*Matriz_de_consumo!X30</f>
        <v>116015.8272</v>
      </c>
      <c r="Y83" s="6">
        <f>+$C$55*Matriz_de_consumo!Y30</f>
        <v>116514.70079999999</v>
      </c>
      <c r="Z83" s="6">
        <f>+$C$55*Matriz_de_consumo!Z30</f>
        <v>115239.80159999999</v>
      </c>
    </row>
    <row r="84" spans="2:26" x14ac:dyDescent="0.2">
      <c r="B84" s="23">
        <v>43824</v>
      </c>
      <c r="C84" s="6">
        <f>+$C$55*Matriz_de_consumo!C31</f>
        <v>112080.26879999999</v>
      </c>
      <c r="D84" s="6">
        <f>+$C$55*Matriz_de_consumo!D31</f>
        <v>115572.38399999999</v>
      </c>
      <c r="E84" s="6">
        <f>+$C$55*Matriz_de_consumo!E31</f>
        <v>112745.4336</v>
      </c>
      <c r="F84" s="6">
        <f>+$C$55*Matriz_de_consumo!F31</f>
        <v>115239.80159999999</v>
      </c>
      <c r="G84" s="6">
        <f>+$C$55*Matriz_de_consumo!G31</f>
        <v>117013.5744</v>
      </c>
      <c r="H84" s="6">
        <f>+$C$55*Matriz_de_consumo!H31</f>
        <v>115128.9408</v>
      </c>
      <c r="I84" s="6">
        <f>+$C$55*Matriz_de_consumo!I31</f>
        <v>114796.3584</v>
      </c>
      <c r="J84" s="6">
        <f>+$C$55*Matriz_de_consumo!J31</f>
        <v>113355.16799999999</v>
      </c>
      <c r="K84" s="6">
        <f>+$C$55*Matriz_de_consumo!K31</f>
        <v>108532.72319999999</v>
      </c>
      <c r="L84" s="6">
        <f>+$C$55*Matriz_de_consumo!L31</f>
        <v>113798.6112</v>
      </c>
      <c r="M84" s="6">
        <f>+$C$55*Matriz_de_consumo!M31</f>
        <v>117457.01759999999</v>
      </c>
      <c r="N84" s="6">
        <f>+$C$55*Matriz_de_consumo!N31</f>
        <v>117179.8656</v>
      </c>
      <c r="O84" s="6">
        <f>+$C$55*Matriz_de_consumo!O31</f>
        <v>117013.5744</v>
      </c>
      <c r="P84" s="6">
        <f>+$C$55*Matriz_de_consumo!P31</f>
        <v>116015.8272</v>
      </c>
      <c r="Q84" s="6">
        <f>+$C$55*Matriz_de_consumo!Q31</f>
        <v>117069.0048</v>
      </c>
      <c r="R84" s="6">
        <f>+$C$55*Matriz_de_consumo!R31</f>
        <v>117013.5744</v>
      </c>
      <c r="S84" s="6">
        <f>+$C$55*Matriz_de_consumo!S31</f>
        <v>116071.2576</v>
      </c>
      <c r="T84" s="6">
        <f>+$C$55*Matriz_de_consumo!T31</f>
        <v>117235.296</v>
      </c>
      <c r="U84" s="6">
        <f>+$C$55*Matriz_de_consumo!U31</f>
        <v>116403.84</v>
      </c>
      <c r="V84" s="6">
        <f>+$C$55*Matriz_de_consumo!V31</f>
        <v>117678.7392</v>
      </c>
      <c r="W84" s="6">
        <f>+$C$55*Matriz_de_consumo!W31</f>
        <v>117955.8912</v>
      </c>
      <c r="X84" s="6">
        <f>+$C$55*Matriz_de_consumo!X31</f>
        <v>116015.8272</v>
      </c>
      <c r="Y84" s="6">
        <f>+$C$55*Matriz_de_consumo!Y31</f>
        <v>116514.70079999999</v>
      </c>
      <c r="Z84" s="6">
        <f>+$C$55*Matriz_de_consumo!Z31</f>
        <v>115239.80159999999</v>
      </c>
    </row>
    <row r="85" spans="2:26" x14ac:dyDescent="0.2">
      <c r="B85" s="23">
        <v>43825</v>
      </c>
      <c r="C85" s="6">
        <f>+$C$55*Matriz_de_consumo!C32</f>
        <v>112080.26879999999</v>
      </c>
      <c r="D85" s="6">
        <f>+$C$55*Matriz_de_consumo!D32</f>
        <v>115572.38399999999</v>
      </c>
      <c r="E85" s="6">
        <f>+$C$55*Matriz_de_consumo!E32</f>
        <v>112745.4336</v>
      </c>
      <c r="F85" s="6">
        <f>+$C$55*Matriz_de_consumo!F32</f>
        <v>115239.80159999999</v>
      </c>
      <c r="G85" s="6">
        <f>+$C$55*Matriz_de_consumo!G32</f>
        <v>117013.5744</v>
      </c>
      <c r="H85" s="6">
        <f>+$C$55*Matriz_de_consumo!H32</f>
        <v>115128.9408</v>
      </c>
      <c r="I85" s="6">
        <f>+$C$55*Matriz_de_consumo!I32</f>
        <v>114796.3584</v>
      </c>
      <c r="J85" s="6">
        <f>+$C$55*Matriz_de_consumo!J32</f>
        <v>113355.16799999999</v>
      </c>
      <c r="K85" s="6">
        <f>+$C$55*Matriz_de_consumo!K32</f>
        <v>108532.72319999999</v>
      </c>
      <c r="L85" s="6">
        <f>+$C$55*Matriz_de_consumo!L32</f>
        <v>113798.6112</v>
      </c>
      <c r="M85" s="6">
        <f>+$C$55*Matriz_de_consumo!M32</f>
        <v>117457.01759999999</v>
      </c>
      <c r="N85" s="6">
        <f>+$C$55*Matriz_de_consumo!N32</f>
        <v>117179.8656</v>
      </c>
      <c r="O85" s="6">
        <f>+$C$55*Matriz_de_consumo!O32</f>
        <v>117013.5744</v>
      </c>
      <c r="P85" s="6">
        <f>+$C$55*Matriz_de_consumo!P32</f>
        <v>116015.8272</v>
      </c>
      <c r="Q85" s="6">
        <f>+$C$55*Matriz_de_consumo!Q32</f>
        <v>117069.0048</v>
      </c>
      <c r="R85" s="6">
        <f>+$C$55*Matriz_de_consumo!R32</f>
        <v>117013.5744</v>
      </c>
      <c r="S85" s="6">
        <f>+$C$55*Matriz_de_consumo!S32</f>
        <v>116071.2576</v>
      </c>
      <c r="T85" s="6">
        <f>+$C$55*Matriz_de_consumo!T32</f>
        <v>117235.296</v>
      </c>
      <c r="U85" s="6">
        <f>+$C$55*Matriz_de_consumo!U32</f>
        <v>116403.84</v>
      </c>
      <c r="V85" s="6">
        <f>+$C$55*Matriz_de_consumo!V32</f>
        <v>117678.7392</v>
      </c>
      <c r="W85" s="6">
        <f>+$C$55*Matriz_de_consumo!W32</f>
        <v>117955.8912</v>
      </c>
      <c r="X85" s="6">
        <f>+$C$55*Matriz_de_consumo!X32</f>
        <v>116015.8272</v>
      </c>
      <c r="Y85" s="6">
        <f>+$C$55*Matriz_de_consumo!Y32</f>
        <v>116514.70079999999</v>
      </c>
      <c r="Z85" s="6">
        <f>+$C$55*Matriz_de_consumo!Z32</f>
        <v>115239.80159999999</v>
      </c>
    </row>
    <row r="86" spans="2:26" x14ac:dyDescent="0.2">
      <c r="B86" s="23">
        <v>43826</v>
      </c>
      <c r="C86" s="6">
        <f>+$C$55*Matriz_de_consumo!C33</f>
        <v>112080.26879999999</v>
      </c>
      <c r="D86" s="6">
        <f>+$C$55*Matriz_de_consumo!D33</f>
        <v>115572.38399999999</v>
      </c>
      <c r="E86" s="6">
        <f>+$C$55*Matriz_de_consumo!E33</f>
        <v>112745.4336</v>
      </c>
      <c r="F86" s="6">
        <f>+$C$55*Matriz_de_consumo!F33</f>
        <v>115239.80159999999</v>
      </c>
      <c r="G86" s="6">
        <f>+$C$55*Matriz_de_consumo!G33</f>
        <v>117013.5744</v>
      </c>
      <c r="H86" s="6">
        <f>+$C$55*Matriz_de_consumo!H33</f>
        <v>115128.9408</v>
      </c>
      <c r="I86" s="6">
        <f>+$C$55*Matriz_de_consumo!I33</f>
        <v>114796.3584</v>
      </c>
      <c r="J86" s="6">
        <f>+$C$55*Matriz_de_consumo!J33</f>
        <v>113355.16799999999</v>
      </c>
      <c r="K86" s="6">
        <f>+$C$55*Matriz_de_consumo!K33</f>
        <v>108532.72319999999</v>
      </c>
      <c r="L86" s="6">
        <f>+$C$55*Matriz_de_consumo!L33</f>
        <v>113798.6112</v>
      </c>
      <c r="M86" s="6">
        <f>+$C$55*Matriz_de_consumo!M33</f>
        <v>117457.01759999999</v>
      </c>
      <c r="N86" s="6">
        <f>+$C$55*Matriz_de_consumo!N33</f>
        <v>117179.8656</v>
      </c>
      <c r="O86" s="6">
        <f>+$C$55*Matriz_de_consumo!O33</f>
        <v>117013.5744</v>
      </c>
      <c r="P86" s="6">
        <f>+$C$55*Matriz_de_consumo!P33</f>
        <v>116015.8272</v>
      </c>
      <c r="Q86" s="6">
        <f>+$C$55*Matriz_de_consumo!Q33</f>
        <v>117069.0048</v>
      </c>
      <c r="R86" s="6">
        <f>+$C$55*Matriz_de_consumo!R33</f>
        <v>117013.5744</v>
      </c>
      <c r="S86" s="6">
        <f>+$C$55*Matriz_de_consumo!S33</f>
        <v>116071.2576</v>
      </c>
      <c r="T86" s="6">
        <f>+$C$55*Matriz_de_consumo!T33</f>
        <v>117235.296</v>
      </c>
      <c r="U86" s="6">
        <f>+$C$55*Matriz_de_consumo!U33</f>
        <v>116403.84</v>
      </c>
      <c r="V86" s="6">
        <f>+$C$55*Matriz_de_consumo!V33</f>
        <v>117678.7392</v>
      </c>
      <c r="W86" s="6">
        <f>+$C$55*Matriz_de_consumo!W33</f>
        <v>117955.8912</v>
      </c>
      <c r="X86" s="6">
        <f>+$C$55*Matriz_de_consumo!X33</f>
        <v>116015.8272</v>
      </c>
      <c r="Y86" s="6">
        <f>+$C$55*Matriz_de_consumo!Y33</f>
        <v>116514.70079999999</v>
      </c>
      <c r="Z86" s="6">
        <f>+$C$55*Matriz_de_consumo!Z33</f>
        <v>115239.80159999999</v>
      </c>
    </row>
    <row r="87" spans="2:26" x14ac:dyDescent="0.2">
      <c r="B87" s="23">
        <v>43827</v>
      </c>
      <c r="C87" s="6">
        <f>+$C$55*Matriz_de_consumo!C34</f>
        <v>114463.776</v>
      </c>
      <c r="D87" s="6">
        <f>+$C$55*Matriz_de_consumo!D34</f>
        <v>118621.056</v>
      </c>
      <c r="E87" s="6">
        <f>+$C$55*Matriz_de_consumo!E34</f>
        <v>116958.144</v>
      </c>
      <c r="F87" s="6">
        <f>+$C$55*Matriz_de_consumo!F34</f>
        <v>90351.551999999996</v>
      </c>
      <c r="G87" s="6">
        <f>+$C$55*Matriz_de_consumo!G34</f>
        <v>109752.192</v>
      </c>
      <c r="H87" s="6">
        <f>+$C$55*Matriz_de_consumo!H34</f>
        <v>114740.928</v>
      </c>
      <c r="I87" s="6">
        <f>+$C$55*Matriz_de_consumo!I34</f>
        <v>117789.59999999999</v>
      </c>
      <c r="J87" s="6">
        <f>+$C$55*Matriz_de_consumo!J34</f>
        <v>113632.31999999999</v>
      </c>
      <c r="K87" s="6">
        <f>+$C$55*Matriz_de_consumo!K34</f>
        <v>113909.47199999999</v>
      </c>
      <c r="L87" s="6">
        <f>+$C$55*Matriz_de_consumo!L34</f>
        <v>114463.776</v>
      </c>
      <c r="M87" s="6">
        <f>+$C$55*Matriz_de_consumo!M34</f>
        <v>110306.496</v>
      </c>
      <c r="N87" s="6">
        <f>+$C$55*Matriz_de_consumo!N34</f>
        <v>109197.88799999999</v>
      </c>
      <c r="O87" s="6">
        <f>+$C$55*Matriz_de_consumo!O34</f>
        <v>116126.68799999999</v>
      </c>
      <c r="P87" s="6">
        <f>+$C$55*Matriz_de_consumo!P34</f>
        <v>113632.31999999999</v>
      </c>
      <c r="Q87" s="6">
        <f>+$C$55*Matriz_de_consumo!Q34</f>
        <v>117235.296</v>
      </c>
      <c r="R87" s="6">
        <f>+$C$55*Matriz_de_consumo!R34</f>
        <v>115018.08</v>
      </c>
      <c r="S87" s="6">
        <f>+$C$55*Matriz_de_consumo!S34</f>
        <v>116403.84</v>
      </c>
      <c r="T87" s="6">
        <f>+$C$55*Matriz_de_consumo!T34</f>
        <v>112523.712</v>
      </c>
      <c r="U87" s="6">
        <f>+$C$55*Matriz_de_consumo!U34</f>
        <v>113355.16799999999</v>
      </c>
      <c r="V87" s="6">
        <f>+$C$55*Matriz_de_consumo!V34</f>
        <v>113078.016</v>
      </c>
      <c r="W87" s="6">
        <f>+$C$55*Matriz_de_consumo!W34</f>
        <v>115018.08</v>
      </c>
      <c r="X87" s="6">
        <f>+$C$55*Matriz_de_consumo!X34</f>
        <v>116403.84</v>
      </c>
      <c r="Y87" s="6">
        <f>+$C$55*Matriz_de_consumo!Y34</f>
        <v>117512.448</v>
      </c>
      <c r="Z87" s="6">
        <f>+$C$55*Matriz_de_consumo!Z34</f>
        <v>112800.864</v>
      </c>
    </row>
    <row r="88" spans="2:26" x14ac:dyDescent="0.2">
      <c r="B88" s="23">
        <v>43828</v>
      </c>
      <c r="C88" s="6">
        <f>+$C$55*Matriz_de_consumo!C35</f>
        <v>111969.408</v>
      </c>
      <c r="D88" s="6">
        <f>+$C$55*Matriz_de_consumo!D35</f>
        <v>110860.8</v>
      </c>
      <c r="E88" s="6">
        <f>+$C$55*Matriz_de_consumo!E35</f>
        <v>99220.415999999997</v>
      </c>
      <c r="F88" s="6">
        <f>+$C$55*Matriz_de_consumo!F35</f>
        <v>114740.928</v>
      </c>
      <c r="G88" s="6">
        <f>+$C$55*Matriz_de_consumo!G35</f>
        <v>116403.84</v>
      </c>
      <c r="H88" s="6">
        <f>+$C$55*Matriz_de_consumo!H35</f>
        <v>112246.56</v>
      </c>
      <c r="I88" s="6">
        <f>+$C$55*Matriz_de_consumo!I35</f>
        <v>109752.192</v>
      </c>
      <c r="J88" s="6">
        <f>+$C$55*Matriz_de_consumo!J35</f>
        <v>116403.84</v>
      </c>
      <c r="K88" s="6">
        <f>+$C$55*Matriz_de_consumo!K35</f>
        <v>118621.056</v>
      </c>
      <c r="L88" s="6">
        <f>+$C$55*Matriz_de_consumo!L35</f>
        <v>116126.68799999999</v>
      </c>
      <c r="M88" s="6">
        <f>+$C$55*Matriz_de_consumo!M35</f>
        <v>116126.68799999999</v>
      </c>
      <c r="N88" s="6">
        <f>+$C$55*Matriz_de_consumo!N35</f>
        <v>118343.90399999999</v>
      </c>
      <c r="O88" s="6">
        <f>+$C$55*Matriz_de_consumo!O35</f>
        <v>115849.53599999999</v>
      </c>
      <c r="P88" s="6">
        <f>+$C$55*Matriz_de_consumo!P35</f>
        <v>118343.90399999999</v>
      </c>
      <c r="Q88" s="6">
        <f>+$C$55*Matriz_de_consumo!Q35</f>
        <v>121392.576</v>
      </c>
      <c r="R88" s="6">
        <f>+$C$55*Matriz_de_consumo!R35</f>
        <v>113355.16799999999</v>
      </c>
      <c r="S88" s="6">
        <f>+$C$55*Matriz_de_consumo!S35</f>
        <v>115018.08</v>
      </c>
      <c r="T88" s="6">
        <f>+$C$55*Matriz_de_consumo!T35</f>
        <v>115572.38399999999</v>
      </c>
      <c r="U88" s="6">
        <f>+$C$55*Matriz_de_consumo!U35</f>
        <v>115572.38399999999</v>
      </c>
      <c r="V88" s="6">
        <f>+$C$55*Matriz_de_consumo!V35</f>
        <v>110583.648</v>
      </c>
      <c r="W88" s="6">
        <f>+$C$55*Matriz_de_consumo!W35</f>
        <v>116958.144</v>
      </c>
      <c r="X88" s="6">
        <f>+$C$55*Matriz_de_consumo!X35</f>
        <v>119175.36</v>
      </c>
      <c r="Y88" s="6">
        <f>+$C$55*Matriz_de_consumo!Y35</f>
        <v>117512.448</v>
      </c>
      <c r="Z88" s="6">
        <f>+$C$55*Matriz_de_consumo!Z35</f>
        <v>116958.144</v>
      </c>
    </row>
    <row r="89" spans="2:26" x14ac:dyDescent="0.2">
      <c r="B89" s="23">
        <v>43829</v>
      </c>
      <c r="C89" s="6">
        <f>+$C$55*Matriz_de_consumo!C36</f>
        <v>112080.26879999999</v>
      </c>
      <c r="D89" s="6">
        <f>+$C$55*Matriz_de_consumo!D36</f>
        <v>115572.38399999999</v>
      </c>
      <c r="E89" s="6">
        <f>+$C$55*Matriz_de_consumo!E36</f>
        <v>112745.4336</v>
      </c>
      <c r="F89" s="6">
        <f>+$C$55*Matriz_de_consumo!F36</f>
        <v>115239.80159999999</v>
      </c>
      <c r="G89" s="6">
        <f>+$C$55*Matriz_de_consumo!G36</f>
        <v>117013.5744</v>
      </c>
      <c r="H89" s="6">
        <f>+$C$55*Matriz_de_consumo!H36</f>
        <v>115128.9408</v>
      </c>
      <c r="I89" s="6">
        <f>+$C$55*Matriz_de_consumo!I36</f>
        <v>114796.3584</v>
      </c>
      <c r="J89" s="6">
        <f>+$C$55*Matriz_de_consumo!J36</f>
        <v>113355.16799999999</v>
      </c>
      <c r="K89" s="6">
        <f>+$C$55*Matriz_de_consumo!K36</f>
        <v>108532.72319999999</v>
      </c>
      <c r="L89" s="6">
        <f>+$C$55*Matriz_de_consumo!L36</f>
        <v>113798.6112</v>
      </c>
      <c r="M89" s="6">
        <f>+$C$55*Matriz_de_consumo!M36</f>
        <v>117457.01759999999</v>
      </c>
      <c r="N89" s="6">
        <f>+$C$55*Matriz_de_consumo!N36</f>
        <v>117179.8656</v>
      </c>
      <c r="O89" s="6">
        <f>+$C$55*Matriz_de_consumo!O36</f>
        <v>117013.5744</v>
      </c>
      <c r="P89" s="6">
        <f>+$C$55*Matriz_de_consumo!P36</f>
        <v>116015.8272</v>
      </c>
      <c r="Q89" s="6">
        <f>+$C$55*Matriz_de_consumo!Q36</f>
        <v>117069.0048</v>
      </c>
      <c r="R89" s="6">
        <f>+$C$55*Matriz_de_consumo!R36</f>
        <v>117013.5744</v>
      </c>
      <c r="S89" s="6">
        <f>+$C$55*Matriz_de_consumo!S36</f>
        <v>116071.2576</v>
      </c>
      <c r="T89" s="6">
        <f>+$C$55*Matriz_de_consumo!T36</f>
        <v>117235.296</v>
      </c>
      <c r="U89" s="6">
        <f>+$C$55*Matriz_de_consumo!U36</f>
        <v>116403.84</v>
      </c>
      <c r="V89" s="6">
        <f>+$C$55*Matriz_de_consumo!V36</f>
        <v>117678.7392</v>
      </c>
      <c r="W89" s="6">
        <f>+$C$55*Matriz_de_consumo!W36</f>
        <v>117955.8912</v>
      </c>
      <c r="X89" s="6">
        <f>+$C$55*Matriz_de_consumo!X36</f>
        <v>116015.8272</v>
      </c>
      <c r="Y89" s="6">
        <f>+$C$55*Matriz_de_consumo!Y36</f>
        <v>116514.70079999999</v>
      </c>
      <c r="Z89" s="6">
        <f>+$C$55*Matriz_de_consumo!Z36</f>
        <v>115239.80159999999</v>
      </c>
    </row>
    <row r="90" spans="2:26" x14ac:dyDescent="0.2">
      <c r="B90" s="23">
        <v>43830</v>
      </c>
      <c r="C90" s="6">
        <f>+$C$55*Matriz_de_consumo!C37</f>
        <v>112080.26879999999</v>
      </c>
      <c r="D90" s="6">
        <f>+$C$55*Matriz_de_consumo!D37</f>
        <v>115572.38399999999</v>
      </c>
      <c r="E90" s="6">
        <f>+$C$55*Matriz_de_consumo!E37</f>
        <v>112745.4336</v>
      </c>
      <c r="F90" s="6">
        <f>+$C$55*Matriz_de_consumo!F37</f>
        <v>115239.80159999999</v>
      </c>
      <c r="G90" s="6">
        <f>+$C$55*Matriz_de_consumo!G37</f>
        <v>117013.5744</v>
      </c>
      <c r="H90" s="6">
        <f>+$C$55*Matriz_de_consumo!H37</f>
        <v>115128.9408</v>
      </c>
      <c r="I90" s="6">
        <f>+$C$55*Matriz_de_consumo!I37</f>
        <v>114796.3584</v>
      </c>
      <c r="J90" s="6">
        <f>+$C$55*Matriz_de_consumo!J37</f>
        <v>113355.16799999999</v>
      </c>
      <c r="K90" s="6">
        <f>+$C$55*Matriz_de_consumo!K37</f>
        <v>108532.72319999999</v>
      </c>
      <c r="L90" s="6">
        <f>+$C$55*Matriz_de_consumo!L37</f>
        <v>113798.6112</v>
      </c>
      <c r="M90" s="6">
        <f>+$C$55*Matriz_de_consumo!M37</f>
        <v>117457.01759999999</v>
      </c>
      <c r="N90" s="6">
        <f>+$C$55*Matriz_de_consumo!N37</f>
        <v>117179.8656</v>
      </c>
      <c r="O90" s="6">
        <f>+$C$55*Matriz_de_consumo!O37</f>
        <v>117013.5744</v>
      </c>
      <c r="P90" s="6">
        <f>+$C$55*Matriz_de_consumo!P37</f>
        <v>116015.8272</v>
      </c>
      <c r="Q90" s="6">
        <f>+$C$55*Matriz_de_consumo!Q37</f>
        <v>117069.0048</v>
      </c>
      <c r="R90" s="6">
        <f>+$C$55*Matriz_de_consumo!R37</f>
        <v>117013.5744</v>
      </c>
      <c r="S90" s="6">
        <f>+$C$55*Matriz_de_consumo!S37</f>
        <v>116071.2576</v>
      </c>
      <c r="T90" s="6">
        <f>+$C$55*Matriz_de_consumo!T37</f>
        <v>117235.296</v>
      </c>
      <c r="U90" s="6">
        <f>+$C$55*Matriz_de_consumo!U37</f>
        <v>116403.84</v>
      </c>
      <c r="V90" s="6">
        <f>+$C$55*Matriz_de_consumo!V37</f>
        <v>117678.7392</v>
      </c>
      <c r="W90" s="6">
        <f>+$C$55*Matriz_de_consumo!W37</f>
        <v>117955.8912</v>
      </c>
      <c r="X90" s="6">
        <f>+$C$55*Matriz_de_consumo!X37</f>
        <v>116015.8272</v>
      </c>
      <c r="Y90" s="6">
        <f>+$C$55*Matriz_de_consumo!Y37</f>
        <v>116514.70079999999</v>
      </c>
      <c r="Z90" s="6">
        <f>+$C$55*Matriz_de_consumo!Z37</f>
        <v>115239.80159999999</v>
      </c>
    </row>
    <row r="92" spans="2:26" x14ac:dyDescent="0.2">
      <c r="B92" s="21" t="s">
        <v>30</v>
      </c>
      <c r="C92" s="16">
        <f>+SUM(C60:Z90)</f>
        <v>74777993.107200086</v>
      </c>
    </row>
    <row r="94" spans="2:26" x14ac:dyDescent="0.2">
      <c r="E94" s="9"/>
    </row>
    <row r="95" spans="2:26" s="17" customFormat="1" x14ac:dyDescent="0.2">
      <c r="B95" s="18" t="s">
        <v>43</v>
      </c>
    </row>
    <row r="98" spans="2:26" s="32" customFormat="1" ht="28.5" customHeight="1" x14ac:dyDescent="0.3">
      <c r="B98" s="26" t="s">
        <v>51</v>
      </c>
      <c r="C98" s="31">
        <v>29.306999999999999</v>
      </c>
      <c r="D98" s="31">
        <v>29.306999999999999</v>
      </c>
      <c r="E98" s="31">
        <v>29.306999999999999</v>
      </c>
      <c r="F98" s="31">
        <v>29.306999999999999</v>
      </c>
      <c r="G98" s="31">
        <v>34.8718</v>
      </c>
      <c r="H98" s="31">
        <v>34.8718</v>
      </c>
      <c r="I98" s="31">
        <v>34.8718</v>
      </c>
      <c r="J98" s="31">
        <v>34.8718</v>
      </c>
      <c r="K98" s="31">
        <v>34.8718</v>
      </c>
      <c r="L98" s="31">
        <v>38.622700000000002</v>
      </c>
      <c r="M98" s="31">
        <v>38.622700000000002</v>
      </c>
      <c r="N98" s="31">
        <v>38.622700000000002</v>
      </c>
      <c r="O98" s="31">
        <v>34.8718</v>
      </c>
      <c r="P98" s="31">
        <v>34.8718</v>
      </c>
      <c r="Q98" s="31">
        <v>34.8718</v>
      </c>
      <c r="R98" s="31">
        <v>34.8718</v>
      </c>
      <c r="S98" s="31">
        <v>34.8718</v>
      </c>
      <c r="T98" s="31">
        <v>34.8718</v>
      </c>
      <c r="U98" s="31">
        <v>38.622700000000002</v>
      </c>
      <c r="V98" s="31">
        <v>38.622700000000002</v>
      </c>
      <c r="W98" s="31">
        <v>38.622700000000002</v>
      </c>
      <c r="X98" s="31">
        <v>34.8718</v>
      </c>
      <c r="Y98" s="31">
        <v>34.8718</v>
      </c>
      <c r="Z98" s="31">
        <v>29.306999999999999</v>
      </c>
    </row>
    <row r="100" spans="2:26" x14ac:dyDescent="0.2">
      <c r="B100" s="22"/>
      <c r="C100" s="4" t="s">
        <v>0</v>
      </c>
      <c r="D100" s="4" t="s">
        <v>1</v>
      </c>
      <c r="E100" s="4" t="s">
        <v>2</v>
      </c>
      <c r="F100" s="4" t="s">
        <v>3</v>
      </c>
      <c r="G100" s="4" t="s">
        <v>4</v>
      </c>
      <c r="H100" s="4" t="s">
        <v>5</v>
      </c>
      <c r="I100" s="4" t="s">
        <v>6</v>
      </c>
      <c r="J100" s="4" t="s">
        <v>7</v>
      </c>
      <c r="K100" s="4" t="s">
        <v>8</v>
      </c>
      <c r="L100" s="4" t="s">
        <v>9</v>
      </c>
      <c r="M100" s="4" t="s">
        <v>10</v>
      </c>
      <c r="N100" s="4" t="s">
        <v>11</v>
      </c>
      <c r="O100" s="4" t="s">
        <v>12</v>
      </c>
      <c r="P100" s="4" t="s">
        <v>13</v>
      </c>
      <c r="Q100" s="4" t="s">
        <v>14</v>
      </c>
      <c r="R100" s="4" t="s">
        <v>15</v>
      </c>
      <c r="S100" s="4" t="s">
        <v>16</v>
      </c>
      <c r="T100" s="4" t="s">
        <v>17</v>
      </c>
      <c r="U100" s="4" t="s">
        <v>18</v>
      </c>
      <c r="V100" s="4" t="s">
        <v>19</v>
      </c>
      <c r="W100" s="4" t="s">
        <v>20</v>
      </c>
      <c r="X100" s="4" t="s">
        <v>21</v>
      </c>
      <c r="Y100" s="4" t="s">
        <v>22</v>
      </c>
      <c r="Z100" s="4" t="s">
        <v>23</v>
      </c>
    </row>
    <row r="101" spans="2:26" x14ac:dyDescent="0.2">
      <c r="B101" s="23">
        <v>43800</v>
      </c>
      <c r="C101" s="6">
        <f>+C$98*Matriz_de_consumo!C7</f>
        <v>0</v>
      </c>
      <c r="D101" s="6">
        <f>+D$98*Matriz_de_consumo!D7</f>
        <v>0</v>
      </c>
      <c r="E101" s="6">
        <f>+E$98*Matriz_de_consumo!E7</f>
        <v>0</v>
      </c>
      <c r="F101" s="6">
        <f>+F$98*Matriz_de_consumo!F7</f>
        <v>0</v>
      </c>
      <c r="G101" s="6">
        <f>+G$98*Matriz_de_consumo!G7</f>
        <v>0</v>
      </c>
      <c r="H101" s="6">
        <f>+H$98*Matriz_de_consumo!H7</f>
        <v>0</v>
      </c>
      <c r="I101" s="6">
        <f>+I$98*Matriz_de_consumo!I7</f>
        <v>0</v>
      </c>
      <c r="J101" s="6">
        <f>+J$98*Matriz_de_consumo!J7</f>
        <v>0</v>
      </c>
      <c r="K101" s="6">
        <f>+K$98*Matriz_de_consumo!K7</f>
        <v>0</v>
      </c>
      <c r="L101" s="6">
        <f>+L$98*Matriz_de_consumo!L7</f>
        <v>0</v>
      </c>
      <c r="M101" s="6">
        <f>+M$98*Matriz_de_consumo!M7</f>
        <v>0</v>
      </c>
      <c r="N101" s="6">
        <f>+N$98*Matriz_de_consumo!N7</f>
        <v>0</v>
      </c>
      <c r="O101" s="6">
        <f>+O$98*Matriz_de_consumo!O7</f>
        <v>0</v>
      </c>
      <c r="P101" s="6">
        <f>+P$98*Matriz_de_consumo!P7</f>
        <v>0</v>
      </c>
      <c r="Q101" s="6">
        <f>+Q$98*Matriz_de_consumo!Q7</f>
        <v>0</v>
      </c>
      <c r="R101" s="6">
        <f>+R$98*Matriz_de_consumo!R7</f>
        <v>0</v>
      </c>
      <c r="S101" s="6">
        <f>+S$98*Matriz_de_consumo!S7</f>
        <v>0</v>
      </c>
      <c r="T101" s="6">
        <f>+T$98*Matriz_de_consumo!T7</f>
        <v>0</v>
      </c>
      <c r="U101" s="6">
        <f>+U$98*Matriz_de_consumo!U7</f>
        <v>0</v>
      </c>
      <c r="V101" s="6">
        <f>+V$98*Matriz_de_consumo!V7</f>
        <v>0</v>
      </c>
      <c r="W101" s="6">
        <f>+W$98*Matriz_de_consumo!W7</f>
        <v>0</v>
      </c>
      <c r="X101" s="6">
        <f>+X$98*Matriz_de_consumo!X7</f>
        <v>0</v>
      </c>
      <c r="Y101" s="6">
        <f>+Y$98*Matriz_de_consumo!Y7</f>
        <v>0</v>
      </c>
      <c r="Z101" s="6">
        <f>+Z$98*Matriz_de_consumo!Z7</f>
        <v>0</v>
      </c>
    </row>
    <row r="102" spans="2:26" x14ac:dyDescent="0.2">
      <c r="B102" s="23">
        <v>43801</v>
      </c>
      <c r="C102" s="6">
        <f>+C$98*Matriz_de_consumo!C8</f>
        <v>0</v>
      </c>
      <c r="D102" s="6">
        <f>+D$98*Matriz_de_consumo!D8</f>
        <v>0</v>
      </c>
      <c r="E102" s="6">
        <f>+E$98*Matriz_de_consumo!E8</f>
        <v>0</v>
      </c>
      <c r="F102" s="6">
        <f>+F$98*Matriz_de_consumo!F8</f>
        <v>0</v>
      </c>
      <c r="G102" s="6">
        <f>+G$98*Matriz_de_consumo!G8</f>
        <v>0</v>
      </c>
      <c r="H102" s="6">
        <f>+H$98*Matriz_de_consumo!H8</f>
        <v>0</v>
      </c>
      <c r="I102" s="6">
        <f>+I$98*Matriz_de_consumo!I8</f>
        <v>0</v>
      </c>
      <c r="J102" s="6">
        <f>+J$98*Matriz_de_consumo!J8</f>
        <v>0</v>
      </c>
      <c r="K102" s="6">
        <f>+K$98*Matriz_de_consumo!K8</f>
        <v>0</v>
      </c>
      <c r="L102" s="6">
        <f>+L$98*Matriz_de_consumo!L8</f>
        <v>0</v>
      </c>
      <c r="M102" s="6">
        <f>+M$98*Matriz_de_consumo!M8</f>
        <v>0</v>
      </c>
      <c r="N102" s="6">
        <f>+N$98*Matriz_de_consumo!N8</f>
        <v>0</v>
      </c>
      <c r="O102" s="6">
        <f>+O$98*Matriz_de_consumo!O8</f>
        <v>0</v>
      </c>
      <c r="P102" s="6">
        <f>+P$98*Matriz_de_consumo!P8</f>
        <v>0</v>
      </c>
      <c r="Q102" s="6">
        <f>+Q$98*Matriz_de_consumo!Q8</f>
        <v>0</v>
      </c>
      <c r="R102" s="6">
        <f>+R$98*Matriz_de_consumo!R8</f>
        <v>0</v>
      </c>
      <c r="S102" s="6">
        <f>+S$98*Matriz_de_consumo!S8</f>
        <v>0</v>
      </c>
      <c r="T102" s="6">
        <f>+T$98*Matriz_de_consumo!T8</f>
        <v>0</v>
      </c>
      <c r="U102" s="6">
        <f>+U$98*Matriz_de_consumo!U8</f>
        <v>0</v>
      </c>
      <c r="V102" s="6">
        <f>+V$98*Matriz_de_consumo!V8</f>
        <v>0</v>
      </c>
      <c r="W102" s="6">
        <f>+W$98*Matriz_de_consumo!W8</f>
        <v>0</v>
      </c>
      <c r="X102" s="6">
        <f>+X$98*Matriz_de_consumo!X8</f>
        <v>0</v>
      </c>
      <c r="Y102" s="6">
        <f>+Y$98*Matriz_de_consumo!Y8</f>
        <v>0</v>
      </c>
      <c r="Z102" s="6">
        <f>+Z$98*Matriz_de_consumo!Z8</f>
        <v>0</v>
      </c>
    </row>
    <row r="103" spans="2:26" x14ac:dyDescent="0.2">
      <c r="B103" s="23">
        <v>43802</v>
      </c>
      <c r="C103" s="6">
        <f>+C$98*Matriz_de_consumo!C9</f>
        <v>0</v>
      </c>
      <c r="D103" s="6">
        <f>+D$98*Matriz_de_consumo!D9</f>
        <v>0</v>
      </c>
      <c r="E103" s="6">
        <f>+E$98*Matriz_de_consumo!E9</f>
        <v>0</v>
      </c>
      <c r="F103" s="6">
        <f>+F$98*Matriz_de_consumo!F9</f>
        <v>0</v>
      </c>
      <c r="G103" s="6">
        <f>+G$98*Matriz_de_consumo!G9</f>
        <v>0</v>
      </c>
      <c r="H103" s="6">
        <f>+H$98*Matriz_de_consumo!H9</f>
        <v>0</v>
      </c>
      <c r="I103" s="6">
        <f>+I$98*Matriz_de_consumo!I9</f>
        <v>0</v>
      </c>
      <c r="J103" s="6">
        <f>+J$98*Matriz_de_consumo!J9</f>
        <v>0</v>
      </c>
      <c r="K103" s="6">
        <f>+K$98*Matriz_de_consumo!K9</f>
        <v>0</v>
      </c>
      <c r="L103" s="6">
        <f>+L$98*Matriz_de_consumo!L9</f>
        <v>0</v>
      </c>
      <c r="M103" s="6">
        <f>+M$98*Matriz_de_consumo!M9</f>
        <v>0</v>
      </c>
      <c r="N103" s="6">
        <f>+N$98*Matriz_de_consumo!N9</f>
        <v>0</v>
      </c>
      <c r="O103" s="6">
        <f>+O$98*Matriz_de_consumo!O9</f>
        <v>0</v>
      </c>
      <c r="P103" s="6">
        <f>+P$98*Matriz_de_consumo!P9</f>
        <v>0</v>
      </c>
      <c r="Q103" s="6">
        <f>+Q$98*Matriz_de_consumo!Q9</f>
        <v>0</v>
      </c>
      <c r="R103" s="6">
        <f>+R$98*Matriz_de_consumo!R9</f>
        <v>0</v>
      </c>
      <c r="S103" s="6">
        <f>+S$98*Matriz_de_consumo!S9</f>
        <v>0</v>
      </c>
      <c r="T103" s="6">
        <f>+T$98*Matriz_de_consumo!T9</f>
        <v>0</v>
      </c>
      <c r="U103" s="6">
        <f>+U$98*Matriz_de_consumo!U9</f>
        <v>0</v>
      </c>
      <c r="V103" s="6">
        <f>+V$98*Matriz_de_consumo!V9</f>
        <v>0</v>
      </c>
      <c r="W103" s="6">
        <f>+W$98*Matriz_de_consumo!W9</f>
        <v>0</v>
      </c>
      <c r="X103" s="6">
        <f>+X$98*Matriz_de_consumo!X9</f>
        <v>0</v>
      </c>
      <c r="Y103" s="6">
        <f>+Y$98*Matriz_de_consumo!Y9</f>
        <v>0</v>
      </c>
      <c r="Z103" s="6">
        <f>+Z$98*Matriz_de_consumo!Z9</f>
        <v>0</v>
      </c>
    </row>
    <row r="104" spans="2:26" x14ac:dyDescent="0.2">
      <c r="B104" s="23">
        <v>43803</v>
      </c>
      <c r="C104" s="6">
        <f>+C$98*Matriz_de_consumo!C10</f>
        <v>0</v>
      </c>
      <c r="D104" s="6">
        <f>+D$98*Matriz_de_consumo!D10</f>
        <v>0</v>
      </c>
      <c r="E104" s="6">
        <f>+E$98*Matriz_de_consumo!E10</f>
        <v>0</v>
      </c>
      <c r="F104" s="6">
        <f>+F$98*Matriz_de_consumo!F10</f>
        <v>0</v>
      </c>
      <c r="G104" s="6">
        <f>+G$98*Matriz_de_consumo!G10</f>
        <v>0</v>
      </c>
      <c r="H104" s="6">
        <f>+H$98*Matriz_de_consumo!H10</f>
        <v>0</v>
      </c>
      <c r="I104" s="6">
        <f>+I$98*Matriz_de_consumo!I10</f>
        <v>0</v>
      </c>
      <c r="J104" s="6">
        <f>+J$98*Matriz_de_consumo!J10</f>
        <v>0</v>
      </c>
      <c r="K104" s="6">
        <f>+K$98*Matriz_de_consumo!K10</f>
        <v>0</v>
      </c>
      <c r="L104" s="6">
        <f>+L$98*Matriz_de_consumo!L10</f>
        <v>0</v>
      </c>
      <c r="M104" s="6">
        <f>+M$98*Matriz_de_consumo!M10</f>
        <v>0</v>
      </c>
      <c r="N104" s="6">
        <f>+N$98*Matriz_de_consumo!N10</f>
        <v>0</v>
      </c>
      <c r="O104" s="6">
        <f>+O$98*Matriz_de_consumo!O10</f>
        <v>0</v>
      </c>
      <c r="P104" s="6">
        <f>+P$98*Matriz_de_consumo!P10</f>
        <v>0</v>
      </c>
      <c r="Q104" s="6">
        <f>+Q$98*Matriz_de_consumo!Q10</f>
        <v>0</v>
      </c>
      <c r="R104" s="6">
        <f>+R$98*Matriz_de_consumo!R10</f>
        <v>0</v>
      </c>
      <c r="S104" s="6">
        <f>+S$98*Matriz_de_consumo!S10</f>
        <v>0</v>
      </c>
      <c r="T104" s="6">
        <f>+T$98*Matriz_de_consumo!T10</f>
        <v>0</v>
      </c>
      <c r="U104" s="6">
        <f>+U$98*Matriz_de_consumo!U10</f>
        <v>0</v>
      </c>
      <c r="V104" s="6">
        <f>+V$98*Matriz_de_consumo!V10</f>
        <v>0</v>
      </c>
      <c r="W104" s="6">
        <f>+W$98*Matriz_de_consumo!W10</f>
        <v>0</v>
      </c>
      <c r="X104" s="6">
        <f>+X$98*Matriz_de_consumo!X10</f>
        <v>0</v>
      </c>
      <c r="Y104" s="6">
        <f>+Y$98*Matriz_de_consumo!Y10</f>
        <v>0</v>
      </c>
      <c r="Z104" s="6">
        <f>+Z$98*Matriz_de_consumo!Z10</f>
        <v>0</v>
      </c>
    </row>
    <row r="105" spans="2:26" x14ac:dyDescent="0.2">
      <c r="B105" s="23">
        <v>43804</v>
      </c>
      <c r="C105" s="6">
        <f>+C$98*Matriz_de_consumo!C11</f>
        <v>485323.92</v>
      </c>
      <c r="D105" s="6">
        <f>+D$98*Matriz_de_consumo!D11</f>
        <v>480634.8</v>
      </c>
      <c r="E105" s="6">
        <f>+E$98*Matriz_de_consumo!E11</f>
        <v>494702.16</v>
      </c>
      <c r="F105" s="6">
        <f>+F$98*Matriz_de_consumo!F11</f>
        <v>490013.04</v>
      </c>
      <c r="G105" s="6">
        <f>+G$98*Matriz_de_consumo!G11</f>
        <v>562133.41599999997</v>
      </c>
      <c r="H105" s="6">
        <f>+H$98*Matriz_de_consumo!H11</f>
        <v>587241.11199999996</v>
      </c>
      <c r="I105" s="6">
        <f>+I$98*Matriz_de_consumo!I11</f>
        <v>569107.77599999995</v>
      </c>
      <c r="J105" s="6">
        <f>+J$98*Matriz_de_consumo!J11</f>
        <v>570502.64800000004</v>
      </c>
      <c r="K105" s="6">
        <f>+K$98*Matriz_de_consumo!K11</f>
        <v>587241.11199999996</v>
      </c>
      <c r="L105" s="6">
        <f>+L$98*Matriz_de_consumo!L11</f>
        <v>675124.79600000009</v>
      </c>
      <c r="M105" s="6">
        <f>+M$98*Matriz_de_consumo!M11</f>
        <v>667400.25600000005</v>
      </c>
      <c r="N105" s="6">
        <f>+N$98*Matriz_de_consumo!N11</f>
        <v>650406.26800000004</v>
      </c>
      <c r="O105" s="6">
        <f>+O$98*Matriz_de_consumo!O11</f>
        <v>599794.96</v>
      </c>
      <c r="P105" s="6">
        <f>+P$98*Matriz_de_consumo!P11</f>
        <v>590030.85600000003</v>
      </c>
      <c r="Q105" s="6">
        <f>+Q$98*Matriz_de_consumo!Q11</f>
        <v>587241.11199999996</v>
      </c>
      <c r="R105" s="6">
        <f>+R$98*Matriz_de_consumo!R11</f>
        <v>562133.41599999997</v>
      </c>
      <c r="S105" s="6">
        <f>+S$98*Matriz_de_consumo!S11</f>
        <v>553764.18400000001</v>
      </c>
      <c r="T105" s="6">
        <f>+T$98*Matriz_de_consumo!T11</f>
        <v>588635.98400000005</v>
      </c>
      <c r="U105" s="6">
        <f>+U$98*Matriz_de_consumo!U11</f>
        <v>665855.348</v>
      </c>
      <c r="V105" s="6">
        <f>+V$98*Matriz_de_consumo!V11</f>
        <v>670490.07200000004</v>
      </c>
      <c r="W105" s="6">
        <f>+W$98*Matriz_de_consumo!W11</f>
        <v>664310.44000000006</v>
      </c>
      <c r="X105" s="6">
        <f>+X$98*Matriz_de_consumo!X11</f>
        <v>584451.36800000002</v>
      </c>
      <c r="Y105" s="6">
        <f>+Y$98*Matriz_de_consumo!Y11</f>
        <v>591425.728</v>
      </c>
      <c r="Z105" s="6">
        <f>+Z$98*Matriz_de_consumo!Z11</f>
        <v>477117.95999999996</v>
      </c>
    </row>
    <row r="106" spans="2:26" x14ac:dyDescent="0.2">
      <c r="B106" s="23">
        <v>43805</v>
      </c>
      <c r="C106" s="6">
        <f>+C$98*Matriz_de_consumo!C12</f>
        <v>472428.83999999997</v>
      </c>
      <c r="D106" s="6">
        <f>+D$98*Matriz_de_consumo!D12</f>
        <v>475945.68</v>
      </c>
      <c r="E106" s="6">
        <f>+E$98*Matriz_de_consumo!E12</f>
        <v>398575.19999999995</v>
      </c>
      <c r="F106" s="6">
        <f>+F$98*Matriz_de_consumo!F12</f>
        <v>494702.16</v>
      </c>
      <c r="G106" s="6">
        <f>+G$98*Matriz_de_consumo!G12</f>
        <v>599794.96</v>
      </c>
      <c r="H106" s="6">
        <f>+H$98*Matriz_de_consumo!H12</f>
        <v>578871.88</v>
      </c>
      <c r="I106" s="6">
        <f>+I$98*Matriz_de_consumo!I12</f>
        <v>570502.64800000004</v>
      </c>
      <c r="J106" s="6">
        <f>+J$98*Matriz_de_consumo!J12</f>
        <v>493784.68800000002</v>
      </c>
      <c r="K106" s="6">
        <f>+K$98*Matriz_de_consumo!K12</f>
        <v>364061.592</v>
      </c>
      <c r="L106" s="6">
        <f>+L$98*Matriz_de_consumo!L12</f>
        <v>563891.42000000004</v>
      </c>
      <c r="M106" s="6">
        <f>+M$98*Matriz_de_consumo!M12</f>
        <v>636502.09600000002</v>
      </c>
      <c r="N106" s="6">
        <f>+N$98*Matriz_de_consumo!N12</f>
        <v>625687.74</v>
      </c>
      <c r="O106" s="6">
        <f>+O$98*Matriz_de_consumo!O12</f>
        <v>571897.52</v>
      </c>
      <c r="P106" s="6">
        <f>+P$98*Matriz_de_consumo!P12</f>
        <v>563528.28800000006</v>
      </c>
      <c r="Q106" s="6">
        <f>+Q$98*Matriz_de_consumo!Q12</f>
        <v>564923.16</v>
      </c>
      <c r="R106" s="6">
        <f>+R$98*Matriz_de_consumo!R12</f>
        <v>581661.62399999995</v>
      </c>
      <c r="S106" s="6">
        <f>+S$98*Matriz_de_consumo!S12</f>
        <v>590030.85600000003</v>
      </c>
      <c r="T106" s="6">
        <f>+T$98*Matriz_de_consumo!T12</f>
        <v>594215.47199999995</v>
      </c>
      <c r="U106" s="6">
        <f>+U$98*Matriz_de_consumo!U12</f>
        <v>651951.17599999998</v>
      </c>
      <c r="V106" s="6">
        <f>+V$98*Matriz_de_consumo!V12</f>
        <v>653496.08400000003</v>
      </c>
      <c r="W106" s="6">
        <f>+W$98*Matriz_de_consumo!W12</f>
        <v>650406.26800000004</v>
      </c>
      <c r="X106" s="6">
        <f>+X$98*Matriz_de_consumo!X12</f>
        <v>546789.82400000002</v>
      </c>
      <c r="Y106" s="6">
        <f>+Y$98*Matriz_de_consumo!Y12</f>
        <v>562133.41599999997</v>
      </c>
      <c r="Z106" s="6">
        <f>+Z$98*Matriz_de_consumo!Z12</f>
        <v>480634.8</v>
      </c>
    </row>
    <row r="107" spans="2:26" x14ac:dyDescent="0.2">
      <c r="B107" s="23">
        <v>43806</v>
      </c>
      <c r="C107" s="6">
        <f>+C$98*Matriz_de_consumo!C13</f>
        <v>484151.63999999996</v>
      </c>
      <c r="D107" s="6">
        <f>+D$98*Matriz_de_consumo!D13</f>
        <v>501735.83999999997</v>
      </c>
      <c r="E107" s="6">
        <f>+E$98*Matriz_de_consumo!E13</f>
        <v>494702.16</v>
      </c>
      <c r="F107" s="6">
        <f>+F$98*Matriz_de_consumo!F13</f>
        <v>382163.27999999997</v>
      </c>
      <c r="G107" s="6">
        <f>+G$98*Matriz_de_consumo!G13</f>
        <v>552369.31200000003</v>
      </c>
      <c r="H107" s="6">
        <f>+H$98*Matriz_de_consumo!H13</f>
        <v>577477.00800000003</v>
      </c>
      <c r="I107" s="6">
        <f>+I$98*Matriz_de_consumo!I13</f>
        <v>592820.6</v>
      </c>
      <c r="J107" s="6">
        <f>+J$98*Matriz_de_consumo!J13</f>
        <v>571897.52</v>
      </c>
      <c r="K107" s="6">
        <f>+K$98*Matriz_de_consumo!K13</f>
        <v>573292.39199999999</v>
      </c>
      <c r="L107" s="6">
        <f>+L$98*Matriz_de_consumo!L13</f>
        <v>638047.00400000007</v>
      </c>
      <c r="M107" s="6">
        <f>+M$98*Matriz_de_consumo!M13</f>
        <v>614873.38400000008</v>
      </c>
      <c r="N107" s="6">
        <f>+N$98*Matriz_de_consumo!N13</f>
        <v>608693.75199999998</v>
      </c>
      <c r="O107" s="6">
        <f>+O$98*Matriz_de_consumo!O13</f>
        <v>584451.36800000002</v>
      </c>
      <c r="P107" s="6">
        <f>+P$98*Matriz_de_consumo!P13</f>
        <v>571897.52</v>
      </c>
      <c r="Q107" s="6">
        <f>+Q$98*Matriz_de_consumo!Q13</f>
        <v>590030.85600000003</v>
      </c>
      <c r="R107" s="6">
        <f>+R$98*Matriz_de_consumo!R13</f>
        <v>578871.88</v>
      </c>
      <c r="S107" s="6">
        <f>+S$98*Matriz_de_consumo!S13</f>
        <v>585846.24</v>
      </c>
      <c r="T107" s="6">
        <f>+T$98*Matriz_de_consumo!T13</f>
        <v>566318.03200000001</v>
      </c>
      <c r="U107" s="6">
        <f>+U$98*Matriz_de_consumo!U13</f>
        <v>631867.37199999997</v>
      </c>
      <c r="V107" s="6">
        <f>+V$98*Matriz_de_consumo!V13</f>
        <v>630322.46400000004</v>
      </c>
      <c r="W107" s="6">
        <f>+W$98*Matriz_de_consumo!W13</f>
        <v>641136.82000000007</v>
      </c>
      <c r="X107" s="6">
        <f>+X$98*Matriz_de_consumo!X13</f>
        <v>585846.24</v>
      </c>
      <c r="Y107" s="6">
        <f>+Y$98*Matriz_de_consumo!Y13</f>
        <v>591425.728</v>
      </c>
      <c r="Z107" s="6">
        <f>+Z$98*Matriz_de_consumo!Z13</f>
        <v>477117.95999999996</v>
      </c>
    </row>
    <row r="108" spans="2:26" x14ac:dyDescent="0.2">
      <c r="B108" s="23">
        <v>43807</v>
      </c>
      <c r="C108" s="6">
        <f>+C$98*Matriz_de_consumo!C14</f>
        <v>473601.12</v>
      </c>
      <c r="D108" s="6">
        <f>+D$98*Matriz_de_consumo!D14</f>
        <v>468912</v>
      </c>
      <c r="E108" s="6">
        <f>+E$98*Matriz_de_consumo!E14</f>
        <v>419676.24</v>
      </c>
      <c r="F108" s="6">
        <f>+F$98*Matriz_de_consumo!F14</f>
        <v>485323.92</v>
      </c>
      <c r="G108" s="6">
        <f>+G$98*Matriz_de_consumo!G14</f>
        <v>585846.24</v>
      </c>
      <c r="H108" s="6">
        <f>+H$98*Matriz_de_consumo!H14</f>
        <v>564923.16</v>
      </c>
      <c r="I108" s="6">
        <f>+I$98*Matriz_de_consumo!I14</f>
        <v>552369.31200000003</v>
      </c>
      <c r="J108" s="6">
        <f>+J$98*Matriz_de_consumo!J14</f>
        <v>585846.24</v>
      </c>
      <c r="K108" s="6">
        <f>+K$98*Matriz_de_consumo!K14</f>
        <v>597005.21600000001</v>
      </c>
      <c r="L108" s="6">
        <f>+L$98*Matriz_de_consumo!L14</f>
        <v>647316.45200000005</v>
      </c>
      <c r="M108" s="6">
        <f>+M$98*Matriz_de_consumo!M14</f>
        <v>647316.45200000005</v>
      </c>
      <c r="N108" s="6">
        <f>+N$98*Matriz_de_consumo!N14</f>
        <v>659675.71600000001</v>
      </c>
      <c r="O108" s="6">
        <f>+O$98*Matriz_de_consumo!O14</f>
        <v>583056.49600000004</v>
      </c>
      <c r="P108" s="6">
        <f>+P$98*Matriz_de_consumo!P14</f>
        <v>595610.34400000004</v>
      </c>
      <c r="Q108" s="6">
        <f>+Q$98*Matriz_de_consumo!Q14</f>
        <v>610953.93599999999</v>
      </c>
      <c r="R108" s="6">
        <f>+R$98*Matriz_de_consumo!R14</f>
        <v>570502.64800000004</v>
      </c>
      <c r="S108" s="6">
        <f>+S$98*Matriz_de_consumo!S14</f>
        <v>578871.88</v>
      </c>
      <c r="T108" s="6">
        <f>+T$98*Matriz_de_consumo!T14</f>
        <v>581661.62399999995</v>
      </c>
      <c r="U108" s="6">
        <f>+U$98*Matriz_de_consumo!U14</f>
        <v>644226.63600000006</v>
      </c>
      <c r="V108" s="6">
        <f>+V$98*Matriz_de_consumo!V14</f>
        <v>616418.29200000002</v>
      </c>
      <c r="W108" s="6">
        <f>+W$98*Matriz_de_consumo!W14</f>
        <v>651951.17599999998</v>
      </c>
      <c r="X108" s="6">
        <f>+X$98*Matriz_de_consumo!X14</f>
        <v>599794.96</v>
      </c>
      <c r="Y108" s="6">
        <f>+Y$98*Matriz_de_consumo!Y14</f>
        <v>591425.728</v>
      </c>
      <c r="Z108" s="6">
        <f>+Z$98*Matriz_de_consumo!Z14</f>
        <v>494702.16</v>
      </c>
    </row>
    <row r="109" spans="2:26" x14ac:dyDescent="0.2">
      <c r="B109" s="23">
        <v>43808</v>
      </c>
      <c r="C109" s="6">
        <f>+C$98*Matriz_de_consumo!C15</f>
        <v>497046.72</v>
      </c>
      <c r="D109" s="6">
        <f>+D$98*Matriz_de_consumo!D15</f>
        <v>471256.56</v>
      </c>
      <c r="E109" s="6">
        <f>+E$98*Matriz_de_consumo!E15</f>
        <v>478290.24</v>
      </c>
      <c r="F109" s="6">
        <f>+F$98*Matriz_de_consumo!F15</f>
        <v>480634.8</v>
      </c>
      <c r="G109" s="6">
        <f>+G$98*Matriz_de_consumo!G15</f>
        <v>573292.39199999999</v>
      </c>
      <c r="H109" s="6">
        <f>+H$98*Matriz_de_consumo!H15</f>
        <v>602584.70400000003</v>
      </c>
      <c r="I109" s="6">
        <f>+I$98*Matriz_de_consumo!I15</f>
        <v>588635.98400000005</v>
      </c>
      <c r="J109" s="6">
        <f>+J$98*Matriz_de_consumo!J15</f>
        <v>580266.75199999998</v>
      </c>
      <c r="K109" s="6">
        <f>+K$98*Matriz_de_consumo!K15</f>
        <v>583056.49600000004</v>
      </c>
      <c r="L109" s="6">
        <f>+L$98*Matriz_de_consumo!L15</f>
        <v>651951.17599999998</v>
      </c>
      <c r="M109" s="6">
        <f>+M$98*Matriz_de_consumo!M15</f>
        <v>647316.45200000005</v>
      </c>
      <c r="N109" s="6">
        <f>+N$98*Matriz_de_consumo!N15</f>
        <v>648861.36</v>
      </c>
      <c r="O109" s="6">
        <f>+O$98*Matriz_de_consumo!O15</f>
        <v>583056.49600000004</v>
      </c>
      <c r="P109" s="6">
        <f>+P$98*Matriz_de_consumo!P15</f>
        <v>552369.31200000003</v>
      </c>
      <c r="Q109" s="6">
        <f>+Q$98*Matriz_de_consumo!Q15</f>
        <v>592820.6</v>
      </c>
      <c r="R109" s="6">
        <f>+R$98*Matriz_de_consumo!R15</f>
        <v>592820.6</v>
      </c>
      <c r="S109" s="6">
        <f>+S$98*Matriz_de_consumo!S15</f>
        <v>577477.00800000003</v>
      </c>
      <c r="T109" s="6">
        <f>+T$98*Matriz_de_consumo!T15</f>
        <v>557948.80000000005</v>
      </c>
      <c r="U109" s="6">
        <f>+U$98*Matriz_de_consumo!U15</f>
        <v>658130.80800000008</v>
      </c>
      <c r="V109" s="6">
        <f>+V$98*Matriz_de_consumo!V15</f>
        <v>658130.80800000008</v>
      </c>
      <c r="W109" s="6">
        <f>+W$98*Matriz_de_consumo!W15</f>
        <v>665855.348</v>
      </c>
      <c r="X109" s="6">
        <f>+X$98*Matriz_de_consumo!X15</f>
        <v>602584.70400000003</v>
      </c>
      <c r="Y109" s="6">
        <f>+Y$98*Matriz_de_consumo!Y15</f>
        <v>590030.85600000003</v>
      </c>
      <c r="Z109" s="6">
        <f>+Z$98*Matriz_de_consumo!Z15</f>
        <v>502908.12</v>
      </c>
    </row>
    <row r="110" spans="2:26" x14ac:dyDescent="0.2">
      <c r="B110" s="23">
        <v>43809</v>
      </c>
      <c r="C110" s="6">
        <f>+C$98*Matriz_de_consumo!C16</f>
        <v>492357.6</v>
      </c>
      <c r="D110" s="6">
        <f>+D$98*Matriz_de_consumo!D16</f>
        <v>492357.6</v>
      </c>
      <c r="E110" s="6">
        <f>+E$98*Matriz_de_consumo!E16</f>
        <v>509941.8</v>
      </c>
      <c r="F110" s="6">
        <f>+F$98*Matriz_de_consumo!F16</f>
        <v>499391.27999999997</v>
      </c>
      <c r="G110" s="6">
        <f>+G$98*Matriz_de_consumo!G16</f>
        <v>585846.24</v>
      </c>
      <c r="H110" s="6">
        <f>+H$98*Matriz_de_consumo!H16</f>
        <v>612348.80799999996</v>
      </c>
      <c r="I110" s="6">
        <f>+I$98*Matriz_de_consumo!I16</f>
        <v>601189.83200000005</v>
      </c>
      <c r="J110" s="6">
        <f>+J$98*Matriz_de_consumo!J16</f>
        <v>605374.44799999997</v>
      </c>
      <c r="K110" s="6">
        <f>+K$98*Matriz_de_consumo!K16</f>
        <v>587241.11199999996</v>
      </c>
      <c r="L110" s="6">
        <f>+L$98*Matriz_de_consumo!L16</f>
        <v>668945.16399999999</v>
      </c>
      <c r="M110" s="6">
        <f>+M$98*Matriz_de_consumo!M16</f>
        <v>664310.44000000006</v>
      </c>
      <c r="N110" s="6">
        <f>+N$98*Matriz_de_consumo!N16</f>
        <v>616418.29200000002</v>
      </c>
      <c r="O110" s="6">
        <f>+O$98*Matriz_de_consumo!O16</f>
        <v>606769.31999999995</v>
      </c>
      <c r="P110" s="6">
        <f>+P$98*Matriz_de_consumo!P16</f>
        <v>597005.21600000001</v>
      </c>
      <c r="Q110" s="6">
        <f>+Q$98*Matriz_de_consumo!Q16</f>
        <v>591425.728</v>
      </c>
      <c r="R110" s="6">
        <f>+R$98*Matriz_de_consumo!R16</f>
        <v>605374.44799999997</v>
      </c>
      <c r="S110" s="6">
        <f>+S$98*Matriz_de_consumo!S16</f>
        <v>591425.728</v>
      </c>
      <c r="T110" s="6">
        <f>+T$98*Matriz_de_consumo!T16</f>
        <v>578871.88</v>
      </c>
      <c r="U110" s="6">
        <f>+U$98*Matriz_de_consumo!U16</f>
        <v>665855.348</v>
      </c>
      <c r="V110" s="6">
        <f>+V$98*Matriz_de_consumo!V16</f>
        <v>667400.25600000005</v>
      </c>
      <c r="W110" s="6">
        <f>+W$98*Matriz_de_consumo!W16</f>
        <v>658130.80800000008</v>
      </c>
      <c r="X110" s="6">
        <f>+X$98*Matriz_de_consumo!X16</f>
        <v>608164.19200000004</v>
      </c>
      <c r="Y110" s="6">
        <f>+Y$98*Matriz_de_consumo!Y16</f>
        <v>590030.85600000003</v>
      </c>
      <c r="Z110" s="6">
        <f>+Z$98*Matriz_de_consumo!Z16</f>
        <v>487668.47999999998</v>
      </c>
    </row>
    <row r="111" spans="2:26" x14ac:dyDescent="0.2">
      <c r="B111" s="23">
        <v>43810</v>
      </c>
      <c r="C111" s="6">
        <f>+C$98*Matriz_de_consumo!C17</f>
        <v>482979.36</v>
      </c>
      <c r="D111" s="6">
        <f>+D$98*Matriz_de_consumo!D17</f>
        <v>514630.92</v>
      </c>
      <c r="E111" s="6">
        <f>+E$98*Matriz_de_consumo!E17</f>
        <v>508769.51999999996</v>
      </c>
      <c r="F111" s="6">
        <f>+F$98*Matriz_de_consumo!F17</f>
        <v>506424.95999999996</v>
      </c>
      <c r="G111" s="6">
        <f>+G$98*Matriz_de_consumo!G17</f>
        <v>601189.83200000005</v>
      </c>
      <c r="H111" s="6">
        <f>+H$98*Matriz_de_consumo!H17</f>
        <v>584451.36800000002</v>
      </c>
      <c r="I111" s="6">
        <f>+I$98*Matriz_de_consumo!I17</f>
        <v>576082.13600000006</v>
      </c>
      <c r="J111" s="6">
        <f>+J$98*Matriz_de_consumo!J17</f>
        <v>585846.24</v>
      </c>
      <c r="K111" s="6">
        <f>+K$98*Matriz_de_consumo!K17</f>
        <v>602584.70400000003</v>
      </c>
      <c r="L111" s="6">
        <f>+L$98*Matriz_de_consumo!L17</f>
        <v>687484.06</v>
      </c>
      <c r="M111" s="6">
        <f>+M$98*Matriz_de_consumo!M17</f>
        <v>650406.26800000004</v>
      </c>
      <c r="N111" s="6">
        <f>+N$98*Matriz_de_consumo!N17</f>
        <v>672034.98</v>
      </c>
      <c r="O111" s="6">
        <f>+O$98*Matriz_de_consumo!O17</f>
        <v>608164.19200000004</v>
      </c>
      <c r="P111" s="6">
        <f>+P$98*Matriz_de_consumo!P17</f>
        <v>615138.55200000003</v>
      </c>
      <c r="Q111" s="6">
        <f>+Q$98*Matriz_de_consumo!Q17</f>
        <v>610953.93599999999</v>
      </c>
      <c r="R111" s="6">
        <f>+R$98*Matriz_de_consumo!R17</f>
        <v>609559.06400000001</v>
      </c>
      <c r="S111" s="6">
        <f>+S$98*Matriz_de_consumo!S17</f>
        <v>563528.28800000006</v>
      </c>
      <c r="T111" s="6">
        <f>+T$98*Matriz_de_consumo!T17</f>
        <v>608164.19200000004</v>
      </c>
      <c r="U111" s="6">
        <f>+U$98*Matriz_de_consumo!U17</f>
        <v>661220.62400000007</v>
      </c>
      <c r="V111" s="6">
        <f>+V$98*Matriz_de_consumo!V17</f>
        <v>684394.24400000006</v>
      </c>
      <c r="W111" s="6">
        <f>+W$98*Matriz_de_consumo!W17</f>
        <v>678214.61200000008</v>
      </c>
      <c r="X111" s="6">
        <f>+X$98*Matriz_de_consumo!X17</f>
        <v>583056.49600000004</v>
      </c>
      <c r="Y111" s="6">
        <f>+Y$98*Matriz_de_consumo!Y17</f>
        <v>602584.70400000003</v>
      </c>
      <c r="Z111" s="6">
        <f>+Z$98*Matriz_de_consumo!Z17</f>
        <v>497046.72</v>
      </c>
    </row>
    <row r="112" spans="2:26" x14ac:dyDescent="0.2">
      <c r="B112" s="23">
        <v>43811</v>
      </c>
      <c r="C112" s="6">
        <f>+C$98*Matriz_de_consumo!C18</f>
        <v>513458.63999999996</v>
      </c>
      <c r="D112" s="6">
        <f>+D$98*Matriz_de_consumo!D18</f>
        <v>502908.12</v>
      </c>
      <c r="E112" s="6">
        <f>+E$98*Matriz_de_consumo!E18</f>
        <v>495874.44</v>
      </c>
      <c r="F112" s="6">
        <f>+F$98*Matriz_de_consumo!F18</f>
        <v>506424.95999999996</v>
      </c>
      <c r="G112" s="6">
        <f>+G$98*Matriz_de_consumo!G18</f>
        <v>603979.576</v>
      </c>
      <c r="H112" s="6">
        <f>+H$98*Matriz_de_consumo!H18</f>
        <v>573292.39199999999</v>
      </c>
      <c r="I112" s="6">
        <f>+I$98*Matriz_de_consumo!I18</f>
        <v>595610.34400000004</v>
      </c>
      <c r="J112" s="6">
        <f>+J$98*Matriz_de_consumo!J18</f>
        <v>610953.93599999999</v>
      </c>
      <c r="K112" s="6">
        <f>+K$98*Matriz_de_consumo!K18</f>
        <v>610953.93599999999</v>
      </c>
      <c r="L112" s="6">
        <f>+L$98*Matriz_de_consumo!L18</f>
        <v>670490.07200000004</v>
      </c>
      <c r="M112" s="6">
        <f>+M$98*Matriz_de_consumo!M18</f>
        <v>644226.63600000006</v>
      </c>
      <c r="N112" s="6">
        <f>+N$98*Matriz_de_consumo!N18</f>
        <v>655040.99200000009</v>
      </c>
      <c r="O112" s="6">
        <f>+O$98*Matriz_de_consumo!O18</f>
        <v>587241.11199999996</v>
      </c>
      <c r="P112" s="6">
        <f>+P$98*Matriz_de_consumo!P18</f>
        <v>598400.08799999999</v>
      </c>
      <c r="Q112" s="6">
        <f>+Q$98*Matriz_de_consumo!Q18</f>
        <v>590030.85600000003</v>
      </c>
      <c r="R112" s="6">
        <f>+R$98*Matriz_de_consumo!R18</f>
        <v>587241.11199999996</v>
      </c>
      <c r="S112" s="6">
        <f>+S$98*Matriz_de_consumo!S18</f>
        <v>592820.6</v>
      </c>
      <c r="T112" s="6">
        <f>+T$98*Matriz_de_consumo!T18</f>
        <v>597005.21600000001</v>
      </c>
      <c r="U112" s="6">
        <f>+U$98*Matriz_de_consumo!U18</f>
        <v>653496.08400000003</v>
      </c>
      <c r="V112" s="6">
        <f>+V$98*Matriz_de_consumo!V18</f>
        <v>655040.99200000009</v>
      </c>
      <c r="W112" s="6">
        <f>+W$98*Matriz_de_consumo!W18</f>
        <v>687484.06</v>
      </c>
      <c r="X112" s="6">
        <f>+X$98*Matriz_de_consumo!X18</f>
        <v>617928.29599999997</v>
      </c>
      <c r="Y112" s="6">
        <f>+Y$98*Matriz_de_consumo!Y18</f>
        <v>601189.83200000005</v>
      </c>
      <c r="Z112" s="6">
        <f>+Z$98*Matriz_de_consumo!Z18</f>
        <v>506424.95999999996</v>
      </c>
    </row>
    <row r="113" spans="2:26" x14ac:dyDescent="0.2">
      <c r="B113" s="23">
        <v>43812</v>
      </c>
      <c r="C113" s="6">
        <f>+C$98*Matriz_de_consumo!C19</f>
        <v>494702.16</v>
      </c>
      <c r="D113" s="6">
        <f>+D$98*Matriz_de_consumo!D19</f>
        <v>501735.83999999997</v>
      </c>
      <c r="E113" s="6">
        <f>+E$98*Matriz_de_consumo!E19</f>
        <v>506424.95999999996</v>
      </c>
      <c r="F113" s="6">
        <f>+F$98*Matriz_de_consumo!F19</f>
        <v>507597.24</v>
      </c>
      <c r="G113" s="6">
        <f>+G$98*Matriz_de_consumo!G19</f>
        <v>584451.36800000002</v>
      </c>
      <c r="H113" s="6">
        <f>+H$98*Matriz_de_consumo!H19</f>
        <v>603979.576</v>
      </c>
      <c r="I113" s="6">
        <f>+I$98*Matriz_de_consumo!I19</f>
        <v>597005.21600000001</v>
      </c>
      <c r="J113" s="6">
        <f>+J$98*Matriz_de_consumo!J19</f>
        <v>569107.77599999995</v>
      </c>
      <c r="K113" s="6">
        <f>+K$98*Matriz_de_consumo!K19</f>
        <v>613743.68000000005</v>
      </c>
      <c r="L113" s="6">
        <f>+L$98*Matriz_de_consumo!L19</f>
        <v>672034.98</v>
      </c>
      <c r="M113" s="6">
        <f>+M$98*Matriz_de_consumo!M19</f>
        <v>675124.79600000009</v>
      </c>
      <c r="N113" s="6">
        <f>+N$98*Matriz_de_consumo!N19</f>
        <v>655040.99200000009</v>
      </c>
      <c r="O113" s="6">
        <f>+O$98*Matriz_de_consumo!O19</f>
        <v>578871.88</v>
      </c>
      <c r="P113" s="6">
        <f>+P$98*Matriz_de_consumo!P19</f>
        <v>566318.03200000001</v>
      </c>
      <c r="Q113" s="6">
        <f>+Q$98*Matriz_de_consumo!Q19</f>
        <v>581661.62399999995</v>
      </c>
      <c r="R113" s="6">
        <f>+R$98*Matriz_de_consumo!R19</f>
        <v>581661.62399999995</v>
      </c>
      <c r="S113" s="6">
        <f>+S$98*Matriz_de_consumo!S19</f>
        <v>590030.85600000003</v>
      </c>
      <c r="T113" s="6">
        <f>+T$98*Matriz_de_consumo!T19</f>
        <v>594215.47199999995</v>
      </c>
      <c r="U113" s="6">
        <f>+U$98*Matriz_de_consumo!U19</f>
        <v>665855.348</v>
      </c>
      <c r="V113" s="6">
        <f>+V$98*Matriz_de_consumo!V19</f>
        <v>658130.80800000008</v>
      </c>
      <c r="W113" s="6">
        <f>+W$98*Matriz_de_consumo!W19</f>
        <v>625687.74</v>
      </c>
      <c r="X113" s="6">
        <f>+X$98*Matriz_de_consumo!X19</f>
        <v>580266.75199999998</v>
      </c>
      <c r="Y113" s="6">
        <f>+Y$98*Matriz_de_consumo!Y19</f>
        <v>587241.11199999996</v>
      </c>
      <c r="Z113" s="6">
        <f>+Z$98*Matriz_de_consumo!Z19</f>
        <v>479462.51999999996</v>
      </c>
    </row>
    <row r="114" spans="2:26" x14ac:dyDescent="0.2">
      <c r="B114" s="23">
        <v>43813</v>
      </c>
      <c r="C114" s="6">
        <f>+C$98*Matriz_de_consumo!C20</f>
        <v>463050.6</v>
      </c>
      <c r="D114" s="6">
        <f>+D$98*Matriz_de_consumo!D20</f>
        <v>487668.47999999998</v>
      </c>
      <c r="E114" s="6">
        <f>+E$98*Matriz_de_consumo!E20</f>
        <v>507597.24</v>
      </c>
      <c r="F114" s="6">
        <f>+F$98*Matriz_de_consumo!F20</f>
        <v>498219</v>
      </c>
      <c r="G114" s="6">
        <f>+G$98*Matriz_de_consumo!G20</f>
        <v>573292.39199999999</v>
      </c>
      <c r="H114" s="6">
        <f>+H$98*Matriz_de_consumo!H20</f>
        <v>577477.00800000003</v>
      </c>
      <c r="I114" s="6">
        <f>+I$98*Matriz_de_consumo!I20</f>
        <v>538420.59200000006</v>
      </c>
      <c r="J114" s="6">
        <f>+J$98*Matriz_de_consumo!J20</f>
        <v>591425.728</v>
      </c>
      <c r="K114" s="6">
        <f>+K$98*Matriz_de_consumo!K20</f>
        <v>601189.83200000005</v>
      </c>
      <c r="L114" s="6">
        <f>+L$98*Matriz_de_consumo!L20</f>
        <v>631867.37199999997</v>
      </c>
      <c r="M114" s="6">
        <f>+M$98*Matriz_de_consumo!M20</f>
        <v>664310.44000000006</v>
      </c>
      <c r="N114" s="6">
        <f>+N$98*Matriz_de_consumo!N20</f>
        <v>642681.728</v>
      </c>
      <c r="O114" s="6">
        <f>+O$98*Matriz_de_consumo!O20</f>
        <v>577477.00800000003</v>
      </c>
      <c r="P114" s="6">
        <f>+P$98*Matriz_de_consumo!P20</f>
        <v>560738.54399999999</v>
      </c>
      <c r="Q114" s="6">
        <f>+Q$98*Matriz_de_consumo!Q20</f>
        <v>559343.67200000002</v>
      </c>
      <c r="R114" s="6">
        <f>+R$98*Matriz_de_consumo!R20</f>
        <v>595610.34400000004</v>
      </c>
      <c r="S114" s="6">
        <f>+S$98*Matriz_de_consumo!S20</f>
        <v>591425.728</v>
      </c>
      <c r="T114" s="6">
        <f>+T$98*Matriz_de_consumo!T20</f>
        <v>578871.88</v>
      </c>
      <c r="U114" s="6">
        <f>+U$98*Matriz_de_consumo!U20</f>
        <v>641136.82000000007</v>
      </c>
      <c r="V114" s="6">
        <f>+V$98*Matriz_de_consumo!V20</f>
        <v>639591.91200000001</v>
      </c>
      <c r="W114" s="6">
        <f>+W$98*Matriz_de_consumo!W20</f>
        <v>634957.18800000008</v>
      </c>
      <c r="X114" s="6">
        <f>+X$98*Matriz_de_consumo!X20</f>
        <v>587241.11199999996</v>
      </c>
      <c r="Y114" s="6">
        <f>+Y$98*Matriz_de_consumo!Y20</f>
        <v>580266.75199999998</v>
      </c>
      <c r="Z114" s="6">
        <f>+Z$98*Matriz_de_consumo!Z20</f>
        <v>482979.36</v>
      </c>
    </row>
    <row r="115" spans="2:26" x14ac:dyDescent="0.2">
      <c r="B115" s="23">
        <v>43814</v>
      </c>
      <c r="C115" s="6">
        <f>+C$98*Matriz_de_consumo!C21</f>
        <v>481807.07999999996</v>
      </c>
      <c r="D115" s="6">
        <f>+D$98*Matriz_de_consumo!D21</f>
        <v>485323.92</v>
      </c>
      <c r="E115" s="6">
        <f>+E$98*Matriz_de_consumo!E21</f>
        <v>465395.16</v>
      </c>
      <c r="F115" s="6">
        <f>+F$98*Matriz_de_consumo!F21</f>
        <v>477117.95999999996</v>
      </c>
      <c r="G115" s="6">
        <f>+G$98*Matriz_de_consumo!G21</f>
        <v>592820.6</v>
      </c>
      <c r="H115" s="6">
        <f>+H$98*Matriz_de_consumo!H21</f>
        <v>591425.728</v>
      </c>
      <c r="I115" s="6">
        <f>+I$98*Matriz_de_consumo!I21</f>
        <v>578871.88</v>
      </c>
      <c r="J115" s="6">
        <f>+J$98*Matriz_de_consumo!J21</f>
        <v>562133.41599999997</v>
      </c>
      <c r="K115" s="6">
        <f>+K$98*Matriz_de_consumo!K21</f>
        <v>594215.47199999995</v>
      </c>
      <c r="L115" s="6">
        <f>+L$98*Matriz_de_consumo!L21</f>
        <v>639591.91200000001</v>
      </c>
      <c r="M115" s="6">
        <f>+M$98*Matriz_de_consumo!M21</f>
        <v>647316.45200000005</v>
      </c>
      <c r="N115" s="6">
        <f>+N$98*Matriz_de_consumo!N21</f>
        <v>645771.54399999999</v>
      </c>
      <c r="O115" s="6">
        <f>+O$98*Matriz_de_consumo!O21</f>
        <v>570502.64800000004</v>
      </c>
      <c r="P115" s="6">
        <f>+P$98*Matriz_de_consumo!P21</f>
        <v>559343.67200000002</v>
      </c>
      <c r="Q115" s="6">
        <f>+Q$98*Matriz_de_consumo!Q21</f>
        <v>585846.24</v>
      </c>
      <c r="R115" s="6">
        <f>+R$98*Matriz_de_consumo!R21</f>
        <v>584451.36800000002</v>
      </c>
      <c r="S115" s="6">
        <f>+S$98*Matriz_de_consumo!S21</f>
        <v>619323.16800000006</v>
      </c>
      <c r="T115" s="6">
        <f>+T$98*Matriz_de_consumo!T21</f>
        <v>578871.88</v>
      </c>
      <c r="U115" s="6">
        <f>+U$98*Matriz_de_consumo!U21</f>
        <v>600969.21200000006</v>
      </c>
      <c r="V115" s="6">
        <f>+V$98*Matriz_de_consumo!V21</f>
        <v>485101.11200000002</v>
      </c>
      <c r="W115" s="6">
        <f>+W$98*Matriz_de_consumo!W21</f>
        <v>577795.59200000006</v>
      </c>
      <c r="X115" s="6">
        <f>+X$98*Matriz_de_consumo!X21</f>
        <v>557948.80000000005</v>
      </c>
      <c r="Y115" s="6">
        <f>+Y$98*Matriz_de_consumo!Y21</f>
        <v>569107.77599999995</v>
      </c>
      <c r="Z115" s="6">
        <f>+Z$98*Matriz_de_consumo!Z21</f>
        <v>497046.72</v>
      </c>
    </row>
    <row r="116" spans="2:26" x14ac:dyDescent="0.2">
      <c r="B116" s="23">
        <v>43815</v>
      </c>
      <c r="C116" s="6">
        <f>+C$98*Matriz_de_consumo!C22</f>
        <v>474070.03200000001</v>
      </c>
      <c r="D116" s="6">
        <f>+D$98*Matriz_de_consumo!D22</f>
        <v>488840.75999999995</v>
      </c>
      <c r="E116" s="6">
        <f>+E$98*Matriz_de_consumo!E22</f>
        <v>476883.50399999996</v>
      </c>
      <c r="F116" s="6">
        <f>+F$98*Matriz_de_consumo!F22</f>
        <v>487434.02399999998</v>
      </c>
      <c r="G116" s="6">
        <f>+G$98*Matriz_de_consumo!G22</f>
        <v>588914.9584</v>
      </c>
      <c r="H116" s="6">
        <f>+H$98*Matriz_de_consumo!H22</f>
        <v>579429.82880000002</v>
      </c>
      <c r="I116" s="6">
        <f>+I$98*Matriz_de_consumo!I22</f>
        <v>577755.98239999998</v>
      </c>
      <c r="J116" s="6">
        <f>+J$98*Matriz_de_consumo!J22</f>
        <v>570502.64800000004</v>
      </c>
      <c r="K116" s="6">
        <f>+K$98*Matriz_de_consumo!K22</f>
        <v>546231.87520000001</v>
      </c>
      <c r="L116" s="6">
        <f>+L$98*Matriz_de_consumo!L22</f>
        <v>634339.22480000008</v>
      </c>
      <c r="M116" s="6">
        <f>+M$98*Matriz_de_consumo!M22</f>
        <v>654732.01040000003</v>
      </c>
      <c r="N116" s="6">
        <f>+N$98*Matriz_de_consumo!N22</f>
        <v>653187.10239999997</v>
      </c>
      <c r="O116" s="6">
        <f>+O$98*Matriz_de_consumo!O22</f>
        <v>588914.9584</v>
      </c>
      <c r="P116" s="6">
        <f>+P$98*Matriz_de_consumo!P22</f>
        <v>583893.4192</v>
      </c>
      <c r="Q116" s="6">
        <f>+Q$98*Matriz_de_consumo!Q22</f>
        <v>589193.93279999995</v>
      </c>
      <c r="R116" s="6">
        <f>+R$98*Matriz_de_consumo!R22</f>
        <v>588914.9584</v>
      </c>
      <c r="S116" s="6">
        <f>+S$98*Matriz_de_consumo!S22</f>
        <v>584172.39359999995</v>
      </c>
      <c r="T116" s="6">
        <f>+T$98*Matriz_de_consumo!T22</f>
        <v>590030.85600000003</v>
      </c>
      <c r="U116" s="6">
        <f>+U$98*Matriz_de_consumo!U22</f>
        <v>648861.36</v>
      </c>
      <c r="V116" s="6">
        <f>+V$98*Matriz_de_consumo!V22</f>
        <v>655967.93680000002</v>
      </c>
      <c r="W116" s="6">
        <f>+W$98*Matriz_de_consumo!W22</f>
        <v>657512.84480000008</v>
      </c>
      <c r="X116" s="6">
        <f>+X$98*Matriz_de_consumo!X22</f>
        <v>583893.4192</v>
      </c>
      <c r="Y116" s="6">
        <f>+Y$98*Matriz_de_consumo!Y22</f>
        <v>586404.1888</v>
      </c>
      <c r="Z116" s="6">
        <f>+Z$98*Matriz_de_consumo!Z22</f>
        <v>487434.02399999998</v>
      </c>
    </row>
    <row r="117" spans="2:26" x14ac:dyDescent="0.2">
      <c r="B117" s="23">
        <v>43816</v>
      </c>
      <c r="C117" s="6">
        <f>+C$98*Matriz_de_consumo!C23</f>
        <v>474070.03200000001</v>
      </c>
      <c r="D117" s="6">
        <f>+D$98*Matriz_de_consumo!D23</f>
        <v>488840.75999999995</v>
      </c>
      <c r="E117" s="6">
        <f>+E$98*Matriz_de_consumo!E23</f>
        <v>476883.50399999996</v>
      </c>
      <c r="F117" s="6">
        <f>+F$98*Matriz_de_consumo!F23</f>
        <v>487434.02399999998</v>
      </c>
      <c r="G117" s="6">
        <f>+G$98*Matriz_de_consumo!G23</f>
        <v>588914.9584</v>
      </c>
      <c r="H117" s="6">
        <f>+H$98*Matriz_de_consumo!H23</f>
        <v>579429.82880000002</v>
      </c>
      <c r="I117" s="6">
        <f>+I$98*Matriz_de_consumo!I23</f>
        <v>577755.98239999998</v>
      </c>
      <c r="J117" s="6">
        <f>+J$98*Matriz_de_consumo!J23</f>
        <v>570502.64800000004</v>
      </c>
      <c r="K117" s="6">
        <f>+K$98*Matriz_de_consumo!K23</f>
        <v>546231.87520000001</v>
      </c>
      <c r="L117" s="6">
        <f>+L$98*Matriz_de_consumo!L23</f>
        <v>634339.22480000008</v>
      </c>
      <c r="M117" s="6">
        <f>+M$98*Matriz_de_consumo!M23</f>
        <v>654732.01040000003</v>
      </c>
      <c r="N117" s="6">
        <f>+N$98*Matriz_de_consumo!N23</f>
        <v>653187.10239999997</v>
      </c>
      <c r="O117" s="6">
        <f>+O$98*Matriz_de_consumo!O23</f>
        <v>588914.9584</v>
      </c>
      <c r="P117" s="6">
        <f>+P$98*Matriz_de_consumo!P23</f>
        <v>583893.4192</v>
      </c>
      <c r="Q117" s="6">
        <f>+Q$98*Matriz_de_consumo!Q23</f>
        <v>589193.93279999995</v>
      </c>
      <c r="R117" s="6">
        <f>+R$98*Matriz_de_consumo!R23</f>
        <v>588914.9584</v>
      </c>
      <c r="S117" s="6">
        <f>+S$98*Matriz_de_consumo!S23</f>
        <v>584172.39359999995</v>
      </c>
      <c r="T117" s="6">
        <f>+T$98*Matriz_de_consumo!T23</f>
        <v>590030.85600000003</v>
      </c>
      <c r="U117" s="6">
        <f>+U$98*Matriz_de_consumo!U23</f>
        <v>648861.36</v>
      </c>
      <c r="V117" s="6">
        <f>+V$98*Matriz_de_consumo!V23</f>
        <v>655967.93680000002</v>
      </c>
      <c r="W117" s="6">
        <f>+W$98*Matriz_de_consumo!W23</f>
        <v>657512.84480000008</v>
      </c>
      <c r="X117" s="6">
        <f>+X$98*Matriz_de_consumo!X23</f>
        <v>583893.4192</v>
      </c>
      <c r="Y117" s="6">
        <f>+Y$98*Matriz_de_consumo!Y23</f>
        <v>586404.1888</v>
      </c>
      <c r="Z117" s="6">
        <f>+Z$98*Matriz_de_consumo!Z23</f>
        <v>487434.02399999998</v>
      </c>
    </row>
    <row r="118" spans="2:26" x14ac:dyDescent="0.2">
      <c r="B118" s="23">
        <v>43817</v>
      </c>
      <c r="C118" s="6">
        <f>+C$98*Matriz_de_consumo!C24</f>
        <v>474070.03200000001</v>
      </c>
      <c r="D118" s="6">
        <f>+D$98*Matriz_de_consumo!D24</f>
        <v>488840.75999999995</v>
      </c>
      <c r="E118" s="6">
        <f>+E$98*Matriz_de_consumo!E24</f>
        <v>476883.50399999996</v>
      </c>
      <c r="F118" s="6">
        <f>+F$98*Matriz_de_consumo!F24</f>
        <v>487434.02399999998</v>
      </c>
      <c r="G118" s="6">
        <f>+G$98*Matriz_de_consumo!G24</f>
        <v>588914.9584</v>
      </c>
      <c r="H118" s="6">
        <f>+H$98*Matriz_de_consumo!H24</f>
        <v>579429.82880000002</v>
      </c>
      <c r="I118" s="6">
        <f>+I$98*Matriz_de_consumo!I24</f>
        <v>577755.98239999998</v>
      </c>
      <c r="J118" s="6">
        <f>+J$98*Matriz_de_consumo!J24</f>
        <v>570502.64800000004</v>
      </c>
      <c r="K118" s="6">
        <f>+K$98*Matriz_de_consumo!K24</f>
        <v>546231.87520000001</v>
      </c>
      <c r="L118" s="6">
        <f>+L$98*Matriz_de_consumo!L24</f>
        <v>634339.22480000008</v>
      </c>
      <c r="M118" s="6">
        <f>+M$98*Matriz_de_consumo!M24</f>
        <v>654732.01040000003</v>
      </c>
      <c r="N118" s="6">
        <f>+N$98*Matriz_de_consumo!N24</f>
        <v>653187.10239999997</v>
      </c>
      <c r="O118" s="6">
        <f>+O$98*Matriz_de_consumo!O24</f>
        <v>588914.9584</v>
      </c>
      <c r="P118" s="6">
        <f>+P$98*Matriz_de_consumo!P24</f>
        <v>583893.4192</v>
      </c>
      <c r="Q118" s="6">
        <f>+Q$98*Matriz_de_consumo!Q24</f>
        <v>589193.93279999995</v>
      </c>
      <c r="R118" s="6">
        <f>+R$98*Matriz_de_consumo!R24</f>
        <v>588914.9584</v>
      </c>
      <c r="S118" s="6">
        <f>+S$98*Matriz_de_consumo!S24</f>
        <v>584172.39359999995</v>
      </c>
      <c r="T118" s="6">
        <f>+T$98*Matriz_de_consumo!T24</f>
        <v>590030.85600000003</v>
      </c>
      <c r="U118" s="6">
        <f>+U$98*Matriz_de_consumo!U24</f>
        <v>648861.36</v>
      </c>
      <c r="V118" s="6">
        <f>+V$98*Matriz_de_consumo!V24</f>
        <v>655967.93680000002</v>
      </c>
      <c r="W118" s="6">
        <f>+W$98*Matriz_de_consumo!W24</f>
        <v>657512.84480000008</v>
      </c>
      <c r="X118" s="6">
        <f>+X$98*Matriz_de_consumo!X24</f>
        <v>583893.4192</v>
      </c>
      <c r="Y118" s="6">
        <f>+Y$98*Matriz_de_consumo!Y24</f>
        <v>586404.1888</v>
      </c>
      <c r="Z118" s="6">
        <f>+Z$98*Matriz_de_consumo!Z24</f>
        <v>487434.02399999998</v>
      </c>
    </row>
    <row r="119" spans="2:26" x14ac:dyDescent="0.2">
      <c r="B119" s="23">
        <v>43818</v>
      </c>
      <c r="C119" s="6">
        <f>+C$98*Matriz_de_consumo!C25</f>
        <v>474070.03200000001</v>
      </c>
      <c r="D119" s="6">
        <f>+D$98*Matriz_de_consumo!D25</f>
        <v>488840.75999999995</v>
      </c>
      <c r="E119" s="6">
        <f>+E$98*Matriz_de_consumo!E25</f>
        <v>476883.50399999996</v>
      </c>
      <c r="F119" s="6">
        <f>+F$98*Matriz_de_consumo!F25</f>
        <v>487434.02399999998</v>
      </c>
      <c r="G119" s="6">
        <f>+G$98*Matriz_de_consumo!G25</f>
        <v>588914.9584</v>
      </c>
      <c r="H119" s="6">
        <f>+H$98*Matriz_de_consumo!H25</f>
        <v>579429.82880000002</v>
      </c>
      <c r="I119" s="6">
        <f>+I$98*Matriz_de_consumo!I25</f>
        <v>577755.98239999998</v>
      </c>
      <c r="J119" s="6">
        <f>+J$98*Matriz_de_consumo!J25</f>
        <v>570502.64800000004</v>
      </c>
      <c r="K119" s="6">
        <f>+K$98*Matriz_de_consumo!K25</f>
        <v>546231.87520000001</v>
      </c>
      <c r="L119" s="6">
        <f>+L$98*Matriz_de_consumo!L25</f>
        <v>634339.22480000008</v>
      </c>
      <c r="M119" s="6">
        <f>+M$98*Matriz_de_consumo!M25</f>
        <v>654732.01040000003</v>
      </c>
      <c r="N119" s="6">
        <f>+N$98*Matriz_de_consumo!N25</f>
        <v>653187.10239999997</v>
      </c>
      <c r="O119" s="6">
        <f>+O$98*Matriz_de_consumo!O25</f>
        <v>588914.9584</v>
      </c>
      <c r="P119" s="6">
        <f>+P$98*Matriz_de_consumo!P25</f>
        <v>583893.4192</v>
      </c>
      <c r="Q119" s="6">
        <f>+Q$98*Matriz_de_consumo!Q25</f>
        <v>589193.93279999995</v>
      </c>
      <c r="R119" s="6">
        <f>+R$98*Matriz_de_consumo!R25</f>
        <v>588914.9584</v>
      </c>
      <c r="S119" s="6">
        <f>+S$98*Matriz_de_consumo!S25</f>
        <v>584172.39359999995</v>
      </c>
      <c r="T119" s="6">
        <f>+T$98*Matriz_de_consumo!T25</f>
        <v>590030.85600000003</v>
      </c>
      <c r="U119" s="6">
        <f>+U$98*Matriz_de_consumo!U25</f>
        <v>648861.36</v>
      </c>
      <c r="V119" s="6">
        <f>+V$98*Matriz_de_consumo!V25</f>
        <v>655967.93680000002</v>
      </c>
      <c r="W119" s="6">
        <f>+W$98*Matriz_de_consumo!W25</f>
        <v>657512.84480000008</v>
      </c>
      <c r="X119" s="6">
        <f>+X$98*Matriz_de_consumo!X25</f>
        <v>583893.4192</v>
      </c>
      <c r="Y119" s="6">
        <f>+Y$98*Matriz_de_consumo!Y25</f>
        <v>586404.1888</v>
      </c>
      <c r="Z119" s="6">
        <f>+Z$98*Matriz_de_consumo!Z25</f>
        <v>487434.02399999998</v>
      </c>
    </row>
    <row r="120" spans="2:26" x14ac:dyDescent="0.2">
      <c r="B120" s="23">
        <v>43819</v>
      </c>
      <c r="C120" s="6">
        <f>+C$98*Matriz_de_consumo!C26</f>
        <v>474070.03200000001</v>
      </c>
      <c r="D120" s="6">
        <f>+D$98*Matriz_de_consumo!D26</f>
        <v>488840.75999999995</v>
      </c>
      <c r="E120" s="6">
        <f>+E$98*Matriz_de_consumo!E26</f>
        <v>476883.50399999996</v>
      </c>
      <c r="F120" s="6">
        <f>+F$98*Matriz_de_consumo!F26</f>
        <v>487434.02399999998</v>
      </c>
      <c r="G120" s="6">
        <f>+G$98*Matriz_de_consumo!G26</f>
        <v>588914.9584</v>
      </c>
      <c r="H120" s="6">
        <f>+H$98*Matriz_de_consumo!H26</f>
        <v>579429.82880000002</v>
      </c>
      <c r="I120" s="6">
        <f>+I$98*Matriz_de_consumo!I26</f>
        <v>577755.98239999998</v>
      </c>
      <c r="J120" s="6">
        <f>+J$98*Matriz_de_consumo!J26</f>
        <v>570502.64800000004</v>
      </c>
      <c r="K120" s="6">
        <f>+K$98*Matriz_de_consumo!K26</f>
        <v>546231.87520000001</v>
      </c>
      <c r="L120" s="6">
        <f>+L$98*Matriz_de_consumo!L26</f>
        <v>634339.22480000008</v>
      </c>
      <c r="M120" s="6">
        <f>+M$98*Matriz_de_consumo!M26</f>
        <v>654732.01040000003</v>
      </c>
      <c r="N120" s="6">
        <f>+N$98*Matriz_de_consumo!N26</f>
        <v>653187.10239999997</v>
      </c>
      <c r="O120" s="6">
        <f>+O$98*Matriz_de_consumo!O26</f>
        <v>588914.9584</v>
      </c>
      <c r="P120" s="6">
        <f>+P$98*Matriz_de_consumo!P26</f>
        <v>583893.4192</v>
      </c>
      <c r="Q120" s="6">
        <f>+Q$98*Matriz_de_consumo!Q26</f>
        <v>589193.93279999995</v>
      </c>
      <c r="R120" s="6">
        <f>+R$98*Matriz_de_consumo!R26</f>
        <v>588914.9584</v>
      </c>
      <c r="S120" s="6">
        <f>+S$98*Matriz_de_consumo!S26</f>
        <v>584172.39359999995</v>
      </c>
      <c r="T120" s="6">
        <f>+T$98*Matriz_de_consumo!T26</f>
        <v>590030.85600000003</v>
      </c>
      <c r="U120" s="6">
        <f>+U$98*Matriz_de_consumo!U26</f>
        <v>648861.36</v>
      </c>
      <c r="V120" s="6">
        <f>+V$98*Matriz_de_consumo!V26</f>
        <v>655967.93680000002</v>
      </c>
      <c r="W120" s="6">
        <f>+W$98*Matriz_de_consumo!W26</f>
        <v>657512.84480000008</v>
      </c>
      <c r="X120" s="6">
        <f>+X$98*Matriz_de_consumo!X26</f>
        <v>583893.4192</v>
      </c>
      <c r="Y120" s="6">
        <f>+Y$98*Matriz_de_consumo!Y26</f>
        <v>586404.1888</v>
      </c>
      <c r="Z120" s="6">
        <f>+Z$98*Matriz_de_consumo!Z26</f>
        <v>487434.02399999998</v>
      </c>
    </row>
    <row r="121" spans="2:26" x14ac:dyDescent="0.2">
      <c r="B121" s="23">
        <v>43820</v>
      </c>
      <c r="C121" s="6">
        <f>+C$98*Matriz_de_consumo!C27</f>
        <v>484151.63999999996</v>
      </c>
      <c r="D121" s="6">
        <f>+D$98*Matriz_de_consumo!D27</f>
        <v>501735.83999999997</v>
      </c>
      <c r="E121" s="6">
        <f>+E$98*Matriz_de_consumo!E27</f>
        <v>494702.16</v>
      </c>
      <c r="F121" s="6">
        <f>+F$98*Matriz_de_consumo!F27</f>
        <v>382163.27999999997</v>
      </c>
      <c r="G121" s="6">
        <f>+G$98*Matriz_de_consumo!G27</f>
        <v>552369.31200000003</v>
      </c>
      <c r="H121" s="6">
        <f>+H$98*Matriz_de_consumo!H27</f>
        <v>577477.00800000003</v>
      </c>
      <c r="I121" s="6">
        <f>+I$98*Matriz_de_consumo!I27</f>
        <v>592820.6</v>
      </c>
      <c r="J121" s="6">
        <f>+J$98*Matriz_de_consumo!J27</f>
        <v>571897.52</v>
      </c>
      <c r="K121" s="6">
        <f>+K$98*Matriz_de_consumo!K27</f>
        <v>573292.39199999999</v>
      </c>
      <c r="L121" s="6">
        <f>+L$98*Matriz_de_consumo!L27</f>
        <v>638047.00400000007</v>
      </c>
      <c r="M121" s="6">
        <f>+M$98*Matriz_de_consumo!M27</f>
        <v>614873.38400000008</v>
      </c>
      <c r="N121" s="6">
        <f>+N$98*Matriz_de_consumo!N27</f>
        <v>608693.75199999998</v>
      </c>
      <c r="O121" s="6">
        <f>+O$98*Matriz_de_consumo!O27</f>
        <v>584451.36800000002</v>
      </c>
      <c r="P121" s="6">
        <f>+P$98*Matriz_de_consumo!P27</f>
        <v>571897.52</v>
      </c>
      <c r="Q121" s="6">
        <f>+Q$98*Matriz_de_consumo!Q27</f>
        <v>590030.85600000003</v>
      </c>
      <c r="R121" s="6">
        <f>+R$98*Matriz_de_consumo!R27</f>
        <v>578871.88</v>
      </c>
      <c r="S121" s="6">
        <f>+S$98*Matriz_de_consumo!S27</f>
        <v>585846.24</v>
      </c>
      <c r="T121" s="6">
        <f>+T$98*Matriz_de_consumo!T27</f>
        <v>566318.03200000001</v>
      </c>
      <c r="U121" s="6">
        <f>+U$98*Matriz_de_consumo!U27</f>
        <v>631867.37199999997</v>
      </c>
      <c r="V121" s="6">
        <f>+V$98*Matriz_de_consumo!V27</f>
        <v>630322.46400000004</v>
      </c>
      <c r="W121" s="6">
        <f>+W$98*Matriz_de_consumo!W27</f>
        <v>641136.82000000007</v>
      </c>
      <c r="X121" s="6">
        <f>+X$98*Matriz_de_consumo!X27</f>
        <v>585846.24</v>
      </c>
      <c r="Y121" s="6">
        <f>+Y$98*Matriz_de_consumo!Y27</f>
        <v>591425.728</v>
      </c>
      <c r="Z121" s="6">
        <f>+Z$98*Matriz_de_consumo!Z27</f>
        <v>477117.95999999996</v>
      </c>
    </row>
    <row r="122" spans="2:26" x14ac:dyDescent="0.2">
      <c r="B122" s="23">
        <v>43821</v>
      </c>
      <c r="C122" s="6">
        <f>+C$98*Matriz_de_consumo!C28</f>
        <v>473601.12</v>
      </c>
      <c r="D122" s="6">
        <f>+D$98*Matriz_de_consumo!D28</f>
        <v>468912</v>
      </c>
      <c r="E122" s="6">
        <f>+E$98*Matriz_de_consumo!E28</f>
        <v>419676.24</v>
      </c>
      <c r="F122" s="6">
        <f>+F$98*Matriz_de_consumo!F28</f>
        <v>485323.92</v>
      </c>
      <c r="G122" s="6">
        <f>+G$98*Matriz_de_consumo!G28</f>
        <v>585846.24</v>
      </c>
      <c r="H122" s="6">
        <f>+H$98*Matriz_de_consumo!H28</f>
        <v>564923.16</v>
      </c>
      <c r="I122" s="6">
        <f>+I$98*Matriz_de_consumo!I28</f>
        <v>552369.31200000003</v>
      </c>
      <c r="J122" s="6">
        <f>+J$98*Matriz_de_consumo!J28</f>
        <v>585846.24</v>
      </c>
      <c r="K122" s="6">
        <f>+K$98*Matriz_de_consumo!K28</f>
        <v>597005.21600000001</v>
      </c>
      <c r="L122" s="6">
        <f>+L$98*Matriz_de_consumo!L28</f>
        <v>647316.45200000005</v>
      </c>
      <c r="M122" s="6">
        <f>+M$98*Matriz_de_consumo!M28</f>
        <v>647316.45200000005</v>
      </c>
      <c r="N122" s="6">
        <f>+N$98*Matriz_de_consumo!N28</f>
        <v>659675.71600000001</v>
      </c>
      <c r="O122" s="6">
        <f>+O$98*Matriz_de_consumo!O28</f>
        <v>583056.49600000004</v>
      </c>
      <c r="P122" s="6">
        <f>+P$98*Matriz_de_consumo!P28</f>
        <v>595610.34400000004</v>
      </c>
      <c r="Q122" s="6">
        <f>+Q$98*Matriz_de_consumo!Q28</f>
        <v>610953.93599999999</v>
      </c>
      <c r="R122" s="6">
        <f>+R$98*Matriz_de_consumo!R28</f>
        <v>570502.64800000004</v>
      </c>
      <c r="S122" s="6">
        <f>+S$98*Matriz_de_consumo!S28</f>
        <v>578871.88</v>
      </c>
      <c r="T122" s="6">
        <f>+T$98*Matriz_de_consumo!T28</f>
        <v>581661.62399999995</v>
      </c>
      <c r="U122" s="6">
        <f>+U$98*Matriz_de_consumo!U28</f>
        <v>644226.63600000006</v>
      </c>
      <c r="V122" s="6">
        <f>+V$98*Matriz_de_consumo!V28</f>
        <v>616418.29200000002</v>
      </c>
      <c r="W122" s="6">
        <f>+W$98*Matriz_de_consumo!W28</f>
        <v>651951.17599999998</v>
      </c>
      <c r="X122" s="6">
        <f>+X$98*Matriz_de_consumo!X28</f>
        <v>599794.96</v>
      </c>
      <c r="Y122" s="6">
        <f>+Y$98*Matriz_de_consumo!Y28</f>
        <v>591425.728</v>
      </c>
      <c r="Z122" s="6">
        <f>+Z$98*Matriz_de_consumo!Z28</f>
        <v>494702.16</v>
      </c>
    </row>
    <row r="123" spans="2:26" x14ac:dyDescent="0.2">
      <c r="B123" s="23">
        <v>43822</v>
      </c>
      <c r="C123" s="6">
        <f>+C$98*Matriz_de_consumo!C29</f>
        <v>474070.03200000001</v>
      </c>
      <c r="D123" s="6">
        <f>+D$98*Matriz_de_consumo!D29</f>
        <v>488840.75999999995</v>
      </c>
      <c r="E123" s="6">
        <f>+E$98*Matriz_de_consumo!E29</f>
        <v>476883.50399999996</v>
      </c>
      <c r="F123" s="6">
        <f>+F$98*Matriz_de_consumo!F29</f>
        <v>487434.02399999998</v>
      </c>
      <c r="G123" s="6">
        <f>+G$98*Matriz_de_consumo!G29</f>
        <v>588914.9584</v>
      </c>
      <c r="H123" s="6">
        <f>+H$98*Matriz_de_consumo!H29</f>
        <v>579429.82880000002</v>
      </c>
      <c r="I123" s="6">
        <f>+I$98*Matriz_de_consumo!I29</f>
        <v>577755.98239999998</v>
      </c>
      <c r="J123" s="6">
        <f>+J$98*Matriz_de_consumo!J29</f>
        <v>570502.64800000004</v>
      </c>
      <c r="K123" s="6">
        <f>+K$98*Matriz_de_consumo!K29</f>
        <v>546231.87520000001</v>
      </c>
      <c r="L123" s="6">
        <f>+L$98*Matriz_de_consumo!L29</f>
        <v>634339.22480000008</v>
      </c>
      <c r="M123" s="6">
        <f>+M$98*Matriz_de_consumo!M29</f>
        <v>654732.01040000003</v>
      </c>
      <c r="N123" s="6">
        <f>+N$98*Matriz_de_consumo!N29</f>
        <v>653187.10239999997</v>
      </c>
      <c r="O123" s="6">
        <f>+O$98*Matriz_de_consumo!O29</f>
        <v>588914.9584</v>
      </c>
      <c r="P123" s="6">
        <f>+P$98*Matriz_de_consumo!P29</f>
        <v>583893.4192</v>
      </c>
      <c r="Q123" s="6">
        <f>+Q$98*Matriz_de_consumo!Q29</f>
        <v>589193.93279999995</v>
      </c>
      <c r="R123" s="6">
        <f>+R$98*Matriz_de_consumo!R29</f>
        <v>588914.9584</v>
      </c>
      <c r="S123" s="6">
        <f>+S$98*Matriz_de_consumo!S29</f>
        <v>584172.39359999995</v>
      </c>
      <c r="T123" s="6">
        <f>+T$98*Matriz_de_consumo!T29</f>
        <v>590030.85600000003</v>
      </c>
      <c r="U123" s="6">
        <f>+U$98*Matriz_de_consumo!U29</f>
        <v>648861.36</v>
      </c>
      <c r="V123" s="6">
        <f>+V$98*Matriz_de_consumo!V29</f>
        <v>655967.93680000002</v>
      </c>
      <c r="W123" s="6">
        <f>+W$98*Matriz_de_consumo!W29</f>
        <v>657512.84480000008</v>
      </c>
      <c r="X123" s="6">
        <f>+X$98*Matriz_de_consumo!X29</f>
        <v>583893.4192</v>
      </c>
      <c r="Y123" s="6">
        <f>+Y$98*Matriz_de_consumo!Y29</f>
        <v>586404.1888</v>
      </c>
      <c r="Z123" s="6">
        <f>+Z$98*Matriz_de_consumo!Z29</f>
        <v>487434.02399999998</v>
      </c>
    </row>
    <row r="124" spans="2:26" x14ac:dyDescent="0.2">
      <c r="B124" s="23">
        <v>43823</v>
      </c>
      <c r="C124" s="6">
        <f>+C$98*Matriz_de_consumo!C30</f>
        <v>474070.03200000001</v>
      </c>
      <c r="D124" s="6">
        <f>+D$98*Matriz_de_consumo!D30</f>
        <v>488840.75999999995</v>
      </c>
      <c r="E124" s="6">
        <f>+E$98*Matriz_de_consumo!E30</f>
        <v>476883.50399999996</v>
      </c>
      <c r="F124" s="6">
        <f>+F$98*Matriz_de_consumo!F30</f>
        <v>487434.02399999998</v>
      </c>
      <c r="G124" s="6">
        <f>+G$98*Matriz_de_consumo!G30</f>
        <v>588914.9584</v>
      </c>
      <c r="H124" s="6">
        <f>+H$98*Matriz_de_consumo!H30</f>
        <v>579429.82880000002</v>
      </c>
      <c r="I124" s="6">
        <f>+I$98*Matriz_de_consumo!I30</f>
        <v>577755.98239999998</v>
      </c>
      <c r="J124" s="6">
        <f>+J$98*Matriz_de_consumo!J30</f>
        <v>570502.64800000004</v>
      </c>
      <c r="K124" s="6">
        <f>+K$98*Matriz_de_consumo!K30</f>
        <v>546231.87520000001</v>
      </c>
      <c r="L124" s="6">
        <f>+L$98*Matriz_de_consumo!L30</f>
        <v>634339.22480000008</v>
      </c>
      <c r="M124" s="6">
        <f>+M$98*Matriz_de_consumo!M30</f>
        <v>654732.01040000003</v>
      </c>
      <c r="N124" s="6">
        <f>+N$98*Matriz_de_consumo!N30</f>
        <v>653187.10239999997</v>
      </c>
      <c r="O124" s="6">
        <f>+O$98*Matriz_de_consumo!O30</f>
        <v>588914.9584</v>
      </c>
      <c r="P124" s="6">
        <f>+P$98*Matriz_de_consumo!P30</f>
        <v>583893.4192</v>
      </c>
      <c r="Q124" s="6">
        <f>+Q$98*Matriz_de_consumo!Q30</f>
        <v>589193.93279999995</v>
      </c>
      <c r="R124" s="6">
        <f>+R$98*Matriz_de_consumo!R30</f>
        <v>588914.9584</v>
      </c>
      <c r="S124" s="6">
        <f>+S$98*Matriz_de_consumo!S30</f>
        <v>584172.39359999995</v>
      </c>
      <c r="T124" s="6">
        <f>+T$98*Matriz_de_consumo!T30</f>
        <v>590030.85600000003</v>
      </c>
      <c r="U124" s="6">
        <f>+U$98*Matriz_de_consumo!U30</f>
        <v>648861.36</v>
      </c>
      <c r="V124" s="6">
        <f>+V$98*Matriz_de_consumo!V30</f>
        <v>655967.93680000002</v>
      </c>
      <c r="W124" s="6">
        <f>+W$98*Matriz_de_consumo!W30</f>
        <v>657512.84480000008</v>
      </c>
      <c r="X124" s="6">
        <f>+X$98*Matriz_de_consumo!X30</f>
        <v>583893.4192</v>
      </c>
      <c r="Y124" s="6">
        <f>+Y$98*Matriz_de_consumo!Y30</f>
        <v>586404.1888</v>
      </c>
      <c r="Z124" s="6">
        <f>+Z$98*Matriz_de_consumo!Z30</f>
        <v>487434.02399999998</v>
      </c>
    </row>
    <row r="125" spans="2:26" x14ac:dyDescent="0.2">
      <c r="B125" s="23">
        <v>43824</v>
      </c>
      <c r="C125" s="6">
        <f>+C$98*Matriz_de_consumo!C31</f>
        <v>474070.03200000001</v>
      </c>
      <c r="D125" s="6">
        <f>+D$98*Matriz_de_consumo!D31</f>
        <v>488840.75999999995</v>
      </c>
      <c r="E125" s="6">
        <f>+E$98*Matriz_de_consumo!E31</f>
        <v>476883.50399999996</v>
      </c>
      <c r="F125" s="6">
        <f>+F$98*Matriz_de_consumo!F31</f>
        <v>487434.02399999998</v>
      </c>
      <c r="G125" s="6">
        <f>+G$98*Matriz_de_consumo!G31</f>
        <v>588914.9584</v>
      </c>
      <c r="H125" s="6">
        <f>+H$98*Matriz_de_consumo!H31</f>
        <v>579429.82880000002</v>
      </c>
      <c r="I125" s="6">
        <f>+I$98*Matriz_de_consumo!I31</f>
        <v>577755.98239999998</v>
      </c>
      <c r="J125" s="6">
        <f>+J$98*Matriz_de_consumo!J31</f>
        <v>570502.64800000004</v>
      </c>
      <c r="K125" s="6">
        <f>+K$98*Matriz_de_consumo!K31</f>
        <v>546231.87520000001</v>
      </c>
      <c r="L125" s="6">
        <f>+L$98*Matriz_de_consumo!L31</f>
        <v>634339.22480000008</v>
      </c>
      <c r="M125" s="6">
        <f>+M$98*Matriz_de_consumo!M31</f>
        <v>654732.01040000003</v>
      </c>
      <c r="N125" s="6">
        <f>+N$98*Matriz_de_consumo!N31</f>
        <v>653187.10239999997</v>
      </c>
      <c r="O125" s="6">
        <f>+O$98*Matriz_de_consumo!O31</f>
        <v>588914.9584</v>
      </c>
      <c r="P125" s="6">
        <f>+P$98*Matriz_de_consumo!P31</f>
        <v>583893.4192</v>
      </c>
      <c r="Q125" s="6">
        <f>+Q$98*Matriz_de_consumo!Q31</f>
        <v>589193.93279999995</v>
      </c>
      <c r="R125" s="6">
        <f>+R$98*Matriz_de_consumo!R31</f>
        <v>588914.9584</v>
      </c>
      <c r="S125" s="6">
        <f>+S$98*Matriz_de_consumo!S31</f>
        <v>584172.39359999995</v>
      </c>
      <c r="T125" s="6">
        <f>+T$98*Matriz_de_consumo!T31</f>
        <v>590030.85600000003</v>
      </c>
      <c r="U125" s="6">
        <f>+U$98*Matriz_de_consumo!U31</f>
        <v>648861.36</v>
      </c>
      <c r="V125" s="6">
        <f>+V$98*Matriz_de_consumo!V31</f>
        <v>655967.93680000002</v>
      </c>
      <c r="W125" s="6">
        <f>+W$98*Matriz_de_consumo!W31</f>
        <v>657512.84480000008</v>
      </c>
      <c r="X125" s="6">
        <f>+X$98*Matriz_de_consumo!X31</f>
        <v>583893.4192</v>
      </c>
      <c r="Y125" s="6">
        <f>+Y$98*Matriz_de_consumo!Y31</f>
        <v>586404.1888</v>
      </c>
      <c r="Z125" s="6">
        <f>+Z$98*Matriz_de_consumo!Z31</f>
        <v>487434.02399999998</v>
      </c>
    </row>
    <row r="126" spans="2:26" x14ac:dyDescent="0.2">
      <c r="B126" s="23">
        <v>43825</v>
      </c>
      <c r="C126" s="6">
        <f>+C$98*Matriz_de_consumo!C32</f>
        <v>474070.03200000001</v>
      </c>
      <c r="D126" s="6">
        <f>+D$98*Matriz_de_consumo!D32</f>
        <v>488840.75999999995</v>
      </c>
      <c r="E126" s="6">
        <f>+E$98*Matriz_de_consumo!E32</f>
        <v>476883.50399999996</v>
      </c>
      <c r="F126" s="6">
        <f>+F$98*Matriz_de_consumo!F32</f>
        <v>487434.02399999998</v>
      </c>
      <c r="G126" s="6">
        <f>+G$98*Matriz_de_consumo!G32</f>
        <v>588914.9584</v>
      </c>
      <c r="H126" s="6">
        <f>+H$98*Matriz_de_consumo!H32</f>
        <v>579429.82880000002</v>
      </c>
      <c r="I126" s="6">
        <f>+I$98*Matriz_de_consumo!I32</f>
        <v>577755.98239999998</v>
      </c>
      <c r="J126" s="6">
        <f>+J$98*Matriz_de_consumo!J32</f>
        <v>570502.64800000004</v>
      </c>
      <c r="K126" s="6">
        <f>+K$98*Matriz_de_consumo!K32</f>
        <v>546231.87520000001</v>
      </c>
      <c r="L126" s="6">
        <f>+L$98*Matriz_de_consumo!L32</f>
        <v>634339.22480000008</v>
      </c>
      <c r="M126" s="6">
        <f>+M$98*Matriz_de_consumo!M32</f>
        <v>654732.01040000003</v>
      </c>
      <c r="N126" s="6">
        <f>+N$98*Matriz_de_consumo!N32</f>
        <v>653187.10239999997</v>
      </c>
      <c r="O126" s="6">
        <f>+O$98*Matriz_de_consumo!O32</f>
        <v>588914.9584</v>
      </c>
      <c r="P126" s="6">
        <f>+P$98*Matriz_de_consumo!P32</f>
        <v>583893.4192</v>
      </c>
      <c r="Q126" s="6">
        <f>+Q$98*Matriz_de_consumo!Q32</f>
        <v>589193.93279999995</v>
      </c>
      <c r="R126" s="6">
        <f>+R$98*Matriz_de_consumo!R32</f>
        <v>588914.9584</v>
      </c>
      <c r="S126" s="6">
        <f>+S$98*Matriz_de_consumo!S32</f>
        <v>584172.39359999995</v>
      </c>
      <c r="T126" s="6">
        <f>+T$98*Matriz_de_consumo!T32</f>
        <v>590030.85600000003</v>
      </c>
      <c r="U126" s="6">
        <f>+U$98*Matriz_de_consumo!U32</f>
        <v>648861.36</v>
      </c>
      <c r="V126" s="6">
        <f>+V$98*Matriz_de_consumo!V32</f>
        <v>655967.93680000002</v>
      </c>
      <c r="W126" s="6">
        <f>+W$98*Matriz_de_consumo!W32</f>
        <v>657512.84480000008</v>
      </c>
      <c r="X126" s="6">
        <f>+X$98*Matriz_de_consumo!X32</f>
        <v>583893.4192</v>
      </c>
      <c r="Y126" s="6">
        <f>+Y$98*Matriz_de_consumo!Y32</f>
        <v>586404.1888</v>
      </c>
      <c r="Z126" s="6">
        <f>+Z$98*Matriz_de_consumo!Z32</f>
        <v>487434.02399999998</v>
      </c>
    </row>
    <row r="127" spans="2:26" x14ac:dyDescent="0.2">
      <c r="B127" s="23">
        <v>43826</v>
      </c>
      <c r="C127" s="6">
        <f>+C$98*Matriz_de_consumo!C33</f>
        <v>474070.03200000001</v>
      </c>
      <c r="D127" s="6">
        <f>+D$98*Matriz_de_consumo!D33</f>
        <v>488840.75999999995</v>
      </c>
      <c r="E127" s="6">
        <f>+E$98*Matriz_de_consumo!E33</f>
        <v>476883.50399999996</v>
      </c>
      <c r="F127" s="6">
        <f>+F$98*Matriz_de_consumo!F33</f>
        <v>487434.02399999998</v>
      </c>
      <c r="G127" s="6">
        <f>+G$98*Matriz_de_consumo!G33</f>
        <v>588914.9584</v>
      </c>
      <c r="H127" s="6">
        <f>+H$98*Matriz_de_consumo!H33</f>
        <v>579429.82880000002</v>
      </c>
      <c r="I127" s="6">
        <f>+I$98*Matriz_de_consumo!I33</f>
        <v>577755.98239999998</v>
      </c>
      <c r="J127" s="6">
        <f>+J$98*Matriz_de_consumo!J33</f>
        <v>570502.64800000004</v>
      </c>
      <c r="K127" s="6">
        <f>+K$98*Matriz_de_consumo!K33</f>
        <v>546231.87520000001</v>
      </c>
      <c r="L127" s="6">
        <f>+L$98*Matriz_de_consumo!L33</f>
        <v>634339.22480000008</v>
      </c>
      <c r="M127" s="6">
        <f>+M$98*Matriz_de_consumo!M33</f>
        <v>654732.01040000003</v>
      </c>
      <c r="N127" s="6">
        <f>+N$98*Matriz_de_consumo!N33</f>
        <v>653187.10239999997</v>
      </c>
      <c r="O127" s="6">
        <f>+O$98*Matriz_de_consumo!O33</f>
        <v>588914.9584</v>
      </c>
      <c r="P127" s="6">
        <f>+P$98*Matriz_de_consumo!P33</f>
        <v>583893.4192</v>
      </c>
      <c r="Q127" s="6">
        <f>+Q$98*Matriz_de_consumo!Q33</f>
        <v>589193.93279999995</v>
      </c>
      <c r="R127" s="6">
        <f>+R$98*Matriz_de_consumo!R33</f>
        <v>588914.9584</v>
      </c>
      <c r="S127" s="6">
        <f>+S$98*Matriz_de_consumo!S33</f>
        <v>584172.39359999995</v>
      </c>
      <c r="T127" s="6">
        <f>+T$98*Matriz_de_consumo!T33</f>
        <v>590030.85600000003</v>
      </c>
      <c r="U127" s="6">
        <f>+U$98*Matriz_de_consumo!U33</f>
        <v>648861.36</v>
      </c>
      <c r="V127" s="6">
        <f>+V$98*Matriz_de_consumo!V33</f>
        <v>655967.93680000002</v>
      </c>
      <c r="W127" s="6">
        <f>+W$98*Matriz_de_consumo!W33</f>
        <v>657512.84480000008</v>
      </c>
      <c r="X127" s="6">
        <f>+X$98*Matriz_de_consumo!X33</f>
        <v>583893.4192</v>
      </c>
      <c r="Y127" s="6">
        <f>+Y$98*Matriz_de_consumo!Y33</f>
        <v>586404.1888</v>
      </c>
      <c r="Z127" s="6">
        <f>+Z$98*Matriz_de_consumo!Z33</f>
        <v>487434.02399999998</v>
      </c>
    </row>
    <row r="128" spans="2:26" x14ac:dyDescent="0.2">
      <c r="B128" s="23">
        <v>43827</v>
      </c>
      <c r="C128" s="6">
        <f>+C$98*Matriz_de_consumo!C34</f>
        <v>484151.63999999996</v>
      </c>
      <c r="D128" s="6">
        <f>+D$98*Matriz_de_consumo!D34</f>
        <v>501735.83999999997</v>
      </c>
      <c r="E128" s="6">
        <f>+E$98*Matriz_de_consumo!E34</f>
        <v>494702.16</v>
      </c>
      <c r="F128" s="6">
        <f>+F$98*Matriz_de_consumo!F34</f>
        <v>382163.27999999997</v>
      </c>
      <c r="G128" s="6">
        <f>+G$98*Matriz_de_consumo!G34</f>
        <v>552369.31200000003</v>
      </c>
      <c r="H128" s="6">
        <f>+H$98*Matriz_de_consumo!H34</f>
        <v>577477.00800000003</v>
      </c>
      <c r="I128" s="6">
        <f>+I$98*Matriz_de_consumo!I34</f>
        <v>592820.6</v>
      </c>
      <c r="J128" s="6">
        <f>+J$98*Matriz_de_consumo!J34</f>
        <v>571897.52</v>
      </c>
      <c r="K128" s="6">
        <f>+K$98*Matriz_de_consumo!K34</f>
        <v>573292.39199999999</v>
      </c>
      <c r="L128" s="6">
        <f>+L$98*Matriz_de_consumo!L34</f>
        <v>638047.00400000007</v>
      </c>
      <c r="M128" s="6">
        <f>+M$98*Matriz_de_consumo!M34</f>
        <v>614873.38400000008</v>
      </c>
      <c r="N128" s="6">
        <f>+N$98*Matriz_de_consumo!N34</f>
        <v>608693.75199999998</v>
      </c>
      <c r="O128" s="6">
        <f>+O$98*Matriz_de_consumo!O34</f>
        <v>584451.36800000002</v>
      </c>
      <c r="P128" s="6">
        <f>+P$98*Matriz_de_consumo!P34</f>
        <v>571897.52</v>
      </c>
      <c r="Q128" s="6">
        <f>+Q$98*Matriz_de_consumo!Q34</f>
        <v>590030.85600000003</v>
      </c>
      <c r="R128" s="6">
        <f>+R$98*Matriz_de_consumo!R34</f>
        <v>578871.88</v>
      </c>
      <c r="S128" s="6">
        <f>+S$98*Matriz_de_consumo!S34</f>
        <v>585846.24</v>
      </c>
      <c r="T128" s="6">
        <f>+T$98*Matriz_de_consumo!T34</f>
        <v>566318.03200000001</v>
      </c>
      <c r="U128" s="6">
        <f>+U$98*Matriz_de_consumo!U34</f>
        <v>631867.37199999997</v>
      </c>
      <c r="V128" s="6">
        <f>+V$98*Matriz_de_consumo!V34</f>
        <v>630322.46400000004</v>
      </c>
      <c r="W128" s="6">
        <f>+W$98*Matriz_de_consumo!W34</f>
        <v>641136.82000000007</v>
      </c>
      <c r="X128" s="6">
        <f>+X$98*Matriz_de_consumo!X34</f>
        <v>585846.24</v>
      </c>
      <c r="Y128" s="6">
        <f>+Y$98*Matriz_de_consumo!Y34</f>
        <v>591425.728</v>
      </c>
      <c r="Z128" s="6">
        <f>+Z$98*Matriz_de_consumo!Z34</f>
        <v>477117.95999999996</v>
      </c>
    </row>
    <row r="129" spans="2:26" x14ac:dyDescent="0.2">
      <c r="B129" s="23">
        <v>43828</v>
      </c>
      <c r="C129" s="6">
        <f>+C$98*Matriz_de_consumo!C35</f>
        <v>473601.12</v>
      </c>
      <c r="D129" s="6">
        <f>+D$98*Matriz_de_consumo!D35</f>
        <v>468912</v>
      </c>
      <c r="E129" s="6">
        <f>+E$98*Matriz_de_consumo!E35</f>
        <v>419676.24</v>
      </c>
      <c r="F129" s="6">
        <f>+F$98*Matriz_de_consumo!F35</f>
        <v>485323.92</v>
      </c>
      <c r="G129" s="6">
        <f>+G$98*Matriz_de_consumo!G35</f>
        <v>585846.24</v>
      </c>
      <c r="H129" s="6">
        <f>+H$98*Matriz_de_consumo!H35</f>
        <v>564923.16</v>
      </c>
      <c r="I129" s="6">
        <f>+I$98*Matriz_de_consumo!I35</f>
        <v>552369.31200000003</v>
      </c>
      <c r="J129" s="6">
        <f>+J$98*Matriz_de_consumo!J35</f>
        <v>585846.24</v>
      </c>
      <c r="K129" s="6">
        <f>+K$98*Matriz_de_consumo!K35</f>
        <v>597005.21600000001</v>
      </c>
      <c r="L129" s="6">
        <f>+L$98*Matriz_de_consumo!L35</f>
        <v>647316.45200000005</v>
      </c>
      <c r="M129" s="6">
        <f>+M$98*Matriz_de_consumo!M35</f>
        <v>647316.45200000005</v>
      </c>
      <c r="N129" s="6">
        <f>+N$98*Matriz_de_consumo!N35</f>
        <v>659675.71600000001</v>
      </c>
      <c r="O129" s="6">
        <f>+O$98*Matriz_de_consumo!O35</f>
        <v>583056.49600000004</v>
      </c>
      <c r="P129" s="6">
        <f>+P$98*Matriz_de_consumo!P35</f>
        <v>595610.34400000004</v>
      </c>
      <c r="Q129" s="6">
        <f>+Q$98*Matriz_de_consumo!Q35</f>
        <v>610953.93599999999</v>
      </c>
      <c r="R129" s="6">
        <f>+R$98*Matriz_de_consumo!R35</f>
        <v>570502.64800000004</v>
      </c>
      <c r="S129" s="6">
        <f>+S$98*Matriz_de_consumo!S35</f>
        <v>578871.88</v>
      </c>
      <c r="T129" s="6">
        <f>+T$98*Matriz_de_consumo!T35</f>
        <v>581661.62399999995</v>
      </c>
      <c r="U129" s="6">
        <f>+U$98*Matriz_de_consumo!U35</f>
        <v>644226.63600000006</v>
      </c>
      <c r="V129" s="6">
        <f>+V$98*Matriz_de_consumo!V35</f>
        <v>616418.29200000002</v>
      </c>
      <c r="W129" s="6">
        <f>+W$98*Matriz_de_consumo!W35</f>
        <v>651951.17599999998</v>
      </c>
      <c r="X129" s="6">
        <f>+X$98*Matriz_de_consumo!X35</f>
        <v>599794.96</v>
      </c>
      <c r="Y129" s="6">
        <f>+Y$98*Matriz_de_consumo!Y35</f>
        <v>591425.728</v>
      </c>
      <c r="Z129" s="6">
        <f>+Z$98*Matriz_de_consumo!Z35</f>
        <v>494702.16</v>
      </c>
    </row>
    <row r="130" spans="2:26" x14ac:dyDescent="0.2">
      <c r="B130" s="23">
        <v>43829</v>
      </c>
      <c r="C130" s="6">
        <f>+C$98*Matriz_de_consumo!C36</f>
        <v>474070.03200000001</v>
      </c>
      <c r="D130" s="6">
        <f>+D$98*Matriz_de_consumo!D36</f>
        <v>488840.75999999995</v>
      </c>
      <c r="E130" s="6">
        <f>+E$98*Matriz_de_consumo!E36</f>
        <v>476883.50399999996</v>
      </c>
      <c r="F130" s="6">
        <f>+F$98*Matriz_de_consumo!F36</f>
        <v>487434.02399999998</v>
      </c>
      <c r="G130" s="6">
        <f>+G$98*Matriz_de_consumo!G36</f>
        <v>588914.9584</v>
      </c>
      <c r="H130" s="6">
        <f>+H$98*Matriz_de_consumo!H36</f>
        <v>579429.82880000002</v>
      </c>
      <c r="I130" s="6">
        <f>+I$98*Matriz_de_consumo!I36</f>
        <v>577755.98239999998</v>
      </c>
      <c r="J130" s="6">
        <f>+J$98*Matriz_de_consumo!J36</f>
        <v>570502.64800000004</v>
      </c>
      <c r="K130" s="6">
        <f>+K$98*Matriz_de_consumo!K36</f>
        <v>546231.87520000001</v>
      </c>
      <c r="L130" s="6">
        <f>+L$98*Matriz_de_consumo!L36</f>
        <v>634339.22480000008</v>
      </c>
      <c r="M130" s="6">
        <f>+M$98*Matriz_de_consumo!M36</f>
        <v>654732.01040000003</v>
      </c>
      <c r="N130" s="6">
        <f>+N$98*Matriz_de_consumo!N36</f>
        <v>653187.10239999997</v>
      </c>
      <c r="O130" s="6">
        <f>+O$98*Matriz_de_consumo!O36</f>
        <v>588914.9584</v>
      </c>
      <c r="P130" s="6">
        <f>+P$98*Matriz_de_consumo!P36</f>
        <v>583893.4192</v>
      </c>
      <c r="Q130" s="6">
        <f>+Q$98*Matriz_de_consumo!Q36</f>
        <v>589193.93279999995</v>
      </c>
      <c r="R130" s="6">
        <f>+R$98*Matriz_de_consumo!R36</f>
        <v>588914.9584</v>
      </c>
      <c r="S130" s="6">
        <f>+S$98*Matriz_de_consumo!S36</f>
        <v>584172.39359999995</v>
      </c>
      <c r="T130" s="6">
        <f>+T$98*Matriz_de_consumo!T36</f>
        <v>590030.85600000003</v>
      </c>
      <c r="U130" s="6">
        <f>+U$98*Matriz_de_consumo!U36</f>
        <v>648861.36</v>
      </c>
      <c r="V130" s="6">
        <f>+V$98*Matriz_de_consumo!V36</f>
        <v>655967.93680000002</v>
      </c>
      <c r="W130" s="6">
        <f>+W$98*Matriz_de_consumo!W36</f>
        <v>657512.84480000008</v>
      </c>
      <c r="X130" s="6">
        <f>+X$98*Matriz_de_consumo!X36</f>
        <v>583893.4192</v>
      </c>
      <c r="Y130" s="6">
        <f>+Y$98*Matriz_de_consumo!Y36</f>
        <v>586404.1888</v>
      </c>
      <c r="Z130" s="6">
        <f>+Z$98*Matriz_de_consumo!Z36</f>
        <v>487434.02399999998</v>
      </c>
    </row>
    <row r="131" spans="2:26" x14ac:dyDescent="0.2">
      <c r="B131" s="23">
        <v>43830</v>
      </c>
      <c r="C131" s="6">
        <f>+C$98*Matriz_de_consumo!C37</f>
        <v>474070.03200000001</v>
      </c>
      <c r="D131" s="6">
        <f>+D$98*Matriz_de_consumo!D37</f>
        <v>488840.75999999995</v>
      </c>
      <c r="E131" s="6">
        <f>+E$98*Matriz_de_consumo!E37</f>
        <v>476883.50399999996</v>
      </c>
      <c r="F131" s="6">
        <f>+F$98*Matriz_de_consumo!F37</f>
        <v>487434.02399999998</v>
      </c>
      <c r="G131" s="6">
        <f>+G$98*Matriz_de_consumo!G37</f>
        <v>588914.9584</v>
      </c>
      <c r="H131" s="6">
        <f>+H$98*Matriz_de_consumo!H37</f>
        <v>579429.82880000002</v>
      </c>
      <c r="I131" s="6">
        <f>+I$98*Matriz_de_consumo!I37</f>
        <v>577755.98239999998</v>
      </c>
      <c r="J131" s="6">
        <f>+J$98*Matriz_de_consumo!J37</f>
        <v>570502.64800000004</v>
      </c>
      <c r="K131" s="6">
        <f>+K$98*Matriz_de_consumo!K37</f>
        <v>546231.87520000001</v>
      </c>
      <c r="L131" s="6">
        <f>+L$98*Matriz_de_consumo!L37</f>
        <v>634339.22480000008</v>
      </c>
      <c r="M131" s="6">
        <f>+M$98*Matriz_de_consumo!M37</f>
        <v>654732.01040000003</v>
      </c>
      <c r="N131" s="6">
        <f>+N$98*Matriz_de_consumo!N37</f>
        <v>653187.10239999997</v>
      </c>
      <c r="O131" s="6">
        <f>+O$98*Matriz_de_consumo!O37</f>
        <v>588914.9584</v>
      </c>
      <c r="P131" s="6">
        <f>+P$98*Matriz_de_consumo!P37</f>
        <v>583893.4192</v>
      </c>
      <c r="Q131" s="6">
        <f>+Q$98*Matriz_de_consumo!Q37</f>
        <v>589193.93279999995</v>
      </c>
      <c r="R131" s="6">
        <f>+R$98*Matriz_de_consumo!R37</f>
        <v>588914.9584</v>
      </c>
      <c r="S131" s="6">
        <f>+S$98*Matriz_de_consumo!S37</f>
        <v>584172.39359999995</v>
      </c>
      <c r="T131" s="6">
        <f>+T$98*Matriz_de_consumo!T37</f>
        <v>590030.85600000003</v>
      </c>
      <c r="U131" s="6">
        <f>+U$98*Matriz_de_consumo!U37</f>
        <v>648861.36</v>
      </c>
      <c r="V131" s="6">
        <f>+V$98*Matriz_de_consumo!V37</f>
        <v>655967.93680000002</v>
      </c>
      <c r="W131" s="6">
        <f>+W$98*Matriz_de_consumo!W37</f>
        <v>657512.84480000008</v>
      </c>
      <c r="X131" s="6">
        <f>+X$98*Matriz_de_consumo!X37</f>
        <v>583893.4192</v>
      </c>
      <c r="Y131" s="6">
        <f>+Y$98*Matriz_de_consumo!Y37</f>
        <v>586404.1888</v>
      </c>
      <c r="Z131" s="6">
        <f>+Z$98*Matriz_de_consumo!Z37</f>
        <v>487434.02399999998</v>
      </c>
    </row>
    <row r="133" spans="2:26" x14ac:dyDescent="0.2">
      <c r="B133" s="21" t="s">
        <v>30</v>
      </c>
      <c r="C133" s="16">
        <f>+SUM(C101:Z131)</f>
        <v>374173619.5848</v>
      </c>
    </row>
    <row r="136" spans="2:26" s="17" customFormat="1" x14ac:dyDescent="0.2">
      <c r="B136" s="18" t="s">
        <v>44</v>
      </c>
    </row>
    <row r="138" spans="2:26" s="24" customFormat="1" x14ac:dyDescent="0.2">
      <c r="C138" s="25" t="s">
        <v>27</v>
      </c>
      <c r="D138" s="1"/>
    </row>
    <row r="139" spans="2:26" ht="15" customHeight="1" x14ac:dyDescent="0.2">
      <c r="B139" s="26" t="s">
        <v>45</v>
      </c>
      <c r="C139" s="27">
        <v>22.961500000000001</v>
      </c>
    </row>
    <row r="141" spans="2:26" x14ac:dyDescent="0.2">
      <c r="B141" s="22"/>
      <c r="C141" s="4" t="s">
        <v>0</v>
      </c>
      <c r="D141" s="4" t="s">
        <v>1</v>
      </c>
      <c r="E141" s="4" t="s">
        <v>2</v>
      </c>
      <c r="F141" s="4" t="s">
        <v>3</v>
      </c>
      <c r="G141" s="4" t="s">
        <v>4</v>
      </c>
      <c r="H141" s="4" t="s">
        <v>5</v>
      </c>
      <c r="I141" s="4" t="s">
        <v>6</v>
      </c>
      <c r="J141" s="4" t="s">
        <v>7</v>
      </c>
      <c r="K141" s="4" t="s">
        <v>8</v>
      </c>
      <c r="L141" s="4" t="s">
        <v>9</v>
      </c>
      <c r="M141" s="4" t="s">
        <v>10</v>
      </c>
      <c r="N141" s="4" t="s">
        <v>11</v>
      </c>
      <c r="O141" s="4" t="s">
        <v>12</v>
      </c>
      <c r="P141" s="4" t="s">
        <v>13</v>
      </c>
      <c r="Q141" s="4" t="s">
        <v>14</v>
      </c>
      <c r="R141" s="4" t="s">
        <v>15</v>
      </c>
      <c r="S141" s="4" t="s">
        <v>16</v>
      </c>
      <c r="T141" s="4" t="s">
        <v>17</v>
      </c>
      <c r="U141" s="4" t="s">
        <v>18</v>
      </c>
      <c r="V141" s="4" t="s">
        <v>19</v>
      </c>
      <c r="W141" s="4" t="s">
        <v>20</v>
      </c>
      <c r="X141" s="4" t="s">
        <v>21</v>
      </c>
      <c r="Y141" s="4" t="s">
        <v>22</v>
      </c>
      <c r="Z141" s="4" t="s">
        <v>23</v>
      </c>
    </row>
    <row r="142" spans="2:26" x14ac:dyDescent="0.2">
      <c r="B142" s="23">
        <v>43800</v>
      </c>
      <c r="C142" s="6">
        <f>+$C$139*Matriz_de_consumo!C7</f>
        <v>0</v>
      </c>
      <c r="D142" s="6">
        <f>+$C$139*Matriz_de_consumo!D7</f>
        <v>0</v>
      </c>
      <c r="E142" s="6">
        <f>+$C$139*Matriz_de_consumo!E7</f>
        <v>0</v>
      </c>
      <c r="F142" s="6">
        <f>+$C$139*Matriz_de_consumo!F7</f>
        <v>0</v>
      </c>
      <c r="G142" s="6">
        <f>+$C$139*Matriz_de_consumo!G7</f>
        <v>0</v>
      </c>
      <c r="H142" s="6">
        <f>+$C$139*Matriz_de_consumo!H7</f>
        <v>0</v>
      </c>
      <c r="I142" s="6">
        <f>+$C$139*Matriz_de_consumo!I7</f>
        <v>0</v>
      </c>
      <c r="J142" s="6">
        <f>+$C$139*Matriz_de_consumo!J7</f>
        <v>0</v>
      </c>
      <c r="K142" s="6">
        <f>+$C$139*Matriz_de_consumo!K7</f>
        <v>0</v>
      </c>
      <c r="L142" s="6">
        <f>+$C$139*Matriz_de_consumo!L7</f>
        <v>0</v>
      </c>
      <c r="M142" s="6">
        <f>+$C$139*Matriz_de_consumo!M7</f>
        <v>0</v>
      </c>
      <c r="N142" s="6">
        <f>+$C$139*Matriz_de_consumo!N7</f>
        <v>0</v>
      </c>
      <c r="O142" s="6">
        <f>+$C$139*Matriz_de_consumo!O7</f>
        <v>0</v>
      </c>
      <c r="P142" s="6">
        <f>+$C$139*Matriz_de_consumo!P7</f>
        <v>0</v>
      </c>
      <c r="Q142" s="6">
        <f>+$C$139*Matriz_de_consumo!Q7</f>
        <v>0</v>
      </c>
      <c r="R142" s="6">
        <f>+$C$139*Matriz_de_consumo!R7</f>
        <v>0</v>
      </c>
      <c r="S142" s="6">
        <f>+$C$139*Matriz_de_consumo!S7</f>
        <v>0</v>
      </c>
      <c r="T142" s="6">
        <f>+$C$139*Matriz_de_consumo!T7</f>
        <v>0</v>
      </c>
      <c r="U142" s="6">
        <f>+$C$139*Matriz_de_consumo!U7</f>
        <v>0</v>
      </c>
      <c r="V142" s="6">
        <f>+$C$139*Matriz_de_consumo!V7</f>
        <v>0</v>
      </c>
      <c r="W142" s="6">
        <f>+$C$139*Matriz_de_consumo!W7</f>
        <v>0</v>
      </c>
      <c r="X142" s="6">
        <f>+$C$139*Matriz_de_consumo!X7</f>
        <v>0</v>
      </c>
      <c r="Y142" s="6">
        <f>+$C$139*Matriz_de_consumo!Y7</f>
        <v>0</v>
      </c>
      <c r="Z142" s="6">
        <f>+$C$139*Matriz_de_consumo!Z7</f>
        <v>0</v>
      </c>
    </row>
    <row r="143" spans="2:26" x14ac:dyDescent="0.2">
      <c r="B143" s="23">
        <v>43801</v>
      </c>
      <c r="C143" s="6">
        <f>+$C$139*Matriz_de_consumo!C8</f>
        <v>0</v>
      </c>
      <c r="D143" s="6">
        <f>+$C$139*Matriz_de_consumo!D8</f>
        <v>0</v>
      </c>
      <c r="E143" s="6">
        <f>+$C$139*Matriz_de_consumo!E8</f>
        <v>0</v>
      </c>
      <c r="F143" s="6">
        <f>+$C$139*Matriz_de_consumo!F8</f>
        <v>0</v>
      </c>
      <c r="G143" s="6">
        <f>+$C$139*Matriz_de_consumo!G8</f>
        <v>0</v>
      </c>
      <c r="H143" s="6">
        <f>+$C$139*Matriz_de_consumo!H8</f>
        <v>0</v>
      </c>
      <c r="I143" s="6">
        <f>+$C$139*Matriz_de_consumo!I8</f>
        <v>0</v>
      </c>
      <c r="J143" s="6">
        <f>+$C$139*Matriz_de_consumo!J8</f>
        <v>0</v>
      </c>
      <c r="K143" s="6">
        <f>+$C$139*Matriz_de_consumo!K8</f>
        <v>0</v>
      </c>
      <c r="L143" s="6">
        <f>+$C$139*Matriz_de_consumo!L8</f>
        <v>0</v>
      </c>
      <c r="M143" s="6">
        <f>+$C$139*Matriz_de_consumo!M8</f>
        <v>0</v>
      </c>
      <c r="N143" s="6">
        <f>+$C$139*Matriz_de_consumo!N8</f>
        <v>0</v>
      </c>
      <c r="O143" s="6">
        <f>+$C$139*Matriz_de_consumo!O8</f>
        <v>0</v>
      </c>
      <c r="P143" s="6">
        <f>+$C$139*Matriz_de_consumo!P8</f>
        <v>0</v>
      </c>
      <c r="Q143" s="6">
        <f>+$C$139*Matriz_de_consumo!Q8</f>
        <v>0</v>
      </c>
      <c r="R143" s="6">
        <f>+$C$139*Matriz_de_consumo!R8</f>
        <v>0</v>
      </c>
      <c r="S143" s="6">
        <f>+$C$139*Matriz_de_consumo!S8</f>
        <v>0</v>
      </c>
      <c r="T143" s="6">
        <f>+$C$139*Matriz_de_consumo!T8</f>
        <v>0</v>
      </c>
      <c r="U143" s="6">
        <f>+$C$139*Matriz_de_consumo!U8</f>
        <v>0</v>
      </c>
      <c r="V143" s="6">
        <f>+$C$139*Matriz_de_consumo!V8</f>
        <v>0</v>
      </c>
      <c r="W143" s="6">
        <f>+$C$139*Matriz_de_consumo!W8</f>
        <v>0</v>
      </c>
      <c r="X143" s="6">
        <f>+$C$139*Matriz_de_consumo!X8</f>
        <v>0</v>
      </c>
      <c r="Y143" s="6">
        <f>+$C$139*Matriz_de_consumo!Y8</f>
        <v>0</v>
      </c>
      <c r="Z143" s="6">
        <f>+$C$139*Matriz_de_consumo!Z8</f>
        <v>0</v>
      </c>
    </row>
    <row r="144" spans="2:26" x14ac:dyDescent="0.2">
      <c r="B144" s="23">
        <v>43802</v>
      </c>
      <c r="C144" s="6">
        <f>+$C$139*Matriz_de_consumo!C9</f>
        <v>0</v>
      </c>
      <c r="D144" s="6">
        <f>+$C$139*Matriz_de_consumo!D9</f>
        <v>0</v>
      </c>
      <c r="E144" s="6">
        <f>+$C$139*Matriz_de_consumo!E9</f>
        <v>0</v>
      </c>
      <c r="F144" s="6">
        <f>+$C$139*Matriz_de_consumo!F9</f>
        <v>0</v>
      </c>
      <c r="G144" s="6">
        <f>+$C$139*Matriz_de_consumo!G9</f>
        <v>0</v>
      </c>
      <c r="H144" s="6">
        <f>+$C$139*Matriz_de_consumo!H9</f>
        <v>0</v>
      </c>
      <c r="I144" s="6">
        <f>+$C$139*Matriz_de_consumo!I9</f>
        <v>0</v>
      </c>
      <c r="J144" s="6">
        <f>+$C$139*Matriz_de_consumo!J9</f>
        <v>0</v>
      </c>
      <c r="K144" s="6">
        <f>+$C$139*Matriz_de_consumo!K9</f>
        <v>0</v>
      </c>
      <c r="L144" s="6">
        <f>+$C$139*Matriz_de_consumo!L9</f>
        <v>0</v>
      </c>
      <c r="M144" s="6">
        <f>+$C$139*Matriz_de_consumo!M9</f>
        <v>0</v>
      </c>
      <c r="N144" s="6">
        <f>+$C$139*Matriz_de_consumo!N9</f>
        <v>0</v>
      </c>
      <c r="O144" s="6">
        <f>+$C$139*Matriz_de_consumo!O9</f>
        <v>0</v>
      </c>
      <c r="P144" s="6">
        <f>+$C$139*Matriz_de_consumo!P9</f>
        <v>0</v>
      </c>
      <c r="Q144" s="6">
        <f>+$C$139*Matriz_de_consumo!Q9</f>
        <v>0</v>
      </c>
      <c r="R144" s="6">
        <f>+$C$139*Matriz_de_consumo!R9</f>
        <v>0</v>
      </c>
      <c r="S144" s="6">
        <f>+$C$139*Matriz_de_consumo!S9</f>
        <v>0</v>
      </c>
      <c r="T144" s="6">
        <f>+$C$139*Matriz_de_consumo!T9</f>
        <v>0</v>
      </c>
      <c r="U144" s="6">
        <f>+$C$139*Matriz_de_consumo!U9</f>
        <v>0</v>
      </c>
      <c r="V144" s="6">
        <f>+$C$139*Matriz_de_consumo!V9</f>
        <v>0</v>
      </c>
      <c r="W144" s="6">
        <f>+$C$139*Matriz_de_consumo!W9</f>
        <v>0</v>
      </c>
      <c r="X144" s="6">
        <f>+$C$139*Matriz_de_consumo!X9</f>
        <v>0</v>
      </c>
      <c r="Y144" s="6">
        <f>+$C$139*Matriz_de_consumo!Y9</f>
        <v>0</v>
      </c>
      <c r="Z144" s="6">
        <f>+$C$139*Matriz_de_consumo!Z9</f>
        <v>0</v>
      </c>
    </row>
    <row r="145" spans="2:26" x14ac:dyDescent="0.2">
      <c r="B145" s="23">
        <v>43803</v>
      </c>
      <c r="C145" s="6">
        <f>+$C$139*Matriz_de_consumo!C10</f>
        <v>0</v>
      </c>
      <c r="D145" s="6">
        <f>+$C$139*Matriz_de_consumo!D10</f>
        <v>0</v>
      </c>
      <c r="E145" s="6">
        <f>+$C$139*Matriz_de_consumo!E10</f>
        <v>0</v>
      </c>
      <c r="F145" s="6">
        <f>+$C$139*Matriz_de_consumo!F10</f>
        <v>0</v>
      </c>
      <c r="G145" s="6">
        <f>+$C$139*Matriz_de_consumo!G10</f>
        <v>0</v>
      </c>
      <c r="H145" s="6">
        <f>+$C$139*Matriz_de_consumo!H10</f>
        <v>0</v>
      </c>
      <c r="I145" s="6">
        <f>+$C$139*Matriz_de_consumo!I10</f>
        <v>0</v>
      </c>
      <c r="J145" s="6">
        <f>+$C$139*Matriz_de_consumo!J10</f>
        <v>0</v>
      </c>
      <c r="K145" s="6">
        <f>+$C$139*Matriz_de_consumo!K10</f>
        <v>0</v>
      </c>
      <c r="L145" s="6">
        <f>+$C$139*Matriz_de_consumo!L10</f>
        <v>0</v>
      </c>
      <c r="M145" s="6">
        <f>+$C$139*Matriz_de_consumo!M10</f>
        <v>0</v>
      </c>
      <c r="N145" s="6">
        <f>+$C$139*Matriz_de_consumo!N10</f>
        <v>0</v>
      </c>
      <c r="O145" s="6">
        <f>+$C$139*Matriz_de_consumo!O10</f>
        <v>0</v>
      </c>
      <c r="P145" s="6">
        <f>+$C$139*Matriz_de_consumo!P10</f>
        <v>0</v>
      </c>
      <c r="Q145" s="6">
        <f>+$C$139*Matriz_de_consumo!Q10</f>
        <v>0</v>
      </c>
      <c r="R145" s="6">
        <f>+$C$139*Matriz_de_consumo!R10</f>
        <v>0</v>
      </c>
      <c r="S145" s="6">
        <f>+$C$139*Matriz_de_consumo!S10</f>
        <v>0</v>
      </c>
      <c r="T145" s="6">
        <f>+$C$139*Matriz_de_consumo!T10</f>
        <v>0</v>
      </c>
      <c r="U145" s="6">
        <f>+$C$139*Matriz_de_consumo!U10</f>
        <v>0</v>
      </c>
      <c r="V145" s="6">
        <f>+$C$139*Matriz_de_consumo!V10</f>
        <v>0</v>
      </c>
      <c r="W145" s="6">
        <f>+$C$139*Matriz_de_consumo!W10</f>
        <v>0</v>
      </c>
      <c r="X145" s="6">
        <f>+$C$139*Matriz_de_consumo!X10</f>
        <v>0</v>
      </c>
      <c r="Y145" s="6">
        <f>+$C$139*Matriz_de_consumo!Y10</f>
        <v>0</v>
      </c>
      <c r="Z145" s="6">
        <f>+$C$139*Matriz_de_consumo!Z10</f>
        <v>0</v>
      </c>
    </row>
    <row r="146" spans="2:26" x14ac:dyDescent="0.2">
      <c r="B146" s="23">
        <v>43804</v>
      </c>
      <c r="C146" s="6">
        <f>+$C$139*Matriz_de_consumo!C11</f>
        <v>380242.44</v>
      </c>
      <c r="D146" s="6">
        <f>+$C$139*Matriz_de_consumo!D11</f>
        <v>376568.60000000003</v>
      </c>
      <c r="E146" s="6">
        <f>+$C$139*Matriz_de_consumo!E11</f>
        <v>387590.12</v>
      </c>
      <c r="F146" s="6">
        <f>+$C$139*Matriz_de_consumo!F11</f>
        <v>383916.28</v>
      </c>
      <c r="G146" s="6">
        <f>+$C$139*Matriz_de_consumo!G11</f>
        <v>370139.38</v>
      </c>
      <c r="H146" s="6">
        <f>+$C$139*Matriz_de_consumo!H11</f>
        <v>386671.66000000003</v>
      </c>
      <c r="I146" s="6">
        <f>+$C$139*Matriz_de_consumo!I11</f>
        <v>374731.68</v>
      </c>
      <c r="J146" s="6">
        <f>+$C$139*Matriz_de_consumo!J11</f>
        <v>375650.14</v>
      </c>
      <c r="K146" s="6">
        <f>+$C$139*Matriz_de_consumo!K11</f>
        <v>386671.66000000003</v>
      </c>
      <c r="L146" s="6">
        <f>+$C$139*Matriz_de_consumo!L11</f>
        <v>401367.02</v>
      </c>
      <c r="M146" s="6">
        <f>+$C$139*Matriz_de_consumo!M11</f>
        <v>396774.72000000003</v>
      </c>
      <c r="N146" s="6">
        <f>+$C$139*Matriz_de_consumo!N11</f>
        <v>386671.66000000003</v>
      </c>
      <c r="O146" s="6">
        <f>+$C$139*Matriz_de_consumo!O11</f>
        <v>394937.8</v>
      </c>
      <c r="P146" s="6">
        <f>+$C$139*Matriz_de_consumo!P11</f>
        <v>388508.58</v>
      </c>
      <c r="Q146" s="6">
        <f>+$C$139*Matriz_de_consumo!Q11</f>
        <v>386671.66000000003</v>
      </c>
      <c r="R146" s="6">
        <f>+$C$139*Matriz_de_consumo!R11</f>
        <v>370139.38</v>
      </c>
      <c r="S146" s="6">
        <f>+$C$139*Matriz_de_consumo!S11</f>
        <v>364628.62</v>
      </c>
      <c r="T146" s="6">
        <f>+$C$139*Matriz_de_consumo!T11</f>
        <v>387590.12</v>
      </c>
      <c r="U146" s="6">
        <f>+$C$139*Matriz_de_consumo!U11</f>
        <v>395856.26</v>
      </c>
      <c r="V146" s="6">
        <f>+$C$139*Matriz_de_consumo!V11</f>
        <v>398611.64</v>
      </c>
      <c r="W146" s="6">
        <f>+$C$139*Matriz_de_consumo!W11</f>
        <v>394937.8</v>
      </c>
      <c r="X146" s="6">
        <f>+$C$139*Matriz_de_consumo!X11</f>
        <v>384834.74</v>
      </c>
      <c r="Y146" s="6">
        <f>+$C$139*Matriz_de_consumo!Y11</f>
        <v>389427.04000000004</v>
      </c>
      <c r="Z146" s="6">
        <f>+$C$139*Matriz_de_consumo!Z11</f>
        <v>373813.22000000003</v>
      </c>
    </row>
    <row r="147" spans="2:26" x14ac:dyDescent="0.2">
      <c r="B147" s="23">
        <v>43805</v>
      </c>
      <c r="C147" s="6">
        <f>+$C$139*Matriz_de_consumo!C12</f>
        <v>370139.38</v>
      </c>
      <c r="D147" s="6">
        <f>+$C$139*Matriz_de_consumo!D12</f>
        <v>372894.76</v>
      </c>
      <c r="E147" s="6">
        <f>+$C$139*Matriz_de_consumo!E12</f>
        <v>312276.40000000002</v>
      </c>
      <c r="F147" s="6">
        <f>+$C$139*Matriz_de_consumo!F12</f>
        <v>387590.12</v>
      </c>
      <c r="G147" s="6">
        <f>+$C$139*Matriz_de_consumo!G12</f>
        <v>394937.8</v>
      </c>
      <c r="H147" s="6">
        <f>+$C$139*Matriz_de_consumo!H12</f>
        <v>381160.9</v>
      </c>
      <c r="I147" s="6">
        <f>+$C$139*Matriz_de_consumo!I12</f>
        <v>375650.14</v>
      </c>
      <c r="J147" s="6">
        <f>+$C$139*Matriz_de_consumo!J12</f>
        <v>325134.84000000003</v>
      </c>
      <c r="K147" s="6">
        <f>+$C$139*Matriz_de_consumo!K12</f>
        <v>239718.06</v>
      </c>
      <c r="L147" s="6">
        <f>+$C$139*Matriz_de_consumo!L12</f>
        <v>335237.90000000002</v>
      </c>
      <c r="M147" s="6">
        <f>+$C$139*Matriz_de_consumo!M12</f>
        <v>378405.52</v>
      </c>
      <c r="N147" s="6">
        <f>+$C$139*Matriz_de_consumo!N12</f>
        <v>371976.3</v>
      </c>
      <c r="O147" s="6">
        <f>+$C$139*Matriz_de_consumo!O12</f>
        <v>376568.60000000003</v>
      </c>
      <c r="P147" s="6">
        <f>+$C$139*Matriz_de_consumo!P12</f>
        <v>371057.84</v>
      </c>
      <c r="Q147" s="6">
        <f>+$C$139*Matriz_de_consumo!Q12</f>
        <v>371976.3</v>
      </c>
      <c r="R147" s="6">
        <f>+$C$139*Matriz_de_consumo!R12</f>
        <v>382997.82</v>
      </c>
      <c r="S147" s="6">
        <f>+$C$139*Matriz_de_consumo!S12</f>
        <v>388508.58</v>
      </c>
      <c r="T147" s="6">
        <f>+$C$139*Matriz_de_consumo!T12</f>
        <v>391263.96</v>
      </c>
      <c r="U147" s="6">
        <f>+$C$139*Matriz_de_consumo!U12</f>
        <v>387590.12</v>
      </c>
      <c r="V147" s="6">
        <f>+$C$139*Matriz_de_consumo!V12</f>
        <v>388508.58</v>
      </c>
      <c r="W147" s="6">
        <f>+$C$139*Matriz_de_consumo!W12</f>
        <v>386671.66000000003</v>
      </c>
      <c r="X147" s="6">
        <f>+$C$139*Matriz_de_consumo!X12</f>
        <v>360036.32</v>
      </c>
      <c r="Y147" s="6">
        <f>+$C$139*Matriz_de_consumo!Y12</f>
        <v>370139.38</v>
      </c>
      <c r="Z147" s="6">
        <f>+$C$139*Matriz_de_consumo!Z12</f>
        <v>376568.60000000003</v>
      </c>
    </row>
    <row r="148" spans="2:26" x14ac:dyDescent="0.2">
      <c r="B148" s="23">
        <v>43806</v>
      </c>
      <c r="C148" s="6">
        <f>+$C$139*Matriz_de_consumo!C13</f>
        <v>379323.98000000004</v>
      </c>
      <c r="D148" s="6">
        <f>+$C$139*Matriz_de_consumo!D13</f>
        <v>393100.88</v>
      </c>
      <c r="E148" s="6">
        <f>+$C$139*Matriz_de_consumo!E13</f>
        <v>387590.12</v>
      </c>
      <c r="F148" s="6">
        <f>+$C$139*Matriz_de_consumo!F13</f>
        <v>299417.96000000002</v>
      </c>
      <c r="G148" s="6">
        <f>+$C$139*Matriz_de_consumo!G13</f>
        <v>363710.16000000003</v>
      </c>
      <c r="H148" s="6">
        <f>+$C$139*Matriz_de_consumo!H13</f>
        <v>380242.44</v>
      </c>
      <c r="I148" s="6">
        <f>+$C$139*Matriz_de_consumo!I13</f>
        <v>390345.5</v>
      </c>
      <c r="J148" s="6">
        <f>+$C$139*Matriz_de_consumo!J13</f>
        <v>376568.60000000003</v>
      </c>
      <c r="K148" s="6">
        <f>+$C$139*Matriz_de_consumo!K13</f>
        <v>377487.06</v>
      </c>
      <c r="L148" s="6">
        <f>+$C$139*Matriz_de_consumo!L13</f>
        <v>379323.98000000004</v>
      </c>
      <c r="M148" s="6">
        <f>+$C$139*Matriz_de_consumo!M13</f>
        <v>365547.08</v>
      </c>
      <c r="N148" s="6">
        <f>+$C$139*Matriz_de_consumo!N13</f>
        <v>361873.24</v>
      </c>
      <c r="O148" s="6">
        <f>+$C$139*Matriz_de_consumo!O13</f>
        <v>384834.74</v>
      </c>
      <c r="P148" s="6">
        <f>+$C$139*Matriz_de_consumo!P13</f>
        <v>376568.60000000003</v>
      </c>
      <c r="Q148" s="6">
        <f>+$C$139*Matriz_de_consumo!Q13</f>
        <v>388508.58</v>
      </c>
      <c r="R148" s="6">
        <f>+$C$139*Matriz_de_consumo!R13</f>
        <v>381160.9</v>
      </c>
      <c r="S148" s="6">
        <f>+$C$139*Matriz_de_consumo!S13</f>
        <v>385753.2</v>
      </c>
      <c r="T148" s="6">
        <f>+$C$139*Matriz_de_consumo!T13</f>
        <v>372894.76</v>
      </c>
      <c r="U148" s="6">
        <f>+$C$139*Matriz_de_consumo!U13</f>
        <v>375650.14</v>
      </c>
      <c r="V148" s="6">
        <f>+$C$139*Matriz_de_consumo!V13</f>
        <v>374731.68</v>
      </c>
      <c r="W148" s="6">
        <f>+$C$139*Matriz_de_consumo!W13</f>
        <v>381160.9</v>
      </c>
      <c r="X148" s="6">
        <f>+$C$139*Matriz_de_consumo!X13</f>
        <v>385753.2</v>
      </c>
      <c r="Y148" s="6">
        <f>+$C$139*Matriz_de_consumo!Y13</f>
        <v>389427.04000000004</v>
      </c>
      <c r="Z148" s="6">
        <f>+$C$139*Matriz_de_consumo!Z13</f>
        <v>373813.22000000003</v>
      </c>
    </row>
    <row r="149" spans="2:26" x14ac:dyDescent="0.2">
      <c r="B149" s="23">
        <v>43807</v>
      </c>
      <c r="C149" s="6">
        <f>+$C$139*Matriz_de_consumo!C14</f>
        <v>371057.84</v>
      </c>
      <c r="D149" s="6">
        <f>+$C$139*Matriz_de_consumo!D14</f>
        <v>367384</v>
      </c>
      <c r="E149" s="6">
        <f>+$C$139*Matriz_de_consumo!E14</f>
        <v>328808.68</v>
      </c>
      <c r="F149" s="6">
        <f>+$C$139*Matriz_de_consumo!F14</f>
        <v>380242.44</v>
      </c>
      <c r="G149" s="6">
        <f>+$C$139*Matriz_de_consumo!G14</f>
        <v>385753.2</v>
      </c>
      <c r="H149" s="6">
        <f>+$C$139*Matriz_de_consumo!H14</f>
        <v>371976.3</v>
      </c>
      <c r="I149" s="6">
        <f>+$C$139*Matriz_de_consumo!I14</f>
        <v>363710.16000000003</v>
      </c>
      <c r="J149" s="6">
        <f>+$C$139*Matriz_de_consumo!J14</f>
        <v>385753.2</v>
      </c>
      <c r="K149" s="6">
        <f>+$C$139*Matriz_de_consumo!K14</f>
        <v>393100.88</v>
      </c>
      <c r="L149" s="6">
        <f>+$C$139*Matriz_de_consumo!L14</f>
        <v>384834.74</v>
      </c>
      <c r="M149" s="6">
        <f>+$C$139*Matriz_de_consumo!M14</f>
        <v>384834.74</v>
      </c>
      <c r="N149" s="6">
        <f>+$C$139*Matriz_de_consumo!N14</f>
        <v>392182.42000000004</v>
      </c>
      <c r="O149" s="6">
        <f>+$C$139*Matriz_de_consumo!O14</f>
        <v>383916.28</v>
      </c>
      <c r="P149" s="6">
        <f>+$C$139*Matriz_de_consumo!P14</f>
        <v>392182.42000000004</v>
      </c>
      <c r="Q149" s="6">
        <f>+$C$139*Matriz_de_consumo!Q14</f>
        <v>402285.48000000004</v>
      </c>
      <c r="R149" s="6">
        <f>+$C$139*Matriz_de_consumo!R14</f>
        <v>375650.14</v>
      </c>
      <c r="S149" s="6">
        <f>+$C$139*Matriz_de_consumo!S14</f>
        <v>381160.9</v>
      </c>
      <c r="T149" s="6">
        <f>+$C$139*Matriz_de_consumo!T14</f>
        <v>382997.82</v>
      </c>
      <c r="U149" s="6">
        <f>+$C$139*Matriz_de_consumo!U14</f>
        <v>382997.82</v>
      </c>
      <c r="V149" s="6">
        <f>+$C$139*Matriz_de_consumo!V14</f>
        <v>366465.54000000004</v>
      </c>
      <c r="W149" s="6">
        <f>+$C$139*Matriz_de_consumo!W14</f>
        <v>387590.12</v>
      </c>
      <c r="X149" s="6">
        <f>+$C$139*Matriz_de_consumo!X14</f>
        <v>394937.8</v>
      </c>
      <c r="Y149" s="6">
        <f>+$C$139*Matriz_de_consumo!Y14</f>
        <v>389427.04000000004</v>
      </c>
      <c r="Z149" s="6">
        <f>+$C$139*Matriz_de_consumo!Z14</f>
        <v>387590.12</v>
      </c>
    </row>
    <row r="150" spans="2:26" x14ac:dyDescent="0.2">
      <c r="B150" s="23">
        <v>43808</v>
      </c>
      <c r="C150" s="6">
        <f>+$C$139*Matriz_de_consumo!C15</f>
        <v>389427.04000000004</v>
      </c>
      <c r="D150" s="6">
        <f>+$C$139*Matriz_de_consumo!D15</f>
        <v>369220.92000000004</v>
      </c>
      <c r="E150" s="6">
        <f>+$C$139*Matriz_de_consumo!E15</f>
        <v>374731.68</v>
      </c>
      <c r="F150" s="6">
        <f>+$C$139*Matriz_de_consumo!F15</f>
        <v>376568.60000000003</v>
      </c>
      <c r="G150" s="6">
        <f>+$C$139*Matriz_de_consumo!G15</f>
        <v>377487.06</v>
      </c>
      <c r="H150" s="6">
        <f>+$C$139*Matriz_de_consumo!H15</f>
        <v>396774.72000000003</v>
      </c>
      <c r="I150" s="6">
        <f>+$C$139*Matriz_de_consumo!I15</f>
        <v>387590.12</v>
      </c>
      <c r="J150" s="6">
        <f>+$C$139*Matriz_de_consumo!J15</f>
        <v>382079.36</v>
      </c>
      <c r="K150" s="6">
        <f>+$C$139*Matriz_de_consumo!K15</f>
        <v>383916.28</v>
      </c>
      <c r="L150" s="6">
        <f>+$C$139*Matriz_de_consumo!L15</f>
        <v>387590.12</v>
      </c>
      <c r="M150" s="6">
        <f>+$C$139*Matriz_de_consumo!M15</f>
        <v>384834.74</v>
      </c>
      <c r="N150" s="6">
        <f>+$C$139*Matriz_de_consumo!N15</f>
        <v>385753.2</v>
      </c>
      <c r="O150" s="6">
        <f>+$C$139*Matriz_de_consumo!O15</f>
        <v>383916.28</v>
      </c>
      <c r="P150" s="6">
        <f>+$C$139*Matriz_de_consumo!P15</f>
        <v>363710.16000000003</v>
      </c>
      <c r="Q150" s="6">
        <f>+$C$139*Matriz_de_consumo!Q15</f>
        <v>390345.5</v>
      </c>
      <c r="R150" s="6">
        <f>+$C$139*Matriz_de_consumo!R15</f>
        <v>390345.5</v>
      </c>
      <c r="S150" s="6">
        <f>+$C$139*Matriz_de_consumo!S15</f>
        <v>380242.44</v>
      </c>
      <c r="T150" s="6">
        <f>+$C$139*Matriz_de_consumo!T15</f>
        <v>367384</v>
      </c>
      <c r="U150" s="6">
        <f>+$C$139*Matriz_de_consumo!U15</f>
        <v>391263.96</v>
      </c>
      <c r="V150" s="6">
        <f>+$C$139*Matriz_de_consumo!V15</f>
        <v>391263.96</v>
      </c>
      <c r="W150" s="6">
        <f>+$C$139*Matriz_de_consumo!W15</f>
        <v>395856.26</v>
      </c>
      <c r="X150" s="6">
        <f>+$C$139*Matriz_de_consumo!X15</f>
        <v>396774.72000000003</v>
      </c>
      <c r="Y150" s="6">
        <f>+$C$139*Matriz_de_consumo!Y15</f>
        <v>388508.58</v>
      </c>
      <c r="Z150" s="6">
        <f>+$C$139*Matriz_de_consumo!Z15</f>
        <v>394019.34</v>
      </c>
    </row>
    <row r="151" spans="2:26" x14ac:dyDescent="0.2">
      <c r="B151" s="23">
        <v>43809</v>
      </c>
      <c r="C151" s="6">
        <f>+$C$139*Matriz_de_consumo!C16</f>
        <v>385753.2</v>
      </c>
      <c r="D151" s="6">
        <f>+$C$139*Matriz_de_consumo!D16</f>
        <v>385753.2</v>
      </c>
      <c r="E151" s="6">
        <f>+$C$139*Matriz_de_consumo!E16</f>
        <v>399530.10000000003</v>
      </c>
      <c r="F151" s="6">
        <f>+$C$139*Matriz_de_consumo!F16</f>
        <v>391263.96</v>
      </c>
      <c r="G151" s="6">
        <f>+$C$139*Matriz_de_consumo!G16</f>
        <v>385753.2</v>
      </c>
      <c r="H151" s="6">
        <f>+$C$139*Matriz_de_consumo!H16</f>
        <v>403203.94</v>
      </c>
      <c r="I151" s="6">
        <f>+$C$139*Matriz_de_consumo!I16</f>
        <v>395856.26</v>
      </c>
      <c r="J151" s="6">
        <f>+$C$139*Matriz_de_consumo!J16</f>
        <v>398611.64</v>
      </c>
      <c r="K151" s="6">
        <f>+$C$139*Matriz_de_consumo!K16</f>
        <v>386671.66000000003</v>
      </c>
      <c r="L151" s="6">
        <f>+$C$139*Matriz_de_consumo!L16</f>
        <v>397693.18</v>
      </c>
      <c r="M151" s="6">
        <f>+$C$139*Matriz_de_consumo!M16</f>
        <v>394937.8</v>
      </c>
      <c r="N151" s="6">
        <f>+$C$139*Matriz_de_consumo!N16</f>
        <v>366465.54000000004</v>
      </c>
      <c r="O151" s="6">
        <f>+$C$139*Matriz_de_consumo!O16</f>
        <v>399530.10000000003</v>
      </c>
      <c r="P151" s="6">
        <f>+$C$139*Matriz_de_consumo!P16</f>
        <v>393100.88</v>
      </c>
      <c r="Q151" s="6">
        <f>+$C$139*Matriz_de_consumo!Q16</f>
        <v>389427.04000000004</v>
      </c>
      <c r="R151" s="6">
        <f>+$C$139*Matriz_de_consumo!R16</f>
        <v>398611.64</v>
      </c>
      <c r="S151" s="6">
        <f>+$C$139*Matriz_de_consumo!S16</f>
        <v>389427.04000000004</v>
      </c>
      <c r="T151" s="6">
        <f>+$C$139*Matriz_de_consumo!T16</f>
        <v>381160.9</v>
      </c>
      <c r="U151" s="6">
        <f>+$C$139*Matriz_de_consumo!U16</f>
        <v>395856.26</v>
      </c>
      <c r="V151" s="6">
        <f>+$C$139*Matriz_de_consumo!V16</f>
        <v>396774.72000000003</v>
      </c>
      <c r="W151" s="6">
        <f>+$C$139*Matriz_de_consumo!W16</f>
        <v>391263.96</v>
      </c>
      <c r="X151" s="6">
        <f>+$C$139*Matriz_de_consumo!X16</f>
        <v>400448.56</v>
      </c>
      <c r="Y151" s="6">
        <f>+$C$139*Matriz_de_consumo!Y16</f>
        <v>388508.58</v>
      </c>
      <c r="Z151" s="6">
        <f>+$C$139*Matriz_de_consumo!Z16</f>
        <v>382079.36</v>
      </c>
    </row>
    <row r="152" spans="2:26" x14ac:dyDescent="0.2">
      <c r="B152" s="23">
        <v>43810</v>
      </c>
      <c r="C152" s="6">
        <f>+$C$139*Matriz_de_consumo!C17</f>
        <v>378405.52</v>
      </c>
      <c r="D152" s="6">
        <f>+$C$139*Matriz_de_consumo!D17</f>
        <v>403203.94</v>
      </c>
      <c r="E152" s="6">
        <f>+$C$139*Matriz_de_consumo!E17</f>
        <v>398611.64</v>
      </c>
      <c r="F152" s="6">
        <f>+$C$139*Matriz_de_consumo!F17</f>
        <v>396774.72000000003</v>
      </c>
      <c r="G152" s="6">
        <f>+$C$139*Matriz_de_consumo!G17</f>
        <v>395856.26</v>
      </c>
      <c r="H152" s="6">
        <f>+$C$139*Matriz_de_consumo!H17</f>
        <v>384834.74</v>
      </c>
      <c r="I152" s="6">
        <f>+$C$139*Matriz_de_consumo!I17</f>
        <v>379323.98000000004</v>
      </c>
      <c r="J152" s="6">
        <f>+$C$139*Matriz_de_consumo!J17</f>
        <v>385753.2</v>
      </c>
      <c r="K152" s="6">
        <f>+$C$139*Matriz_de_consumo!K17</f>
        <v>396774.72000000003</v>
      </c>
      <c r="L152" s="6">
        <f>+$C$139*Matriz_de_consumo!L17</f>
        <v>408714.7</v>
      </c>
      <c r="M152" s="6">
        <f>+$C$139*Matriz_de_consumo!M17</f>
        <v>386671.66000000003</v>
      </c>
      <c r="N152" s="6">
        <f>+$C$139*Matriz_de_consumo!N17</f>
        <v>399530.10000000003</v>
      </c>
      <c r="O152" s="6">
        <f>+$C$139*Matriz_de_consumo!O17</f>
        <v>400448.56</v>
      </c>
      <c r="P152" s="6">
        <f>+$C$139*Matriz_de_consumo!P17</f>
        <v>405040.86000000004</v>
      </c>
      <c r="Q152" s="6">
        <f>+$C$139*Matriz_de_consumo!Q17</f>
        <v>402285.48000000004</v>
      </c>
      <c r="R152" s="6">
        <f>+$C$139*Matriz_de_consumo!R17</f>
        <v>401367.02</v>
      </c>
      <c r="S152" s="6">
        <f>+$C$139*Matriz_de_consumo!S17</f>
        <v>371057.84</v>
      </c>
      <c r="T152" s="6">
        <f>+$C$139*Matriz_de_consumo!T17</f>
        <v>400448.56</v>
      </c>
      <c r="U152" s="6">
        <f>+$C$139*Matriz_de_consumo!U17</f>
        <v>393100.88</v>
      </c>
      <c r="V152" s="6">
        <f>+$C$139*Matriz_de_consumo!V17</f>
        <v>406877.78</v>
      </c>
      <c r="W152" s="6">
        <f>+$C$139*Matriz_de_consumo!W17</f>
        <v>403203.94</v>
      </c>
      <c r="X152" s="6">
        <f>+$C$139*Matriz_de_consumo!X17</f>
        <v>383916.28</v>
      </c>
      <c r="Y152" s="6">
        <f>+$C$139*Matriz_de_consumo!Y17</f>
        <v>396774.72000000003</v>
      </c>
      <c r="Z152" s="6">
        <f>+$C$139*Matriz_de_consumo!Z17</f>
        <v>389427.04000000004</v>
      </c>
    </row>
    <row r="153" spans="2:26" x14ac:dyDescent="0.2">
      <c r="B153" s="23">
        <v>43811</v>
      </c>
      <c r="C153" s="6">
        <f>+$C$139*Matriz_de_consumo!C18</f>
        <v>402285.48000000004</v>
      </c>
      <c r="D153" s="6">
        <f>+$C$139*Matriz_de_consumo!D18</f>
        <v>394019.34</v>
      </c>
      <c r="E153" s="6">
        <f>+$C$139*Matriz_de_consumo!E18</f>
        <v>388508.58</v>
      </c>
      <c r="F153" s="6">
        <f>+$C$139*Matriz_de_consumo!F18</f>
        <v>396774.72000000003</v>
      </c>
      <c r="G153" s="6">
        <f>+$C$139*Matriz_de_consumo!G18</f>
        <v>397693.18</v>
      </c>
      <c r="H153" s="6">
        <f>+$C$139*Matriz_de_consumo!H18</f>
        <v>377487.06</v>
      </c>
      <c r="I153" s="6">
        <f>+$C$139*Matriz_de_consumo!I18</f>
        <v>392182.42000000004</v>
      </c>
      <c r="J153" s="6">
        <f>+$C$139*Matriz_de_consumo!J18</f>
        <v>402285.48000000004</v>
      </c>
      <c r="K153" s="6">
        <f>+$C$139*Matriz_de_consumo!K18</f>
        <v>402285.48000000004</v>
      </c>
      <c r="L153" s="6">
        <f>+$C$139*Matriz_de_consumo!L18</f>
        <v>398611.64</v>
      </c>
      <c r="M153" s="6">
        <f>+$C$139*Matriz_de_consumo!M18</f>
        <v>382997.82</v>
      </c>
      <c r="N153" s="6">
        <f>+$C$139*Matriz_de_consumo!N18</f>
        <v>389427.04000000004</v>
      </c>
      <c r="O153" s="6">
        <f>+$C$139*Matriz_de_consumo!O18</f>
        <v>386671.66000000003</v>
      </c>
      <c r="P153" s="6">
        <f>+$C$139*Matriz_de_consumo!P18</f>
        <v>394019.34</v>
      </c>
      <c r="Q153" s="6">
        <f>+$C$139*Matriz_de_consumo!Q18</f>
        <v>388508.58</v>
      </c>
      <c r="R153" s="6">
        <f>+$C$139*Matriz_de_consumo!R18</f>
        <v>386671.66000000003</v>
      </c>
      <c r="S153" s="6">
        <f>+$C$139*Matriz_de_consumo!S18</f>
        <v>390345.5</v>
      </c>
      <c r="T153" s="6">
        <f>+$C$139*Matriz_de_consumo!T18</f>
        <v>393100.88</v>
      </c>
      <c r="U153" s="6">
        <f>+$C$139*Matriz_de_consumo!U18</f>
        <v>388508.58</v>
      </c>
      <c r="V153" s="6">
        <f>+$C$139*Matriz_de_consumo!V18</f>
        <v>389427.04000000004</v>
      </c>
      <c r="W153" s="6">
        <f>+$C$139*Matriz_de_consumo!W18</f>
        <v>408714.7</v>
      </c>
      <c r="X153" s="6">
        <f>+$C$139*Matriz_de_consumo!X18</f>
        <v>406877.78</v>
      </c>
      <c r="Y153" s="6">
        <f>+$C$139*Matriz_de_consumo!Y18</f>
        <v>395856.26</v>
      </c>
      <c r="Z153" s="6">
        <f>+$C$139*Matriz_de_consumo!Z18</f>
        <v>396774.72000000003</v>
      </c>
    </row>
    <row r="154" spans="2:26" x14ac:dyDescent="0.2">
      <c r="B154" s="23">
        <v>43812</v>
      </c>
      <c r="C154" s="6">
        <f>+$C$139*Matriz_de_consumo!C19</f>
        <v>387590.12</v>
      </c>
      <c r="D154" s="6">
        <f>+$C$139*Matriz_de_consumo!D19</f>
        <v>393100.88</v>
      </c>
      <c r="E154" s="6">
        <f>+$C$139*Matriz_de_consumo!E19</f>
        <v>396774.72000000003</v>
      </c>
      <c r="F154" s="6">
        <f>+$C$139*Matriz_de_consumo!F19</f>
        <v>397693.18</v>
      </c>
      <c r="G154" s="6">
        <f>+$C$139*Matriz_de_consumo!G19</f>
        <v>384834.74</v>
      </c>
      <c r="H154" s="6">
        <f>+$C$139*Matriz_de_consumo!H19</f>
        <v>397693.18</v>
      </c>
      <c r="I154" s="6">
        <f>+$C$139*Matriz_de_consumo!I19</f>
        <v>393100.88</v>
      </c>
      <c r="J154" s="6">
        <f>+$C$139*Matriz_de_consumo!J19</f>
        <v>374731.68</v>
      </c>
      <c r="K154" s="6">
        <f>+$C$139*Matriz_de_consumo!K19</f>
        <v>404122.4</v>
      </c>
      <c r="L154" s="6">
        <f>+$C$139*Matriz_de_consumo!L19</f>
        <v>399530.10000000003</v>
      </c>
      <c r="M154" s="6">
        <f>+$C$139*Matriz_de_consumo!M19</f>
        <v>401367.02</v>
      </c>
      <c r="N154" s="6">
        <f>+$C$139*Matriz_de_consumo!N19</f>
        <v>389427.04000000004</v>
      </c>
      <c r="O154" s="6">
        <f>+$C$139*Matriz_de_consumo!O19</f>
        <v>381160.9</v>
      </c>
      <c r="P154" s="6">
        <f>+$C$139*Matriz_de_consumo!P19</f>
        <v>372894.76</v>
      </c>
      <c r="Q154" s="6">
        <f>+$C$139*Matriz_de_consumo!Q19</f>
        <v>382997.82</v>
      </c>
      <c r="R154" s="6">
        <f>+$C$139*Matriz_de_consumo!R19</f>
        <v>382997.82</v>
      </c>
      <c r="S154" s="6">
        <f>+$C$139*Matriz_de_consumo!S19</f>
        <v>388508.58</v>
      </c>
      <c r="T154" s="6">
        <f>+$C$139*Matriz_de_consumo!T19</f>
        <v>391263.96</v>
      </c>
      <c r="U154" s="6">
        <f>+$C$139*Matriz_de_consumo!U19</f>
        <v>395856.26</v>
      </c>
      <c r="V154" s="6">
        <f>+$C$139*Matriz_de_consumo!V19</f>
        <v>391263.96</v>
      </c>
      <c r="W154" s="6">
        <f>+$C$139*Matriz_de_consumo!W19</f>
        <v>371976.3</v>
      </c>
      <c r="X154" s="6">
        <f>+$C$139*Matriz_de_consumo!X19</f>
        <v>382079.36</v>
      </c>
      <c r="Y154" s="6">
        <f>+$C$139*Matriz_de_consumo!Y19</f>
        <v>386671.66000000003</v>
      </c>
      <c r="Z154" s="6">
        <f>+$C$139*Matriz_de_consumo!Z19</f>
        <v>375650.14</v>
      </c>
    </row>
    <row r="155" spans="2:26" x14ac:dyDescent="0.2">
      <c r="B155" s="23">
        <v>43813</v>
      </c>
      <c r="C155" s="6">
        <f>+$C$139*Matriz_de_consumo!C20</f>
        <v>362791.7</v>
      </c>
      <c r="D155" s="6">
        <f>+$C$139*Matriz_de_consumo!D20</f>
        <v>382079.36</v>
      </c>
      <c r="E155" s="6">
        <f>+$C$139*Matriz_de_consumo!E20</f>
        <v>397693.18</v>
      </c>
      <c r="F155" s="6">
        <f>+$C$139*Matriz_de_consumo!F20</f>
        <v>390345.5</v>
      </c>
      <c r="G155" s="6">
        <f>+$C$139*Matriz_de_consumo!G20</f>
        <v>377487.06</v>
      </c>
      <c r="H155" s="6">
        <f>+$C$139*Matriz_de_consumo!H20</f>
        <v>380242.44</v>
      </c>
      <c r="I155" s="6">
        <f>+$C$139*Matriz_de_consumo!I20</f>
        <v>354525.56</v>
      </c>
      <c r="J155" s="6">
        <f>+$C$139*Matriz_de_consumo!J20</f>
        <v>389427.04000000004</v>
      </c>
      <c r="K155" s="6">
        <f>+$C$139*Matriz_de_consumo!K20</f>
        <v>395856.26</v>
      </c>
      <c r="L155" s="6">
        <f>+$C$139*Matriz_de_consumo!L20</f>
        <v>375650.14</v>
      </c>
      <c r="M155" s="6">
        <f>+$C$139*Matriz_de_consumo!M20</f>
        <v>394937.8</v>
      </c>
      <c r="N155" s="6">
        <f>+$C$139*Matriz_de_consumo!N20</f>
        <v>382079.36</v>
      </c>
      <c r="O155" s="6">
        <f>+$C$139*Matriz_de_consumo!O20</f>
        <v>380242.44</v>
      </c>
      <c r="P155" s="6">
        <f>+$C$139*Matriz_de_consumo!P20</f>
        <v>369220.92000000004</v>
      </c>
      <c r="Q155" s="6">
        <f>+$C$139*Matriz_de_consumo!Q20</f>
        <v>368302.46</v>
      </c>
      <c r="R155" s="6">
        <f>+$C$139*Matriz_de_consumo!R20</f>
        <v>392182.42000000004</v>
      </c>
      <c r="S155" s="6">
        <f>+$C$139*Matriz_de_consumo!S20</f>
        <v>389427.04000000004</v>
      </c>
      <c r="T155" s="6">
        <f>+$C$139*Matriz_de_consumo!T20</f>
        <v>381160.9</v>
      </c>
      <c r="U155" s="6">
        <f>+$C$139*Matriz_de_consumo!U20</f>
        <v>381160.9</v>
      </c>
      <c r="V155" s="6">
        <f>+$C$139*Matriz_de_consumo!V20</f>
        <v>380242.44</v>
      </c>
      <c r="W155" s="6">
        <f>+$C$139*Matriz_de_consumo!W20</f>
        <v>377487.06</v>
      </c>
      <c r="X155" s="6">
        <f>+$C$139*Matriz_de_consumo!X20</f>
        <v>386671.66000000003</v>
      </c>
      <c r="Y155" s="6">
        <f>+$C$139*Matriz_de_consumo!Y20</f>
        <v>382079.36</v>
      </c>
      <c r="Z155" s="6">
        <f>+$C$139*Matriz_de_consumo!Z20</f>
        <v>378405.52</v>
      </c>
    </row>
    <row r="156" spans="2:26" x14ac:dyDescent="0.2">
      <c r="B156" s="23">
        <v>43814</v>
      </c>
      <c r="C156" s="6">
        <f>+$C$139*Matriz_de_consumo!C21</f>
        <v>377487.06</v>
      </c>
      <c r="D156" s="6">
        <f>+$C$139*Matriz_de_consumo!D21</f>
        <v>380242.44</v>
      </c>
      <c r="E156" s="6">
        <f>+$C$139*Matriz_de_consumo!E21</f>
        <v>364628.62</v>
      </c>
      <c r="F156" s="6">
        <f>+$C$139*Matriz_de_consumo!F21</f>
        <v>373813.22000000003</v>
      </c>
      <c r="G156" s="6">
        <f>+$C$139*Matriz_de_consumo!G21</f>
        <v>390345.5</v>
      </c>
      <c r="H156" s="6">
        <f>+$C$139*Matriz_de_consumo!H21</f>
        <v>389427.04000000004</v>
      </c>
      <c r="I156" s="6">
        <f>+$C$139*Matriz_de_consumo!I21</f>
        <v>381160.9</v>
      </c>
      <c r="J156" s="6">
        <f>+$C$139*Matriz_de_consumo!J21</f>
        <v>370139.38</v>
      </c>
      <c r="K156" s="6">
        <f>+$C$139*Matriz_de_consumo!K21</f>
        <v>391263.96</v>
      </c>
      <c r="L156" s="6">
        <f>+$C$139*Matriz_de_consumo!L21</f>
        <v>380242.44</v>
      </c>
      <c r="M156" s="6">
        <f>+$C$139*Matriz_de_consumo!M21</f>
        <v>384834.74</v>
      </c>
      <c r="N156" s="6">
        <f>+$C$139*Matriz_de_consumo!N21</f>
        <v>383916.28</v>
      </c>
      <c r="O156" s="6">
        <f>+$C$139*Matriz_de_consumo!O21</f>
        <v>375650.14</v>
      </c>
      <c r="P156" s="6">
        <f>+$C$139*Matriz_de_consumo!P21</f>
        <v>368302.46</v>
      </c>
      <c r="Q156" s="6">
        <f>+$C$139*Matriz_de_consumo!Q21</f>
        <v>385753.2</v>
      </c>
      <c r="R156" s="6">
        <f>+$C$139*Matriz_de_consumo!R21</f>
        <v>384834.74</v>
      </c>
      <c r="S156" s="6">
        <f>+$C$139*Matriz_de_consumo!S21</f>
        <v>407796.24</v>
      </c>
      <c r="T156" s="6">
        <f>+$C$139*Matriz_de_consumo!T21</f>
        <v>381160.9</v>
      </c>
      <c r="U156" s="6">
        <f>+$C$139*Matriz_de_consumo!U21</f>
        <v>357280.94</v>
      </c>
      <c r="V156" s="6">
        <f>+$C$139*Matriz_de_consumo!V21</f>
        <v>288396.44</v>
      </c>
      <c r="W156" s="6">
        <f>+$C$139*Matriz_de_consumo!W21</f>
        <v>343504.04000000004</v>
      </c>
      <c r="X156" s="6">
        <f>+$C$139*Matriz_de_consumo!X21</f>
        <v>367384</v>
      </c>
      <c r="Y156" s="6">
        <f>+$C$139*Matriz_de_consumo!Y21</f>
        <v>374731.68</v>
      </c>
      <c r="Z156" s="6">
        <f>+$C$139*Matriz_de_consumo!Z21</f>
        <v>389427.04000000004</v>
      </c>
    </row>
    <row r="157" spans="2:26" x14ac:dyDescent="0.2">
      <c r="B157" s="23">
        <v>43815</v>
      </c>
      <c r="C157" s="6">
        <f>+$C$139*Matriz_de_consumo!C22</f>
        <v>371425.22399999999</v>
      </c>
      <c r="D157" s="6">
        <f>+$C$139*Matriz_de_consumo!D22</f>
        <v>382997.82</v>
      </c>
      <c r="E157" s="6">
        <f>+$C$139*Matriz_de_consumo!E22</f>
        <v>373629.52799999999</v>
      </c>
      <c r="F157" s="6">
        <f>+$C$139*Matriz_de_consumo!F22</f>
        <v>381895.66800000001</v>
      </c>
      <c r="G157" s="6">
        <f>+$C$139*Matriz_de_consumo!G22</f>
        <v>387773.81200000003</v>
      </c>
      <c r="H157" s="6">
        <f>+$C$139*Matriz_de_consumo!H22</f>
        <v>381528.28400000004</v>
      </c>
      <c r="I157" s="6">
        <f>+$C$139*Matriz_de_consumo!I22</f>
        <v>380426.13200000004</v>
      </c>
      <c r="J157" s="6">
        <f>+$C$139*Matriz_de_consumo!J22</f>
        <v>375650.14</v>
      </c>
      <c r="K157" s="6">
        <f>+$C$139*Matriz_de_consumo!K22</f>
        <v>359668.93599999999</v>
      </c>
      <c r="L157" s="6">
        <f>+$C$139*Matriz_de_consumo!L22</f>
        <v>377119.67600000004</v>
      </c>
      <c r="M157" s="6">
        <f>+$C$139*Matriz_de_consumo!M22</f>
        <v>389243.348</v>
      </c>
      <c r="N157" s="6">
        <f>+$C$139*Matriz_de_consumo!N22</f>
        <v>388324.88800000004</v>
      </c>
      <c r="O157" s="6">
        <f>+$C$139*Matriz_de_consumo!O22</f>
        <v>387773.81200000003</v>
      </c>
      <c r="P157" s="6">
        <f>+$C$139*Matriz_de_consumo!P22</f>
        <v>384467.35600000003</v>
      </c>
      <c r="Q157" s="6">
        <f>+$C$139*Matriz_de_consumo!Q22</f>
        <v>387957.50400000002</v>
      </c>
      <c r="R157" s="6">
        <f>+$C$139*Matriz_de_consumo!R22</f>
        <v>387773.81200000003</v>
      </c>
      <c r="S157" s="6">
        <f>+$C$139*Matriz_de_consumo!S22</f>
        <v>384651.04800000001</v>
      </c>
      <c r="T157" s="6">
        <f>+$C$139*Matriz_de_consumo!T22</f>
        <v>388508.58</v>
      </c>
      <c r="U157" s="6">
        <f>+$C$139*Matriz_de_consumo!U22</f>
        <v>385753.2</v>
      </c>
      <c r="V157" s="6">
        <f>+$C$139*Matriz_de_consumo!V22</f>
        <v>389978.11600000004</v>
      </c>
      <c r="W157" s="6">
        <f>+$C$139*Matriz_de_consumo!W22</f>
        <v>390896.576</v>
      </c>
      <c r="X157" s="6">
        <f>+$C$139*Matriz_de_consumo!X22</f>
        <v>384467.35600000003</v>
      </c>
      <c r="Y157" s="6">
        <f>+$C$139*Matriz_de_consumo!Y22</f>
        <v>386120.58400000003</v>
      </c>
      <c r="Z157" s="6">
        <f>+$C$139*Matriz_de_consumo!Z22</f>
        <v>381895.66800000001</v>
      </c>
    </row>
    <row r="158" spans="2:26" x14ac:dyDescent="0.2">
      <c r="B158" s="23">
        <v>43816</v>
      </c>
      <c r="C158" s="6">
        <f>+$C$139*Matriz_de_consumo!C23</f>
        <v>371425.22399999999</v>
      </c>
      <c r="D158" s="6">
        <f>+$C$139*Matriz_de_consumo!D23</f>
        <v>382997.82</v>
      </c>
      <c r="E158" s="6">
        <f>+$C$139*Matriz_de_consumo!E23</f>
        <v>373629.52799999999</v>
      </c>
      <c r="F158" s="6">
        <f>+$C$139*Matriz_de_consumo!F23</f>
        <v>381895.66800000001</v>
      </c>
      <c r="G158" s="6">
        <f>+$C$139*Matriz_de_consumo!G23</f>
        <v>387773.81200000003</v>
      </c>
      <c r="H158" s="6">
        <f>+$C$139*Matriz_de_consumo!H23</f>
        <v>381528.28400000004</v>
      </c>
      <c r="I158" s="6">
        <f>+$C$139*Matriz_de_consumo!I23</f>
        <v>380426.13200000004</v>
      </c>
      <c r="J158" s="6">
        <f>+$C$139*Matriz_de_consumo!J23</f>
        <v>375650.14</v>
      </c>
      <c r="K158" s="6">
        <f>+$C$139*Matriz_de_consumo!K23</f>
        <v>359668.93599999999</v>
      </c>
      <c r="L158" s="6">
        <f>+$C$139*Matriz_de_consumo!L23</f>
        <v>377119.67600000004</v>
      </c>
      <c r="M158" s="6">
        <f>+$C$139*Matriz_de_consumo!M23</f>
        <v>389243.348</v>
      </c>
      <c r="N158" s="6">
        <f>+$C$139*Matriz_de_consumo!N23</f>
        <v>388324.88800000004</v>
      </c>
      <c r="O158" s="6">
        <f>+$C$139*Matriz_de_consumo!O23</f>
        <v>387773.81200000003</v>
      </c>
      <c r="P158" s="6">
        <f>+$C$139*Matriz_de_consumo!P23</f>
        <v>384467.35600000003</v>
      </c>
      <c r="Q158" s="6">
        <f>+$C$139*Matriz_de_consumo!Q23</f>
        <v>387957.50400000002</v>
      </c>
      <c r="R158" s="6">
        <f>+$C$139*Matriz_de_consumo!R23</f>
        <v>387773.81200000003</v>
      </c>
      <c r="S158" s="6">
        <f>+$C$139*Matriz_de_consumo!S23</f>
        <v>384651.04800000001</v>
      </c>
      <c r="T158" s="6">
        <f>+$C$139*Matriz_de_consumo!T23</f>
        <v>388508.58</v>
      </c>
      <c r="U158" s="6">
        <f>+$C$139*Matriz_de_consumo!U23</f>
        <v>385753.2</v>
      </c>
      <c r="V158" s="6">
        <f>+$C$139*Matriz_de_consumo!V23</f>
        <v>389978.11600000004</v>
      </c>
      <c r="W158" s="6">
        <f>+$C$139*Matriz_de_consumo!W23</f>
        <v>390896.576</v>
      </c>
      <c r="X158" s="6">
        <f>+$C$139*Matriz_de_consumo!X23</f>
        <v>384467.35600000003</v>
      </c>
      <c r="Y158" s="6">
        <f>+$C$139*Matriz_de_consumo!Y23</f>
        <v>386120.58400000003</v>
      </c>
      <c r="Z158" s="6">
        <f>+$C$139*Matriz_de_consumo!Z23</f>
        <v>381895.66800000001</v>
      </c>
    </row>
    <row r="159" spans="2:26" x14ac:dyDescent="0.2">
      <c r="B159" s="23">
        <v>43817</v>
      </c>
      <c r="C159" s="6">
        <f>+$C$139*Matriz_de_consumo!C24</f>
        <v>371425.22399999999</v>
      </c>
      <c r="D159" s="6">
        <f>+$C$139*Matriz_de_consumo!D24</f>
        <v>382997.82</v>
      </c>
      <c r="E159" s="6">
        <f>+$C$139*Matriz_de_consumo!E24</f>
        <v>373629.52799999999</v>
      </c>
      <c r="F159" s="6">
        <f>+$C$139*Matriz_de_consumo!F24</f>
        <v>381895.66800000001</v>
      </c>
      <c r="G159" s="6">
        <f>+$C$139*Matriz_de_consumo!G24</f>
        <v>387773.81200000003</v>
      </c>
      <c r="H159" s="6">
        <f>+$C$139*Matriz_de_consumo!H24</f>
        <v>381528.28400000004</v>
      </c>
      <c r="I159" s="6">
        <f>+$C$139*Matriz_de_consumo!I24</f>
        <v>380426.13200000004</v>
      </c>
      <c r="J159" s="6">
        <f>+$C$139*Matriz_de_consumo!J24</f>
        <v>375650.14</v>
      </c>
      <c r="K159" s="6">
        <f>+$C$139*Matriz_de_consumo!K24</f>
        <v>359668.93599999999</v>
      </c>
      <c r="L159" s="6">
        <f>+$C$139*Matriz_de_consumo!L24</f>
        <v>377119.67600000004</v>
      </c>
      <c r="M159" s="6">
        <f>+$C$139*Matriz_de_consumo!M24</f>
        <v>389243.348</v>
      </c>
      <c r="N159" s="6">
        <f>+$C$139*Matriz_de_consumo!N24</f>
        <v>388324.88800000004</v>
      </c>
      <c r="O159" s="6">
        <f>+$C$139*Matriz_de_consumo!O24</f>
        <v>387773.81200000003</v>
      </c>
      <c r="P159" s="6">
        <f>+$C$139*Matriz_de_consumo!P24</f>
        <v>384467.35600000003</v>
      </c>
      <c r="Q159" s="6">
        <f>+$C$139*Matriz_de_consumo!Q24</f>
        <v>387957.50400000002</v>
      </c>
      <c r="R159" s="6">
        <f>+$C$139*Matriz_de_consumo!R24</f>
        <v>387773.81200000003</v>
      </c>
      <c r="S159" s="6">
        <f>+$C$139*Matriz_de_consumo!S24</f>
        <v>384651.04800000001</v>
      </c>
      <c r="T159" s="6">
        <f>+$C$139*Matriz_de_consumo!T24</f>
        <v>388508.58</v>
      </c>
      <c r="U159" s="6">
        <f>+$C$139*Matriz_de_consumo!U24</f>
        <v>385753.2</v>
      </c>
      <c r="V159" s="6">
        <f>+$C$139*Matriz_de_consumo!V24</f>
        <v>389978.11600000004</v>
      </c>
      <c r="W159" s="6">
        <f>+$C$139*Matriz_de_consumo!W24</f>
        <v>390896.576</v>
      </c>
      <c r="X159" s="6">
        <f>+$C$139*Matriz_de_consumo!X24</f>
        <v>384467.35600000003</v>
      </c>
      <c r="Y159" s="6">
        <f>+$C$139*Matriz_de_consumo!Y24</f>
        <v>386120.58400000003</v>
      </c>
      <c r="Z159" s="6">
        <f>+$C$139*Matriz_de_consumo!Z24</f>
        <v>381895.66800000001</v>
      </c>
    </row>
    <row r="160" spans="2:26" x14ac:dyDescent="0.2">
      <c r="B160" s="23">
        <v>43818</v>
      </c>
      <c r="C160" s="6">
        <f>+$C$139*Matriz_de_consumo!C25</f>
        <v>371425.22399999999</v>
      </c>
      <c r="D160" s="6">
        <f>+$C$139*Matriz_de_consumo!D25</f>
        <v>382997.82</v>
      </c>
      <c r="E160" s="6">
        <f>+$C$139*Matriz_de_consumo!E25</f>
        <v>373629.52799999999</v>
      </c>
      <c r="F160" s="6">
        <f>+$C$139*Matriz_de_consumo!F25</f>
        <v>381895.66800000001</v>
      </c>
      <c r="G160" s="6">
        <f>+$C$139*Matriz_de_consumo!G25</f>
        <v>387773.81200000003</v>
      </c>
      <c r="H160" s="6">
        <f>+$C$139*Matriz_de_consumo!H25</f>
        <v>381528.28400000004</v>
      </c>
      <c r="I160" s="6">
        <f>+$C$139*Matriz_de_consumo!I25</f>
        <v>380426.13200000004</v>
      </c>
      <c r="J160" s="6">
        <f>+$C$139*Matriz_de_consumo!J25</f>
        <v>375650.14</v>
      </c>
      <c r="K160" s="6">
        <f>+$C$139*Matriz_de_consumo!K25</f>
        <v>359668.93599999999</v>
      </c>
      <c r="L160" s="6">
        <f>+$C$139*Matriz_de_consumo!L25</f>
        <v>377119.67600000004</v>
      </c>
      <c r="M160" s="6">
        <f>+$C$139*Matriz_de_consumo!M25</f>
        <v>389243.348</v>
      </c>
      <c r="N160" s="6">
        <f>+$C$139*Matriz_de_consumo!N25</f>
        <v>388324.88800000004</v>
      </c>
      <c r="O160" s="6">
        <f>+$C$139*Matriz_de_consumo!O25</f>
        <v>387773.81200000003</v>
      </c>
      <c r="P160" s="6">
        <f>+$C$139*Matriz_de_consumo!P25</f>
        <v>384467.35600000003</v>
      </c>
      <c r="Q160" s="6">
        <f>+$C$139*Matriz_de_consumo!Q25</f>
        <v>387957.50400000002</v>
      </c>
      <c r="R160" s="6">
        <f>+$C$139*Matriz_de_consumo!R25</f>
        <v>387773.81200000003</v>
      </c>
      <c r="S160" s="6">
        <f>+$C$139*Matriz_de_consumo!S25</f>
        <v>384651.04800000001</v>
      </c>
      <c r="T160" s="6">
        <f>+$C$139*Matriz_de_consumo!T25</f>
        <v>388508.58</v>
      </c>
      <c r="U160" s="6">
        <f>+$C$139*Matriz_de_consumo!U25</f>
        <v>385753.2</v>
      </c>
      <c r="V160" s="6">
        <f>+$C$139*Matriz_de_consumo!V25</f>
        <v>389978.11600000004</v>
      </c>
      <c r="W160" s="6">
        <f>+$C$139*Matriz_de_consumo!W25</f>
        <v>390896.576</v>
      </c>
      <c r="X160" s="6">
        <f>+$C$139*Matriz_de_consumo!X25</f>
        <v>384467.35600000003</v>
      </c>
      <c r="Y160" s="6">
        <f>+$C$139*Matriz_de_consumo!Y25</f>
        <v>386120.58400000003</v>
      </c>
      <c r="Z160" s="6">
        <f>+$C$139*Matriz_de_consumo!Z25</f>
        <v>381895.66800000001</v>
      </c>
    </row>
    <row r="161" spans="2:26" x14ac:dyDescent="0.2">
      <c r="B161" s="23">
        <v>43819</v>
      </c>
      <c r="C161" s="6">
        <f>+$C$139*Matriz_de_consumo!C26</f>
        <v>371425.22399999999</v>
      </c>
      <c r="D161" s="6">
        <f>+$C$139*Matriz_de_consumo!D26</f>
        <v>382997.82</v>
      </c>
      <c r="E161" s="6">
        <f>+$C$139*Matriz_de_consumo!E26</f>
        <v>373629.52799999999</v>
      </c>
      <c r="F161" s="6">
        <f>+$C$139*Matriz_de_consumo!F26</f>
        <v>381895.66800000001</v>
      </c>
      <c r="G161" s="6">
        <f>+$C$139*Matriz_de_consumo!G26</f>
        <v>387773.81200000003</v>
      </c>
      <c r="H161" s="6">
        <f>+$C$139*Matriz_de_consumo!H26</f>
        <v>381528.28400000004</v>
      </c>
      <c r="I161" s="6">
        <f>+$C$139*Matriz_de_consumo!I26</f>
        <v>380426.13200000004</v>
      </c>
      <c r="J161" s="6">
        <f>+$C$139*Matriz_de_consumo!J26</f>
        <v>375650.14</v>
      </c>
      <c r="K161" s="6">
        <f>+$C$139*Matriz_de_consumo!K26</f>
        <v>359668.93599999999</v>
      </c>
      <c r="L161" s="6">
        <f>+$C$139*Matriz_de_consumo!L26</f>
        <v>377119.67600000004</v>
      </c>
      <c r="M161" s="6">
        <f>+$C$139*Matriz_de_consumo!M26</f>
        <v>389243.348</v>
      </c>
      <c r="N161" s="6">
        <f>+$C$139*Matriz_de_consumo!N26</f>
        <v>388324.88800000004</v>
      </c>
      <c r="O161" s="6">
        <f>+$C$139*Matriz_de_consumo!O26</f>
        <v>387773.81200000003</v>
      </c>
      <c r="P161" s="6">
        <f>+$C$139*Matriz_de_consumo!P26</f>
        <v>384467.35600000003</v>
      </c>
      <c r="Q161" s="6">
        <f>+$C$139*Matriz_de_consumo!Q26</f>
        <v>387957.50400000002</v>
      </c>
      <c r="R161" s="6">
        <f>+$C$139*Matriz_de_consumo!R26</f>
        <v>387773.81200000003</v>
      </c>
      <c r="S161" s="6">
        <f>+$C$139*Matriz_de_consumo!S26</f>
        <v>384651.04800000001</v>
      </c>
      <c r="T161" s="6">
        <f>+$C$139*Matriz_de_consumo!T26</f>
        <v>388508.58</v>
      </c>
      <c r="U161" s="6">
        <f>+$C$139*Matriz_de_consumo!U26</f>
        <v>385753.2</v>
      </c>
      <c r="V161" s="6">
        <f>+$C$139*Matriz_de_consumo!V26</f>
        <v>389978.11600000004</v>
      </c>
      <c r="W161" s="6">
        <f>+$C$139*Matriz_de_consumo!W26</f>
        <v>390896.576</v>
      </c>
      <c r="X161" s="6">
        <f>+$C$139*Matriz_de_consumo!X26</f>
        <v>384467.35600000003</v>
      </c>
      <c r="Y161" s="6">
        <f>+$C$139*Matriz_de_consumo!Y26</f>
        <v>386120.58400000003</v>
      </c>
      <c r="Z161" s="6">
        <f>+$C$139*Matriz_de_consumo!Z26</f>
        <v>381895.66800000001</v>
      </c>
    </row>
    <row r="162" spans="2:26" x14ac:dyDescent="0.2">
      <c r="B162" s="23">
        <v>43820</v>
      </c>
      <c r="C162" s="6">
        <f>+$C$139*Matriz_de_consumo!C27</f>
        <v>379323.98000000004</v>
      </c>
      <c r="D162" s="6">
        <f>+$C$139*Matriz_de_consumo!D27</f>
        <v>393100.88</v>
      </c>
      <c r="E162" s="6">
        <f>+$C$139*Matriz_de_consumo!E27</f>
        <v>387590.12</v>
      </c>
      <c r="F162" s="6">
        <f>+$C$139*Matriz_de_consumo!F27</f>
        <v>299417.96000000002</v>
      </c>
      <c r="G162" s="6">
        <f>+$C$139*Matriz_de_consumo!G27</f>
        <v>363710.16000000003</v>
      </c>
      <c r="H162" s="6">
        <f>+$C$139*Matriz_de_consumo!H27</f>
        <v>380242.44</v>
      </c>
      <c r="I162" s="6">
        <f>+$C$139*Matriz_de_consumo!I27</f>
        <v>390345.5</v>
      </c>
      <c r="J162" s="6">
        <f>+$C$139*Matriz_de_consumo!J27</f>
        <v>376568.60000000003</v>
      </c>
      <c r="K162" s="6">
        <f>+$C$139*Matriz_de_consumo!K27</f>
        <v>377487.06</v>
      </c>
      <c r="L162" s="6">
        <f>+$C$139*Matriz_de_consumo!L27</f>
        <v>379323.98000000004</v>
      </c>
      <c r="M162" s="6">
        <f>+$C$139*Matriz_de_consumo!M27</f>
        <v>365547.08</v>
      </c>
      <c r="N162" s="6">
        <f>+$C$139*Matriz_de_consumo!N27</f>
        <v>361873.24</v>
      </c>
      <c r="O162" s="6">
        <f>+$C$139*Matriz_de_consumo!O27</f>
        <v>384834.74</v>
      </c>
      <c r="P162" s="6">
        <f>+$C$139*Matriz_de_consumo!P27</f>
        <v>376568.60000000003</v>
      </c>
      <c r="Q162" s="6">
        <f>+$C$139*Matriz_de_consumo!Q27</f>
        <v>388508.58</v>
      </c>
      <c r="R162" s="6">
        <f>+$C$139*Matriz_de_consumo!R27</f>
        <v>381160.9</v>
      </c>
      <c r="S162" s="6">
        <f>+$C$139*Matriz_de_consumo!S27</f>
        <v>385753.2</v>
      </c>
      <c r="T162" s="6">
        <f>+$C$139*Matriz_de_consumo!T27</f>
        <v>372894.76</v>
      </c>
      <c r="U162" s="6">
        <f>+$C$139*Matriz_de_consumo!U27</f>
        <v>375650.14</v>
      </c>
      <c r="V162" s="6">
        <f>+$C$139*Matriz_de_consumo!V27</f>
        <v>374731.68</v>
      </c>
      <c r="W162" s="6">
        <f>+$C$139*Matriz_de_consumo!W27</f>
        <v>381160.9</v>
      </c>
      <c r="X162" s="6">
        <f>+$C$139*Matriz_de_consumo!X27</f>
        <v>385753.2</v>
      </c>
      <c r="Y162" s="6">
        <f>+$C$139*Matriz_de_consumo!Y27</f>
        <v>389427.04000000004</v>
      </c>
      <c r="Z162" s="6">
        <f>+$C$139*Matriz_de_consumo!Z27</f>
        <v>373813.22000000003</v>
      </c>
    </row>
    <row r="163" spans="2:26" x14ac:dyDescent="0.2">
      <c r="B163" s="23">
        <v>43821</v>
      </c>
      <c r="C163" s="6">
        <f>+$C$139*Matriz_de_consumo!C28</f>
        <v>371057.84</v>
      </c>
      <c r="D163" s="6">
        <f>+$C$139*Matriz_de_consumo!D28</f>
        <v>367384</v>
      </c>
      <c r="E163" s="6">
        <f>+$C$139*Matriz_de_consumo!E28</f>
        <v>328808.68</v>
      </c>
      <c r="F163" s="6">
        <f>+$C$139*Matriz_de_consumo!F28</f>
        <v>380242.44</v>
      </c>
      <c r="G163" s="6">
        <f>+$C$139*Matriz_de_consumo!G28</f>
        <v>385753.2</v>
      </c>
      <c r="H163" s="6">
        <f>+$C$139*Matriz_de_consumo!H28</f>
        <v>371976.3</v>
      </c>
      <c r="I163" s="6">
        <f>+$C$139*Matriz_de_consumo!I28</f>
        <v>363710.16000000003</v>
      </c>
      <c r="J163" s="6">
        <f>+$C$139*Matriz_de_consumo!J28</f>
        <v>385753.2</v>
      </c>
      <c r="K163" s="6">
        <f>+$C$139*Matriz_de_consumo!K28</f>
        <v>393100.88</v>
      </c>
      <c r="L163" s="6">
        <f>+$C$139*Matriz_de_consumo!L28</f>
        <v>384834.74</v>
      </c>
      <c r="M163" s="6">
        <f>+$C$139*Matriz_de_consumo!M28</f>
        <v>384834.74</v>
      </c>
      <c r="N163" s="6">
        <f>+$C$139*Matriz_de_consumo!N28</f>
        <v>392182.42000000004</v>
      </c>
      <c r="O163" s="6">
        <f>+$C$139*Matriz_de_consumo!O28</f>
        <v>383916.28</v>
      </c>
      <c r="P163" s="6">
        <f>+$C$139*Matriz_de_consumo!P28</f>
        <v>392182.42000000004</v>
      </c>
      <c r="Q163" s="6">
        <f>+$C$139*Matriz_de_consumo!Q28</f>
        <v>402285.48000000004</v>
      </c>
      <c r="R163" s="6">
        <f>+$C$139*Matriz_de_consumo!R28</f>
        <v>375650.14</v>
      </c>
      <c r="S163" s="6">
        <f>+$C$139*Matriz_de_consumo!S28</f>
        <v>381160.9</v>
      </c>
      <c r="T163" s="6">
        <f>+$C$139*Matriz_de_consumo!T28</f>
        <v>382997.82</v>
      </c>
      <c r="U163" s="6">
        <f>+$C$139*Matriz_de_consumo!U28</f>
        <v>382997.82</v>
      </c>
      <c r="V163" s="6">
        <f>+$C$139*Matriz_de_consumo!V28</f>
        <v>366465.54000000004</v>
      </c>
      <c r="W163" s="6">
        <f>+$C$139*Matriz_de_consumo!W28</f>
        <v>387590.12</v>
      </c>
      <c r="X163" s="6">
        <f>+$C$139*Matriz_de_consumo!X28</f>
        <v>394937.8</v>
      </c>
      <c r="Y163" s="6">
        <f>+$C$139*Matriz_de_consumo!Y28</f>
        <v>389427.04000000004</v>
      </c>
      <c r="Z163" s="6">
        <f>+$C$139*Matriz_de_consumo!Z28</f>
        <v>387590.12</v>
      </c>
    </row>
    <row r="164" spans="2:26" x14ac:dyDescent="0.2">
      <c r="B164" s="23">
        <v>43822</v>
      </c>
      <c r="C164" s="6">
        <f>+$C$139*Matriz_de_consumo!C29</f>
        <v>371425.22399999999</v>
      </c>
      <c r="D164" s="6">
        <f>+$C$139*Matriz_de_consumo!D29</f>
        <v>382997.82</v>
      </c>
      <c r="E164" s="6">
        <f>+$C$139*Matriz_de_consumo!E29</f>
        <v>373629.52799999999</v>
      </c>
      <c r="F164" s="6">
        <f>+$C$139*Matriz_de_consumo!F29</f>
        <v>381895.66800000001</v>
      </c>
      <c r="G164" s="6">
        <f>+$C$139*Matriz_de_consumo!G29</f>
        <v>387773.81200000003</v>
      </c>
      <c r="H164" s="6">
        <f>+$C$139*Matriz_de_consumo!H29</f>
        <v>381528.28400000004</v>
      </c>
      <c r="I164" s="6">
        <f>+$C$139*Matriz_de_consumo!I29</f>
        <v>380426.13200000004</v>
      </c>
      <c r="J164" s="6">
        <f>+$C$139*Matriz_de_consumo!J29</f>
        <v>375650.14</v>
      </c>
      <c r="K164" s="6">
        <f>+$C$139*Matriz_de_consumo!K29</f>
        <v>359668.93599999999</v>
      </c>
      <c r="L164" s="6">
        <f>+$C$139*Matriz_de_consumo!L29</f>
        <v>377119.67600000004</v>
      </c>
      <c r="M164" s="6">
        <f>+$C$139*Matriz_de_consumo!M29</f>
        <v>389243.348</v>
      </c>
      <c r="N164" s="6">
        <f>+$C$139*Matriz_de_consumo!N29</f>
        <v>388324.88800000004</v>
      </c>
      <c r="O164" s="6">
        <f>+$C$139*Matriz_de_consumo!O29</f>
        <v>387773.81200000003</v>
      </c>
      <c r="P164" s="6">
        <f>+$C$139*Matriz_de_consumo!P29</f>
        <v>384467.35600000003</v>
      </c>
      <c r="Q164" s="6">
        <f>+$C$139*Matriz_de_consumo!Q29</f>
        <v>387957.50400000002</v>
      </c>
      <c r="R164" s="6">
        <f>+$C$139*Matriz_de_consumo!R29</f>
        <v>387773.81200000003</v>
      </c>
      <c r="S164" s="6">
        <f>+$C$139*Matriz_de_consumo!S29</f>
        <v>384651.04800000001</v>
      </c>
      <c r="T164" s="6">
        <f>+$C$139*Matriz_de_consumo!T29</f>
        <v>388508.58</v>
      </c>
      <c r="U164" s="6">
        <f>+$C$139*Matriz_de_consumo!U29</f>
        <v>385753.2</v>
      </c>
      <c r="V164" s="6">
        <f>+$C$139*Matriz_de_consumo!V29</f>
        <v>389978.11600000004</v>
      </c>
      <c r="W164" s="6">
        <f>+$C$139*Matriz_de_consumo!W29</f>
        <v>390896.576</v>
      </c>
      <c r="X164" s="6">
        <f>+$C$139*Matriz_de_consumo!X29</f>
        <v>384467.35600000003</v>
      </c>
      <c r="Y164" s="6">
        <f>+$C$139*Matriz_de_consumo!Y29</f>
        <v>386120.58400000003</v>
      </c>
      <c r="Z164" s="6">
        <f>+$C$139*Matriz_de_consumo!Z29</f>
        <v>381895.66800000001</v>
      </c>
    </row>
    <row r="165" spans="2:26" x14ac:dyDescent="0.2">
      <c r="B165" s="23">
        <v>43823</v>
      </c>
      <c r="C165" s="6">
        <f>+$C$139*Matriz_de_consumo!C30</f>
        <v>371425.22399999999</v>
      </c>
      <c r="D165" s="6">
        <f>+$C$139*Matriz_de_consumo!D30</f>
        <v>382997.82</v>
      </c>
      <c r="E165" s="6">
        <f>+$C$139*Matriz_de_consumo!E30</f>
        <v>373629.52799999999</v>
      </c>
      <c r="F165" s="6">
        <f>+$C$139*Matriz_de_consumo!F30</f>
        <v>381895.66800000001</v>
      </c>
      <c r="G165" s="6">
        <f>+$C$139*Matriz_de_consumo!G30</f>
        <v>387773.81200000003</v>
      </c>
      <c r="H165" s="6">
        <f>+$C$139*Matriz_de_consumo!H30</f>
        <v>381528.28400000004</v>
      </c>
      <c r="I165" s="6">
        <f>+$C$139*Matriz_de_consumo!I30</f>
        <v>380426.13200000004</v>
      </c>
      <c r="J165" s="6">
        <f>+$C$139*Matriz_de_consumo!J30</f>
        <v>375650.14</v>
      </c>
      <c r="K165" s="6">
        <f>+$C$139*Matriz_de_consumo!K30</f>
        <v>359668.93599999999</v>
      </c>
      <c r="L165" s="6">
        <f>+$C$139*Matriz_de_consumo!L30</f>
        <v>377119.67600000004</v>
      </c>
      <c r="M165" s="6">
        <f>+$C$139*Matriz_de_consumo!M30</f>
        <v>389243.348</v>
      </c>
      <c r="N165" s="6">
        <f>+$C$139*Matriz_de_consumo!N30</f>
        <v>388324.88800000004</v>
      </c>
      <c r="O165" s="6">
        <f>+$C$139*Matriz_de_consumo!O30</f>
        <v>387773.81200000003</v>
      </c>
      <c r="P165" s="6">
        <f>+$C$139*Matriz_de_consumo!P30</f>
        <v>384467.35600000003</v>
      </c>
      <c r="Q165" s="6">
        <f>+$C$139*Matriz_de_consumo!Q30</f>
        <v>387957.50400000002</v>
      </c>
      <c r="R165" s="6">
        <f>+$C$139*Matriz_de_consumo!R30</f>
        <v>387773.81200000003</v>
      </c>
      <c r="S165" s="6">
        <f>+$C$139*Matriz_de_consumo!S30</f>
        <v>384651.04800000001</v>
      </c>
      <c r="T165" s="6">
        <f>+$C$139*Matriz_de_consumo!T30</f>
        <v>388508.58</v>
      </c>
      <c r="U165" s="6">
        <f>+$C$139*Matriz_de_consumo!U30</f>
        <v>385753.2</v>
      </c>
      <c r="V165" s="6">
        <f>+$C$139*Matriz_de_consumo!V30</f>
        <v>389978.11600000004</v>
      </c>
      <c r="W165" s="6">
        <f>+$C$139*Matriz_de_consumo!W30</f>
        <v>390896.576</v>
      </c>
      <c r="X165" s="6">
        <f>+$C$139*Matriz_de_consumo!X30</f>
        <v>384467.35600000003</v>
      </c>
      <c r="Y165" s="6">
        <f>+$C$139*Matriz_de_consumo!Y30</f>
        <v>386120.58400000003</v>
      </c>
      <c r="Z165" s="6">
        <f>+$C$139*Matriz_de_consumo!Z30</f>
        <v>381895.66800000001</v>
      </c>
    </row>
    <row r="166" spans="2:26" x14ac:dyDescent="0.2">
      <c r="B166" s="23">
        <v>43824</v>
      </c>
      <c r="C166" s="6">
        <f>+$C$139*Matriz_de_consumo!C31</f>
        <v>371425.22399999999</v>
      </c>
      <c r="D166" s="6">
        <f>+$C$139*Matriz_de_consumo!D31</f>
        <v>382997.82</v>
      </c>
      <c r="E166" s="6">
        <f>+$C$139*Matriz_de_consumo!E31</f>
        <v>373629.52799999999</v>
      </c>
      <c r="F166" s="6">
        <f>+$C$139*Matriz_de_consumo!F31</f>
        <v>381895.66800000001</v>
      </c>
      <c r="G166" s="6">
        <f>+$C$139*Matriz_de_consumo!G31</f>
        <v>387773.81200000003</v>
      </c>
      <c r="H166" s="6">
        <f>+$C$139*Matriz_de_consumo!H31</f>
        <v>381528.28400000004</v>
      </c>
      <c r="I166" s="6">
        <f>+$C$139*Matriz_de_consumo!I31</f>
        <v>380426.13200000004</v>
      </c>
      <c r="J166" s="6">
        <f>+$C$139*Matriz_de_consumo!J31</f>
        <v>375650.14</v>
      </c>
      <c r="K166" s="6">
        <f>+$C$139*Matriz_de_consumo!K31</f>
        <v>359668.93599999999</v>
      </c>
      <c r="L166" s="6">
        <f>+$C$139*Matriz_de_consumo!L31</f>
        <v>377119.67600000004</v>
      </c>
      <c r="M166" s="6">
        <f>+$C$139*Matriz_de_consumo!M31</f>
        <v>389243.348</v>
      </c>
      <c r="N166" s="6">
        <f>+$C$139*Matriz_de_consumo!N31</f>
        <v>388324.88800000004</v>
      </c>
      <c r="O166" s="6">
        <f>+$C$139*Matriz_de_consumo!O31</f>
        <v>387773.81200000003</v>
      </c>
      <c r="P166" s="6">
        <f>+$C$139*Matriz_de_consumo!P31</f>
        <v>384467.35600000003</v>
      </c>
      <c r="Q166" s="6">
        <f>+$C$139*Matriz_de_consumo!Q31</f>
        <v>387957.50400000002</v>
      </c>
      <c r="R166" s="6">
        <f>+$C$139*Matriz_de_consumo!R31</f>
        <v>387773.81200000003</v>
      </c>
      <c r="S166" s="6">
        <f>+$C$139*Matriz_de_consumo!S31</f>
        <v>384651.04800000001</v>
      </c>
      <c r="T166" s="6">
        <f>+$C$139*Matriz_de_consumo!T31</f>
        <v>388508.58</v>
      </c>
      <c r="U166" s="6">
        <f>+$C$139*Matriz_de_consumo!U31</f>
        <v>385753.2</v>
      </c>
      <c r="V166" s="6">
        <f>+$C$139*Matriz_de_consumo!V31</f>
        <v>389978.11600000004</v>
      </c>
      <c r="W166" s="6">
        <f>+$C$139*Matriz_de_consumo!W31</f>
        <v>390896.576</v>
      </c>
      <c r="X166" s="6">
        <f>+$C$139*Matriz_de_consumo!X31</f>
        <v>384467.35600000003</v>
      </c>
      <c r="Y166" s="6">
        <f>+$C$139*Matriz_de_consumo!Y31</f>
        <v>386120.58400000003</v>
      </c>
      <c r="Z166" s="6">
        <f>+$C$139*Matriz_de_consumo!Z31</f>
        <v>381895.66800000001</v>
      </c>
    </row>
    <row r="167" spans="2:26" x14ac:dyDescent="0.2">
      <c r="B167" s="23">
        <v>43825</v>
      </c>
      <c r="C167" s="6">
        <f>+$C$139*Matriz_de_consumo!C32</f>
        <v>371425.22399999999</v>
      </c>
      <c r="D167" s="6">
        <f>+$C$139*Matriz_de_consumo!D32</f>
        <v>382997.82</v>
      </c>
      <c r="E167" s="6">
        <f>+$C$139*Matriz_de_consumo!E32</f>
        <v>373629.52799999999</v>
      </c>
      <c r="F167" s="6">
        <f>+$C$139*Matriz_de_consumo!F32</f>
        <v>381895.66800000001</v>
      </c>
      <c r="G167" s="6">
        <f>+$C$139*Matriz_de_consumo!G32</f>
        <v>387773.81200000003</v>
      </c>
      <c r="H167" s="6">
        <f>+$C$139*Matriz_de_consumo!H32</f>
        <v>381528.28400000004</v>
      </c>
      <c r="I167" s="6">
        <f>+$C$139*Matriz_de_consumo!I32</f>
        <v>380426.13200000004</v>
      </c>
      <c r="J167" s="6">
        <f>+$C$139*Matriz_de_consumo!J32</f>
        <v>375650.14</v>
      </c>
      <c r="K167" s="6">
        <f>+$C$139*Matriz_de_consumo!K32</f>
        <v>359668.93599999999</v>
      </c>
      <c r="L167" s="6">
        <f>+$C$139*Matriz_de_consumo!L32</f>
        <v>377119.67600000004</v>
      </c>
      <c r="M167" s="6">
        <f>+$C$139*Matriz_de_consumo!M32</f>
        <v>389243.348</v>
      </c>
      <c r="N167" s="6">
        <f>+$C$139*Matriz_de_consumo!N32</f>
        <v>388324.88800000004</v>
      </c>
      <c r="O167" s="6">
        <f>+$C$139*Matriz_de_consumo!O32</f>
        <v>387773.81200000003</v>
      </c>
      <c r="P167" s="6">
        <f>+$C$139*Matriz_de_consumo!P32</f>
        <v>384467.35600000003</v>
      </c>
      <c r="Q167" s="6">
        <f>+$C$139*Matriz_de_consumo!Q32</f>
        <v>387957.50400000002</v>
      </c>
      <c r="R167" s="6">
        <f>+$C$139*Matriz_de_consumo!R32</f>
        <v>387773.81200000003</v>
      </c>
      <c r="S167" s="6">
        <f>+$C$139*Matriz_de_consumo!S32</f>
        <v>384651.04800000001</v>
      </c>
      <c r="T167" s="6">
        <f>+$C$139*Matriz_de_consumo!T32</f>
        <v>388508.58</v>
      </c>
      <c r="U167" s="6">
        <f>+$C$139*Matriz_de_consumo!U32</f>
        <v>385753.2</v>
      </c>
      <c r="V167" s="6">
        <f>+$C$139*Matriz_de_consumo!V32</f>
        <v>389978.11600000004</v>
      </c>
      <c r="W167" s="6">
        <f>+$C$139*Matriz_de_consumo!W32</f>
        <v>390896.576</v>
      </c>
      <c r="X167" s="6">
        <f>+$C$139*Matriz_de_consumo!X32</f>
        <v>384467.35600000003</v>
      </c>
      <c r="Y167" s="6">
        <f>+$C$139*Matriz_de_consumo!Y32</f>
        <v>386120.58400000003</v>
      </c>
      <c r="Z167" s="6">
        <f>+$C$139*Matriz_de_consumo!Z32</f>
        <v>381895.66800000001</v>
      </c>
    </row>
    <row r="168" spans="2:26" x14ac:dyDescent="0.2">
      <c r="B168" s="23">
        <v>43826</v>
      </c>
      <c r="C168" s="6">
        <f>+$C$139*Matriz_de_consumo!C33</f>
        <v>371425.22399999999</v>
      </c>
      <c r="D168" s="6">
        <f>+$C$139*Matriz_de_consumo!D33</f>
        <v>382997.82</v>
      </c>
      <c r="E168" s="6">
        <f>+$C$139*Matriz_de_consumo!E33</f>
        <v>373629.52799999999</v>
      </c>
      <c r="F168" s="6">
        <f>+$C$139*Matriz_de_consumo!F33</f>
        <v>381895.66800000001</v>
      </c>
      <c r="G168" s="6">
        <f>+$C$139*Matriz_de_consumo!G33</f>
        <v>387773.81200000003</v>
      </c>
      <c r="H168" s="6">
        <f>+$C$139*Matriz_de_consumo!H33</f>
        <v>381528.28400000004</v>
      </c>
      <c r="I168" s="6">
        <f>+$C$139*Matriz_de_consumo!I33</f>
        <v>380426.13200000004</v>
      </c>
      <c r="J168" s="6">
        <f>+$C$139*Matriz_de_consumo!J33</f>
        <v>375650.14</v>
      </c>
      <c r="K168" s="6">
        <f>+$C$139*Matriz_de_consumo!K33</f>
        <v>359668.93599999999</v>
      </c>
      <c r="L168" s="6">
        <f>+$C$139*Matriz_de_consumo!L33</f>
        <v>377119.67600000004</v>
      </c>
      <c r="M168" s="6">
        <f>+$C$139*Matriz_de_consumo!M33</f>
        <v>389243.348</v>
      </c>
      <c r="N168" s="6">
        <f>+$C$139*Matriz_de_consumo!N33</f>
        <v>388324.88800000004</v>
      </c>
      <c r="O168" s="6">
        <f>+$C$139*Matriz_de_consumo!O33</f>
        <v>387773.81200000003</v>
      </c>
      <c r="P168" s="6">
        <f>+$C$139*Matriz_de_consumo!P33</f>
        <v>384467.35600000003</v>
      </c>
      <c r="Q168" s="6">
        <f>+$C$139*Matriz_de_consumo!Q33</f>
        <v>387957.50400000002</v>
      </c>
      <c r="R168" s="6">
        <f>+$C$139*Matriz_de_consumo!R33</f>
        <v>387773.81200000003</v>
      </c>
      <c r="S168" s="6">
        <f>+$C$139*Matriz_de_consumo!S33</f>
        <v>384651.04800000001</v>
      </c>
      <c r="T168" s="6">
        <f>+$C$139*Matriz_de_consumo!T33</f>
        <v>388508.58</v>
      </c>
      <c r="U168" s="6">
        <f>+$C$139*Matriz_de_consumo!U33</f>
        <v>385753.2</v>
      </c>
      <c r="V168" s="6">
        <f>+$C$139*Matriz_de_consumo!V33</f>
        <v>389978.11600000004</v>
      </c>
      <c r="W168" s="6">
        <f>+$C$139*Matriz_de_consumo!W33</f>
        <v>390896.576</v>
      </c>
      <c r="X168" s="6">
        <f>+$C$139*Matriz_de_consumo!X33</f>
        <v>384467.35600000003</v>
      </c>
      <c r="Y168" s="6">
        <f>+$C$139*Matriz_de_consumo!Y33</f>
        <v>386120.58400000003</v>
      </c>
      <c r="Z168" s="6">
        <f>+$C$139*Matriz_de_consumo!Z33</f>
        <v>381895.66800000001</v>
      </c>
    </row>
    <row r="169" spans="2:26" x14ac:dyDescent="0.2">
      <c r="B169" s="23">
        <v>43827</v>
      </c>
      <c r="C169" s="6">
        <f>+$C$139*Matriz_de_consumo!C34</f>
        <v>379323.98000000004</v>
      </c>
      <c r="D169" s="6">
        <f>+$C$139*Matriz_de_consumo!D34</f>
        <v>393100.88</v>
      </c>
      <c r="E169" s="6">
        <f>+$C$139*Matriz_de_consumo!E34</f>
        <v>387590.12</v>
      </c>
      <c r="F169" s="6">
        <f>+$C$139*Matriz_de_consumo!F34</f>
        <v>299417.96000000002</v>
      </c>
      <c r="G169" s="6">
        <f>+$C$139*Matriz_de_consumo!G34</f>
        <v>363710.16000000003</v>
      </c>
      <c r="H169" s="6">
        <f>+$C$139*Matriz_de_consumo!H34</f>
        <v>380242.44</v>
      </c>
      <c r="I169" s="6">
        <f>+$C$139*Matriz_de_consumo!I34</f>
        <v>390345.5</v>
      </c>
      <c r="J169" s="6">
        <f>+$C$139*Matriz_de_consumo!J34</f>
        <v>376568.60000000003</v>
      </c>
      <c r="K169" s="6">
        <f>+$C$139*Matriz_de_consumo!K34</f>
        <v>377487.06</v>
      </c>
      <c r="L169" s="6">
        <f>+$C$139*Matriz_de_consumo!L34</f>
        <v>379323.98000000004</v>
      </c>
      <c r="M169" s="6">
        <f>+$C$139*Matriz_de_consumo!M34</f>
        <v>365547.08</v>
      </c>
      <c r="N169" s="6">
        <f>+$C$139*Matriz_de_consumo!N34</f>
        <v>361873.24</v>
      </c>
      <c r="O169" s="6">
        <f>+$C$139*Matriz_de_consumo!O34</f>
        <v>384834.74</v>
      </c>
      <c r="P169" s="6">
        <f>+$C$139*Matriz_de_consumo!P34</f>
        <v>376568.60000000003</v>
      </c>
      <c r="Q169" s="6">
        <f>+$C$139*Matriz_de_consumo!Q34</f>
        <v>388508.58</v>
      </c>
      <c r="R169" s="6">
        <f>+$C$139*Matriz_de_consumo!R34</f>
        <v>381160.9</v>
      </c>
      <c r="S169" s="6">
        <f>+$C$139*Matriz_de_consumo!S34</f>
        <v>385753.2</v>
      </c>
      <c r="T169" s="6">
        <f>+$C$139*Matriz_de_consumo!T34</f>
        <v>372894.76</v>
      </c>
      <c r="U169" s="6">
        <f>+$C$139*Matriz_de_consumo!U34</f>
        <v>375650.14</v>
      </c>
      <c r="V169" s="6">
        <f>+$C$139*Matriz_de_consumo!V34</f>
        <v>374731.68</v>
      </c>
      <c r="W169" s="6">
        <f>+$C$139*Matriz_de_consumo!W34</f>
        <v>381160.9</v>
      </c>
      <c r="X169" s="6">
        <f>+$C$139*Matriz_de_consumo!X34</f>
        <v>385753.2</v>
      </c>
      <c r="Y169" s="6">
        <f>+$C$139*Matriz_de_consumo!Y34</f>
        <v>389427.04000000004</v>
      </c>
      <c r="Z169" s="6">
        <f>+$C$139*Matriz_de_consumo!Z34</f>
        <v>373813.22000000003</v>
      </c>
    </row>
    <row r="170" spans="2:26" x14ac:dyDescent="0.2">
      <c r="B170" s="23">
        <v>43828</v>
      </c>
      <c r="C170" s="6">
        <f>+$C$139*Matriz_de_consumo!C35</f>
        <v>371057.84</v>
      </c>
      <c r="D170" s="6">
        <f>+$C$139*Matriz_de_consumo!D35</f>
        <v>367384</v>
      </c>
      <c r="E170" s="6">
        <f>+$C$139*Matriz_de_consumo!E35</f>
        <v>328808.68</v>
      </c>
      <c r="F170" s="6">
        <f>+$C$139*Matriz_de_consumo!F35</f>
        <v>380242.44</v>
      </c>
      <c r="G170" s="6">
        <f>+$C$139*Matriz_de_consumo!G35</f>
        <v>385753.2</v>
      </c>
      <c r="H170" s="6">
        <f>+$C$139*Matriz_de_consumo!H35</f>
        <v>371976.3</v>
      </c>
      <c r="I170" s="6">
        <f>+$C$139*Matriz_de_consumo!I35</f>
        <v>363710.16000000003</v>
      </c>
      <c r="J170" s="6">
        <f>+$C$139*Matriz_de_consumo!J35</f>
        <v>385753.2</v>
      </c>
      <c r="K170" s="6">
        <f>+$C$139*Matriz_de_consumo!K35</f>
        <v>393100.88</v>
      </c>
      <c r="L170" s="6">
        <f>+$C$139*Matriz_de_consumo!L35</f>
        <v>384834.74</v>
      </c>
      <c r="M170" s="6">
        <f>+$C$139*Matriz_de_consumo!M35</f>
        <v>384834.74</v>
      </c>
      <c r="N170" s="6">
        <f>+$C$139*Matriz_de_consumo!N35</f>
        <v>392182.42000000004</v>
      </c>
      <c r="O170" s="6">
        <f>+$C$139*Matriz_de_consumo!O35</f>
        <v>383916.28</v>
      </c>
      <c r="P170" s="6">
        <f>+$C$139*Matriz_de_consumo!P35</f>
        <v>392182.42000000004</v>
      </c>
      <c r="Q170" s="6">
        <f>+$C$139*Matriz_de_consumo!Q35</f>
        <v>402285.48000000004</v>
      </c>
      <c r="R170" s="6">
        <f>+$C$139*Matriz_de_consumo!R35</f>
        <v>375650.14</v>
      </c>
      <c r="S170" s="6">
        <f>+$C$139*Matriz_de_consumo!S35</f>
        <v>381160.9</v>
      </c>
      <c r="T170" s="6">
        <f>+$C$139*Matriz_de_consumo!T35</f>
        <v>382997.82</v>
      </c>
      <c r="U170" s="6">
        <f>+$C$139*Matriz_de_consumo!U35</f>
        <v>382997.82</v>
      </c>
      <c r="V170" s="6">
        <f>+$C$139*Matriz_de_consumo!V35</f>
        <v>366465.54000000004</v>
      </c>
      <c r="W170" s="6">
        <f>+$C$139*Matriz_de_consumo!W35</f>
        <v>387590.12</v>
      </c>
      <c r="X170" s="6">
        <f>+$C$139*Matriz_de_consumo!X35</f>
        <v>394937.8</v>
      </c>
      <c r="Y170" s="6">
        <f>+$C$139*Matriz_de_consumo!Y35</f>
        <v>389427.04000000004</v>
      </c>
      <c r="Z170" s="6">
        <f>+$C$139*Matriz_de_consumo!Z35</f>
        <v>387590.12</v>
      </c>
    </row>
    <row r="171" spans="2:26" x14ac:dyDescent="0.2">
      <c r="B171" s="23">
        <v>43829</v>
      </c>
      <c r="C171" s="6">
        <f>+$C$139*Matriz_de_consumo!C36</f>
        <v>371425.22399999999</v>
      </c>
      <c r="D171" s="6">
        <f>+$C$139*Matriz_de_consumo!D36</f>
        <v>382997.82</v>
      </c>
      <c r="E171" s="6">
        <f>+$C$139*Matriz_de_consumo!E36</f>
        <v>373629.52799999999</v>
      </c>
      <c r="F171" s="6">
        <f>+$C$139*Matriz_de_consumo!F36</f>
        <v>381895.66800000001</v>
      </c>
      <c r="G171" s="6">
        <f>+$C$139*Matriz_de_consumo!G36</f>
        <v>387773.81200000003</v>
      </c>
      <c r="H171" s="6">
        <f>+$C$139*Matriz_de_consumo!H36</f>
        <v>381528.28400000004</v>
      </c>
      <c r="I171" s="6">
        <f>+$C$139*Matriz_de_consumo!I36</f>
        <v>380426.13200000004</v>
      </c>
      <c r="J171" s="6">
        <f>+$C$139*Matriz_de_consumo!J36</f>
        <v>375650.14</v>
      </c>
      <c r="K171" s="6">
        <f>+$C$139*Matriz_de_consumo!K36</f>
        <v>359668.93599999999</v>
      </c>
      <c r="L171" s="6">
        <f>+$C$139*Matriz_de_consumo!L36</f>
        <v>377119.67600000004</v>
      </c>
      <c r="M171" s="6">
        <f>+$C$139*Matriz_de_consumo!M36</f>
        <v>389243.348</v>
      </c>
      <c r="N171" s="6">
        <f>+$C$139*Matriz_de_consumo!N36</f>
        <v>388324.88800000004</v>
      </c>
      <c r="O171" s="6">
        <f>+$C$139*Matriz_de_consumo!O36</f>
        <v>387773.81200000003</v>
      </c>
      <c r="P171" s="6">
        <f>+$C$139*Matriz_de_consumo!P36</f>
        <v>384467.35600000003</v>
      </c>
      <c r="Q171" s="6">
        <f>+$C$139*Matriz_de_consumo!Q36</f>
        <v>387957.50400000002</v>
      </c>
      <c r="R171" s="6">
        <f>+$C$139*Matriz_de_consumo!R36</f>
        <v>387773.81200000003</v>
      </c>
      <c r="S171" s="6">
        <f>+$C$139*Matriz_de_consumo!S36</f>
        <v>384651.04800000001</v>
      </c>
      <c r="T171" s="6">
        <f>+$C$139*Matriz_de_consumo!T36</f>
        <v>388508.58</v>
      </c>
      <c r="U171" s="6">
        <f>+$C$139*Matriz_de_consumo!U36</f>
        <v>385753.2</v>
      </c>
      <c r="V171" s="6">
        <f>+$C$139*Matriz_de_consumo!V36</f>
        <v>389978.11600000004</v>
      </c>
      <c r="W171" s="6">
        <f>+$C$139*Matriz_de_consumo!W36</f>
        <v>390896.576</v>
      </c>
      <c r="X171" s="6">
        <f>+$C$139*Matriz_de_consumo!X36</f>
        <v>384467.35600000003</v>
      </c>
      <c r="Y171" s="6">
        <f>+$C$139*Matriz_de_consumo!Y36</f>
        <v>386120.58400000003</v>
      </c>
      <c r="Z171" s="6">
        <f>+$C$139*Matriz_de_consumo!Z36</f>
        <v>381895.66800000001</v>
      </c>
    </row>
    <row r="172" spans="2:26" x14ac:dyDescent="0.2">
      <c r="B172" s="23">
        <v>43830</v>
      </c>
      <c r="C172" s="6">
        <f>+$C$139*Matriz_de_consumo!C37</f>
        <v>371425.22399999999</v>
      </c>
      <c r="D172" s="6">
        <f>+$C$139*Matriz_de_consumo!D37</f>
        <v>382997.82</v>
      </c>
      <c r="E172" s="6">
        <f>+$C$139*Matriz_de_consumo!E37</f>
        <v>373629.52799999999</v>
      </c>
      <c r="F172" s="6">
        <f>+$C$139*Matriz_de_consumo!F37</f>
        <v>381895.66800000001</v>
      </c>
      <c r="G172" s="6">
        <f>+$C$139*Matriz_de_consumo!G37</f>
        <v>387773.81200000003</v>
      </c>
      <c r="H172" s="6">
        <f>+$C$139*Matriz_de_consumo!H37</f>
        <v>381528.28400000004</v>
      </c>
      <c r="I172" s="6">
        <f>+$C$139*Matriz_de_consumo!I37</f>
        <v>380426.13200000004</v>
      </c>
      <c r="J172" s="6">
        <f>+$C$139*Matriz_de_consumo!J37</f>
        <v>375650.14</v>
      </c>
      <c r="K172" s="6">
        <f>+$C$139*Matriz_de_consumo!K37</f>
        <v>359668.93599999999</v>
      </c>
      <c r="L172" s="6">
        <f>+$C$139*Matriz_de_consumo!L37</f>
        <v>377119.67600000004</v>
      </c>
      <c r="M172" s="6">
        <f>+$C$139*Matriz_de_consumo!M37</f>
        <v>389243.348</v>
      </c>
      <c r="N172" s="6">
        <f>+$C$139*Matriz_de_consumo!N37</f>
        <v>388324.88800000004</v>
      </c>
      <c r="O172" s="6">
        <f>+$C$139*Matriz_de_consumo!O37</f>
        <v>387773.81200000003</v>
      </c>
      <c r="P172" s="6">
        <f>+$C$139*Matriz_de_consumo!P37</f>
        <v>384467.35600000003</v>
      </c>
      <c r="Q172" s="6">
        <f>+$C$139*Matriz_de_consumo!Q37</f>
        <v>387957.50400000002</v>
      </c>
      <c r="R172" s="6">
        <f>+$C$139*Matriz_de_consumo!R37</f>
        <v>387773.81200000003</v>
      </c>
      <c r="S172" s="6">
        <f>+$C$139*Matriz_de_consumo!S37</f>
        <v>384651.04800000001</v>
      </c>
      <c r="T172" s="6">
        <f>+$C$139*Matriz_de_consumo!T37</f>
        <v>388508.58</v>
      </c>
      <c r="U172" s="6">
        <f>+$C$139*Matriz_de_consumo!U37</f>
        <v>385753.2</v>
      </c>
      <c r="V172" s="6">
        <f>+$C$139*Matriz_de_consumo!V37</f>
        <v>389978.11600000004</v>
      </c>
      <c r="W172" s="6">
        <f>+$C$139*Matriz_de_consumo!W37</f>
        <v>390896.576</v>
      </c>
      <c r="X172" s="6">
        <f>+$C$139*Matriz_de_consumo!X37</f>
        <v>384467.35600000003</v>
      </c>
      <c r="Y172" s="6">
        <f>+$C$139*Matriz_de_consumo!Y37</f>
        <v>386120.58400000003</v>
      </c>
      <c r="Z172" s="6">
        <f>+$C$139*Matriz_de_consumo!Z37</f>
        <v>381895.66800000001</v>
      </c>
    </row>
    <row r="174" spans="2:26" x14ac:dyDescent="0.2">
      <c r="B174" s="21" t="s">
        <v>30</v>
      </c>
      <c r="C174" s="16">
        <f>+SUM(C142:Z172)</f>
        <v>247808406.75600037</v>
      </c>
    </row>
    <row r="177" spans="2:26" s="17" customFormat="1" x14ac:dyDescent="0.2">
      <c r="B177" s="18" t="s">
        <v>52</v>
      </c>
    </row>
    <row r="179" spans="2:26" s="24" customFormat="1" x14ac:dyDescent="0.2">
      <c r="C179" s="25" t="s">
        <v>27</v>
      </c>
      <c r="D179" s="1"/>
    </row>
    <row r="180" spans="2:26" x14ac:dyDescent="0.2">
      <c r="B180" s="26" t="s">
        <v>52</v>
      </c>
      <c r="C180" s="28">
        <v>1.6060000000000001</v>
      </c>
    </row>
    <row r="182" spans="2:26" x14ac:dyDescent="0.2">
      <c r="B182" s="22"/>
      <c r="C182" s="4" t="s">
        <v>0</v>
      </c>
      <c r="D182" s="4" t="s">
        <v>1</v>
      </c>
      <c r="E182" s="4" t="s">
        <v>2</v>
      </c>
      <c r="F182" s="4" t="s">
        <v>3</v>
      </c>
      <c r="G182" s="4" t="s">
        <v>4</v>
      </c>
      <c r="H182" s="4" t="s">
        <v>5</v>
      </c>
      <c r="I182" s="4" t="s">
        <v>6</v>
      </c>
      <c r="J182" s="4" t="s">
        <v>7</v>
      </c>
      <c r="K182" s="4" t="s">
        <v>8</v>
      </c>
      <c r="L182" s="4" t="s">
        <v>9</v>
      </c>
      <c r="M182" s="4" t="s">
        <v>10</v>
      </c>
      <c r="N182" s="4" t="s">
        <v>11</v>
      </c>
      <c r="O182" s="4" t="s">
        <v>12</v>
      </c>
      <c r="P182" s="4" t="s">
        <v>13</v>
      </c>
      <c r="Q182" s="4" t="s">
        <v>14</v>
      </c>
      <c r="R182" s="4" t="s">
        <v>15</v>
      </c>
      <c r="S182" s="4" t="s">
        <v>16</v>
      </c>
      <c r="T182" s="4" t="s">
        <v>17</v>
      </c>
      <c r="U182" s="4" t="s">
        <v>18</v>
      </c>
      <c r="V182" s="4" t="s">
        <v>19</v>
      </c>
      <c r="W182" s="4" t="s">
        <v>20</v>
      </c>
      <c r="X182" s="4" t="s">
        <v>21</v>
      </c>
      <c r="Y182" s="4" t="s">
        <v>22</v>
      </c>
      <c r="Z182" s="4" t="s">
        <v>23</v>
      </c>
    </row>
    <row r="183" spans="2:26" x14ac:dyDescent="0.2">
      <c r="B183" s="23">
        <v>43800</v>
      </c>
      <c r="C183" s="6">
        <f>+$C$180*Matriz_de_consumo!C7</f>
        <v>0</v>
      </c>
      <c r="D183" s="6">
        <f>+$C$180*Matriz_de_consumo!D7</f>
        <v>0</v>
      </c>
      <c r="E183" s="6">
        <f>+$C$180*Matriz_de_consumo!E7</f>
        <v>0</v>
      </c>
      <c r="F183" s="6">
        <f>+$C$180*Matriz_de_consumo!F7</f>
        <v>0</v>
      </c>
      <c r="G183" s="6">
        <f>+$C$180*Matriz_de_consumo!G7</f>
        <v>0</v>
      </c>
      <c r="H183" s="6">
        <f>+$C$180*Matriz_de_consumo!H7</f>
        <v>0</v>
      </c>
      <c r="I183" s="6">
        <f>+$C$180*Matriz_de_consumo!I7</f>
        <v>0</v>
      </c>
      <c r="J183" s="6">
        <f>+$C$180*Matriz_de_consumo!J7</f>
        <v>0</v>
      </c>
      <c r="K183" s="6">
        <f>+$C$180*Matriz_de_consumo!K7</f>
        <v>0</v>
      </c>
      <c r="L183" s="6">
        <f>+$C$180*Matriz_de_consumo!L7</f>
        <v>0</v>
      </c>
      <c r="M183" s="6">
        <f>+$C$180*Matriz_de_consumo!M7</f>
        <v>0</v>
      </c>
      <c r="N183" s="6">
        <f>+$C$180*Matriz_de_consumo!N7</f>
        <v>0</v>
      </c>
      <c r="O183" s="6">
        <f>+$C$180*Matriz_de_consumo!O7</f>
        <v>0</v>
      </c>
      <c r="P183" s="6">
        <f>+$C$180*Matriz_de_consumo!P7</f>
        <v>0</v>
      </c>
      <c r="Q183" s="6">
        <f>+$C$180*Matriz_de_consumo!Q7</f>
        <v>0</v>
      </c>
      <c r="R183" s="6">
        <f>+$C$180*Matriz_de_consumo!R7</f>
        <v>0</v>
      </c>
      <c r="S183" s="6">
        <f>+$C$180*Matriz_de_consumo!S7</f>
        <v>0</v>
      </c>
      <c r="T183" s="6">
        <f>+$C$180*Matriz_de_consumo!T7</f>
        <v>0</v>
      </c>
      <c r="U183" s="6">
        <f>+$C$180*Matriz_de_consumo!U7</f>
        <v>0</v>
      </c>
      <c r="V183" s="6">
        <f>+$C$180*Matriz_de_consumo!V7</f>
        <v>0</v>
      </c>
      <c r="W183" s="6">
        <f>+$C$180*Matriz_de_consumo!W7</f>
        <v>0</v>
      </c>
      <c r="X183" s="6">
        <f>+$C$180*Matriz_de_consumo!X7</f>
        <v>0</v>
      </c>
      <c r="Y183" s="6">
        <f>+$C$180*Matriz_de_consumo!Y7</f>
        <v>0</v>
      </c>
      <c r="Z183" s="6">
        <f>+$C$180*Matriz_de_consumo!Z7</f>
        <v>0</v>
      </c>
    </row>
    <row r="184" spans="2:26" x14ac:dyDescent="0.2">
      <c r="B184" s="23">
        <v>43801</v>
      </c>
      <c r="C184" s="6">
        <f>+$C$180*Matriz_de_consumo!C8</f>
        <v>0</v>
      </c>
      <c r="D184" s="6">
        <f>+$C$180*Matriz_de_consumo!D8</f>
        <v>0</v>
      </c>
      <c r="E184" s="6">
        <f>+$C$180*Matriz_de_consumo!E8</f>
        <v>0</v>
      </c>
      <c r="F184" s="6">
        <f>+$C$180*Matriz_de_consumo!F8</f>
        <v>0</v>
      </c>
      <c r="G184" s="6">
        <f>+$C$180*Matriz_de_consumo!G8</f>
        <v>0</v>
      </c>
      <c r="H184" s="6">
        <f>+$C$180*Matriz_de_consumo!H8</f>
        <v>0</v>
      </c>
      <c r="I184" s="6">
        <f>+$C$180*Matriz_de_consumo!I8</f>
        <v>0</v>
      </c>
      <c r="J184" s="6">
        <f>+$C$180*Matriz_de_consumo!J8</f>
        <v>0</v>
      </c>
      <c r="K184" s="6">
        <f>+$C$180*Matriz_de_consumo!K8</f>
        <v>0</v>
      </c>
      <c r="L184" s="6">
        <f>+$C$180*Matriz_de_consumo!L8</f>
        <v>0</v>
      </c>
      <c r="M184" s="6">
        <f>+$C$180*Matriz_de_consumo!M8</f>
        <v>0</v>
      </c>
      <c r="N184" s="6">
        <f>+$C$180*Matriz_de_consumo!N8</f>
        <v>0</v>
      </c>
      <c r="O184" s="6">
        <f>+$C$180*Matriz_de_consumo!O8</f>
        <v>0</v>
      </c>
      <c r="P184" s="6">
        <f>+$C$180*Matriz_de_consumo!P8</f>
        <v>0</v>
      </c>
      <c r="Q184" s="6">
        <f>+$C$180*Matriz_de_consumo!Q8</f>
        <v>0</v>
      </c>
      <c r="R184" s="6">
        <f>+$C$180*Matriz_de_consumo!R8</f>
        <v>0</v>
      </c>
      <c r="S184" s="6">
        <f>+$C$180*Matriz_de_consumo!S8</f>
        <v>0</v>
      </c>
      <c r="T184" s="6">
        <f>+$C$180*Matriz_de_consumo!T8</f>
        <v>0</v>
      </c>
      <c r="U184" s="6">
        <f>+$C$180*Matriz_de_consumo!U8</f>
        <v>0</v>
      </c>
      <c r="V184" s="6">
        <f>+$C$180*Matriz_de_consumo!V8</f>
        <v>0</v>
      </c>
      <c r="W184" s="6">
        <f>+$C$180*Matriz_de_consumo!W8</f>
        <v>0</v>
      </c>
      <c r="X184" s="6">
        <f>+$C$180*Matriz_de_consumo!X8</f>
        <v>0</v>
      </c>
      <c r="Y184" s="6">
        <f>+$C$180*Matriz_de_consumo!Y8</f>
        <v>0</v>
      </c>
      <c r="Z184" s="6">
        <f>+$C$180*Matriz_de_consumo!Z8</f>
        <v>0</v>
      </c>
    </row>
    <row r="185" spans="2:26" x14ac:dyDescent="0.2">
      <c r="B185" s="23">
        <v>43802</v>
      </c>
      <c r="C185" s="6">
        <f>+$C$180*Matriz_de_consumo!C9</f>
        <v>0</v>
      </c>
      <c r="D185" s="6">
        <f>+$C$180*Matriz_de_consumo!D9</f>
        <v>0</v>
      </c>
      <c r="E185" s="6">
        <f>+$C$180*Matriz_de_consumo!E9</f>
        <v>0</v>
      </c>
      <c r="F185" s="6">
        <f>+$C$180*Matriz_de_consumo!F9</f>
        <v>0</v>
      </c>
      <c r="G185" s="6">
        <f>+$C$180*Matriz_de_consumo!G9</f>
        <v>0</v>
      </c>
      <c r="H185" s="6">
        <f>+$C$180*Matriz_de_consumo!H9</f>
        <v>0</v>
      </c>
      <c r="I185" s="6">
        <f>+$C$180*Matriz_de_consumo!I9</f>
        <v>0</v>
      </c>
      <c r="J185" s="6">
        <f>+$C$180*Matriz_de_consumo!J9</f>
        <v>0</v>
      </c>
      <c r="K185" s="6">
        <f>+$C$180*Matriz_de_consumo!K9</f>
        <v>0</v>
      </c>
      <c r="L185" s="6">
        <f>+$C$180*Matriz_de_consumo!L9</f>
        <v>0</v>
      </c>
      <c r="M185" s="6">
        <f>+$C$180*Matriz_de_consumo!M9</f>
        <v>0</v>
      </c>
      <c r="N185" s="6">
        <f>+$C$180*Matriz_de_consumo!N9</f>
        <v>0</v>
      </c>
      <c r="O185" s="6">
        <f>+$C$180*Matriz_de_consumo!O9</f>
        <v>0</v>
      </c>
      <c r="P185" s="6">
        <f>+$C$180*Matriz_de_consumo!P9</f>
        <v>0</v>
      </c>
      <c r="Q185" s="6">
        <f>+$C$180*Matriz_de_consumo!Q9</f>
        <v>0</v>
      </c>
      <c r="R185" s="6">
        <f>+$C$180*Matriz_de_consumo!R9</f>
        <v>0</v>
      </c>
      <c r="S185" s="6">
        <f>+$C$180*Matriz_de_consumo!S9</f>
        <v>0</v>
      </c>
      <c r="T185" s="6">
        <f>+$C$180*Matriz_de_consumo!T9</f>
        <v>0</v>
      </c>
      <c r="U185" s="6">
        <f>+$C$180*Matriz_de_consumo!U9</f>
        <v>0</v>
      </c>
      <c r="V185" s="6">
        <f>+$C$180*Matriz_de_consumo!V9</f>
        <v>0</v>
      </c>
      <c r="W185" s="6">
        <f>+$C$180*Matriz_de_consumo!W9</f>
        <v>0</v>
      </c>
      <c r="X185" s="6">
        <f>+$C$180*Matriz_de_consumo!X9</f>
        <v>0</v>
      </c>
      <c r="Y185" s="6">
        <f>+$C$180*Matriz_de_consumo!Y9</f>
        <v>0</v>
      </c>
      <c r="Z185" s="6">
        <f>+$C$180*Matriz_de_consumo!Z9</f>
        <v>0</v>
      </c>
    </row>
    <row r="186" spans="2:26" x14ac:dyDescent="0.2">
      <c r="B186" s="23">
        <v>43803</v>
      </c>
      <c r="C186" s="6">
        <f>+$C$180*Matriz_de_consumo!C10</f>
        <v>0</v>
      </c>
      <c r="D186" s="6">
        <f>+$C$180*Matriz_de_consumo!D10</f>
        <v>0</v>
      </c>
      <c r="E186" s="6">
        <f>+$C$180*Matriz_de_consumo!E10</f>
        <v>0</v>
      </c>
      <c r="F186" s="6">
        <f>+$C$180*Matriz_de_consumo!F10</f>
        <v>0</v>
      </c>
      <c r="G186" s="6">
        <f>+$C$180*Matriz_de_consumo!G10</f>
        <v>0</v>
      </c>
      <c r="H186" s="6">
        <f>+$C$180*Matriz_de_consumo!H10</f>
        <v>0</v>
      </c>
      <c r="I186" s="6">
        <f>+$C$180*Matriz_de_consumo!I10</f>
        <v>0</v>
      </c>
      <c r="J186" s="6">
        <f>+$C$180*Matriz_de_consumo!J10</f>
        <v>0</v>
      </c>
      <c r="K186" s="6">
        <f>+$C$180*Matriz_de_consumo!K10</f>
        <v>0</v>
      </c>
      <c r="L186" s="6">
        <f>+$C$180*Matriz_de_consumo!L10</f>
        <v>0</v>
      </c>
      <c r="M186" s="6">
        <f>+$C$180*Matriz_de_consumo!M10</f>
        <v>0</v>
      </c>
      <c r="N186" s="6">
        <f>+$C$180*Matriz_de_consumo!N10</f>
        <v>0</v>
      </c>
      <c r="O186" s="6">
        <f>+$C$180*Matriz_de_consumo!O10</f>
        <v>0</v>
      </c>
      <c r="P186" s="6">
        <f>+$C$180*Matriz_de_consumo!P10</f>
        <v>0</v>
      </c>
      <c r="Q186" s="6">
        <f>+$C$180*Matriz_de_consumo!Q10</f>
        <v>0</v>
      </c>
      <c r="R186" s="6">
        <f>+$C$180*Matriz_de_consumo!R10</f>
        <v>0</v>
      </c>
      <c r="S186" s="6">
        <f>+$C$180*Matriz_de_consumo!S10</f>
        <v>0</v>
      </c>
      <c r="T186" s="6">
        <f>+$C$180*Matriz_de_consumo!T10</f>
        <v>0</v>
      </c>
      <c r="U186" s="6">
        <f>+$C$180*Matriz_de_consumo!U10</f>
        <v>0</v>
      </c>
      <c r="V186" s="6">
        <f>+$C$180*Matriz_de_consumo!V10</f>
        <v>0</v>
      </c>
      <c r="W186" s="6">
        <f>+$C$180*Matriz_de_consumo!W10</f>
        <v>0</v>
      </c>
      <c r="X186" s="6">
        <f>+$C$180*Matriz_de_consumo!X10</f>
        <v>0</v>
      </c>
      <c r="Y186" s="6">
        <f>+$C$180*Matriz_de_consumo!Y10</f>
        <v>0</v>
      </c>
      <c r="Z186" s="6">
        <f>+$C$180*Matriz_de_consumo!Z10</f>
        <v>0</v>
      </c>
    </row>
    <row r="187" spans="2:26" x14ac:dyDescent="0.2">
      <c r="B187" s="23">
        <v>43804</v>
      </c>
      <c r="C187" s="6">
        <f>+$C$180*Matriz_de_consumo!C11</f>
        <v>26595.360000000001</v>
      </c>
      <c r="D187" s="6">
        <f>+$C$180*Matriz_de_consumo!D11</f>
        <v>26338.400000000001</v>
      </c>
      <c r="E187" s="6">
        <f>+$C$180*Matriz_de_consumo!E11</f>
        <v>27109.280000000002</v>
      </c>
      <c r="F187" s="6">
        <f>+$C$180*Matriz_de_consumo!F11</f>
        <v>26852.320000000003</v>
      </c>
      <c r="G187" s="6">
        <f>+$C$180*Matriz_de_consumo!G11</f>
        <v>25888.720000000001</v>
      </c>
      <c r="H187" s="6">
        <f>+$C$180*Matriz_de_consumo!H11</f>
        <v>27045.040000000001</v>
      </c>
      <c r="I187" s="6">
        <f>+$C$180*Matriz_de_consumo!I11</f>
        <v>26209.920000000002</v>
      </c>
      <c r="J187" s="6">
        <f>+$C$180*Matriz_de_consumo!J11</f>
        <v>26274.16</v>
      </c>
      <c r="K187" s="6">
        <f>+$C$180*Matriz_de_consumo!K11</f>
        <v>27045.040000000001</v>
      </c>
      <c r="L187" s="6">
        <f>+$C$180*Matriz_de_consumo!L11</f>
        <v>28072.880000000001</v>
      </c>
      <c r="M187" s="6">
        <f>+$C$180*Matriz_de_consumo!M11</f>
        <v>27751.68</v>
      </c>
      <c r="N187" s="6">
        <f>+$C$180*Matriz_de_consumo!N11</f>
        <v>27045.040000000001</v>
      </c>
      <c r="O187" s="6">
        <f>+$C$180*Matriz_de_consumo!O11</f>
        <v>27623.200000000001</v>
      </c>
      <c r="P187" s="6">
        <f>+$C$180*Matriz_de_consumo!P11</f>
        <v>27173.52</v>
      </c>
      <c r="Q187" s="6">
        <f>+$C$180*Matriz_de_consumo!Q11</f>
        <v>27045.040000000001</v>
      </c>
      <c r="R187" s="6">
        <f>+$C$180*Matriz_de_consumo!R11</f>
        <v>25888.720000000001</v>
      </c>
      <c r="S187" s="6">
        <f>+$C$180*Matriz_de_consumo!S11</f>
        <v>25503.280000000002</v>
      </c>
      <c r="T187" s="6">
        <f>+$C$180*Matriz_de_consumo!T11</f>
        <v>27109.280000000002</v>
      </c>
      <c r="U187" s="6">
        <f>+$C$180*Matriz_de_consumo!U11</f>
        <v>27687.440000000002</v>
      </c>
      <c r="V187" s="6">
        <f>+$C$180*Matriz_de_consumo!V11</f>
        <v>27880.16</v>
      </c>
      <c r="W187" s="6">
        <f>+$C$180*Matriz_de_consumo!W11</f>
        <v>27623.200000000001</v>
      </c>
      <c r="X187" s="6">
        <f>+$C$180*Matriz_de_consumo!X11</f>
        <v>26916.560000000001</v>
      </c>
      <c r="Y187" s="6">
        <f>+$C$180*Matriz_de_consumo!Y11</f>
        <v>27237.760000000002</v>
      </c>
      <c r="Z187" s="6">
        <f>+$C$180*Matriz_de_consumo!Z11</f>
        <v>26145.68</v>
      </c>
    </row>
    <row r="188" spans="2:26" x14ac:dyDescent="0.2">
      <c r="B188" s="23">
        <v>43805</v>
      </c>
      <c r="C188" s="6">
        <f>+$C$180*Matriz_de_consumo!C12</f>
        <v>25888.720000000001</v>
      </c>
      <c r="D188" s="6">
        <f>+$C$180*Matriz_de_consumo!D12</f>
        <v>26081.440000000002</v>
      </c>
      <c r="E188" s="6">
        <f>+$C$180*Matriz_de_consumo!E12</f>
        <v>21841.600000000002</v>
      </c>
      <c r="F188" s="6">
        <f>+$C$180*Matriz_de_consumo!F12</f>
        <v>27109.280000000002</v>
      </c>
      <c r="G188" s="6">
        <f>+$C$180*Matriz_de_consumo!G12</f>
        <v>27623.200000000001</v>
      </c>
      <c r="H188" s="6">
        <f>+$C$180*Matriz_de_consumo!H12</f>
        <v>26659.600000000002</v>
      </c>
      <c r="I188" s="6">
        <f>+$C$180*Matriz_de_consumo!I12</f>
        <v>26274.16</v>
      </c>
      <c r="J188" s="6">
        <f>+$C$180*Matriz_de_consumo!J12</f>
        <v>22740.960000000003</v>
      </c>
      <c r="K188" s="6">
        <f>+$C$180*Matriz_de_consumo!K12</f>
        <v>16766.64</v>
      </c>
      <c r="L188" s="6">
        <f>+$C$180*Matriz_de_consumo!L12</f>
        <v>23447.600000000002</v>
      </c>
      <c r="M188" s="6">
        <f>+$C$180*Matriz_de_consumo!M12</f>
        <v>26466.880000000001</v>
      </c>
      <c r="N188" s="6">
        <f>+$C$180*Matriz_de_consumo!N12</f>
        <v>26017.200000000001</v>
      </c>
      <c r="O188" s="6">
        <f>+$C$180*Matriz_de_consumo!O12</f>
        <v>26338.400000000001</v>
      </c>
      <c r="P188" s="6">
        <f>+$C$180*Matriz_de_consumo!P12</f>
        <v>25952.960000000003</v>
      </c>
      <c r="Q188" s="6">
        <f>+$C$180*Matriz_de_consumo!Q12</f>
        <v>26017.200000000001</v>
      </c>
      <c r="R188" s="6">
        <f>+$C$180*Matriz_de_consumo!R12</f>
        <v>26788.080000000002</v>
      </c>
      <c r="S188" s="6">
        <f>+$C$180*Matriz_de_consumo!S12</f>
        <v>27173.52</v>
      </c>
      <c r="T188" s="6">
        <f>+$C$180*Matriz_de_consumo!T12</f>
        <v>27366.240000000002</v>
      </c>
      <c r="U188" s="6">
        <f>+$C$180*Matriz_de_consumo!U12</f>
        <v>27109.280000000002</v>
      </c>
      <c r="V188" s="6">
        <f>+$C$180*Matriz_de_consumo!V12</f>
        <v>27173.52</v>
      </c>
      <c r="W188" s="6">
        <f>+$C$180*Matriz_de_consumo!W12</f>
        <v>27045.040000000001</v>
      </c>
      <c r="X188" s="6">
        <f>+$C$180*Matriz_de_consumo!X12</f>
        <v>25182.080000000002</v>
      </c>
      <c r="Y188" s="6">
        <f>+$C$180*Matriz_de_consumo!Y12</f>
        <v>25888.720000000001</v>
      </c>
      <c r="Z188" s="6">
        <f>+$C$180*Matriz_de_consumo!Z12</f>
        <v>26338.400000000001</v>
      </c>
    </row>
    <row r="189" spans="2:26" x14ac:dyDescent="0.2">
      <c r="B189" s="23">
        <v>43806</v>
      </c>
      <c r="C189" s="6">
        <f>+$C$180*Matriz_de_consumo!C13</f>
        <v>26531.120000000003</v>
      </c>
      <c r="D189" s="6">
        <f>+$C$180*Matriz_de_consumo!D13</f>
        <v>27494.720000000001</v>
      </c>
      <c r="E189" s="6">
        <f>+$C$180*Matriz_de_consumo!E13</f>
        <v>27109.280000000002</v>
      </c>
      <c r="F189" s="6">
        <f>+$C$180*Matriz_de_consumo!F13</f>
        <v>20942.240000000002</v>
      </c>
      <c r="G189" s="6">
        <f>+$C$180*Matriz_de_consumo!G13</f>
        <v>25439.040000000001</v>
      </c>
      <c r="H189" s="6">
        <f>+$C$180*Matriz_de_consumo!H13</f>
        <v>26595.360000000001</v>
      </c>
      <c r="I189" s="6">
        <f>+$C$180*Matriz_de_consumo!I13</f>
        <v>27302</v>
      </c>
      <c r="J189" s="6">
        <f>+$C$180*Matriz_de_consumo!J13</f>
        <v>26338.400000000001</v>
      </c>
      <c r="K189" s="6">
        <f>+$C$180*Matriz_de_consumo!K13</f>
        <v>26402.640000000003</v>
      </c>
      <c r="L189" s="6">
        <f>+$C$180*Matriz_de_consumo!L13</f>
        <v>26531.120000000003</v>
      </c>
      <c r="M189" s="6">
        <f>+$C$180*Matriz_de_consumo!M13</f>
        <v>25567.52</v>
      </c>
      <c r="N189" s="6">
        <f>+$C$180*Matriz_de_consumo!N13</f>
        <v>25310.560000000001</v>
      </c>
      <c r="O189" s="6">
        <f>+$C$180*Matriz_de_consumo!O13</f>
        <v>26916.560000000001</v>
      </c>
      <c r="P189" s="6">
        <f>+$C$180*Matriz_de_consumo!P13</f>
        <v>26338.400000000001</v>
      </c>
      <c r="Q189" s="6">
        <f>+$C$180*Matriz_de_consumo!Q13</f>
        <v>27173.52</v>
      </c>
      <c r="R189" s="6">
        <f>+$C$180*Matriz_de_consumo!R13</f>
        <v>26659.600000000002</v>
      </c>
      <c r="S189" s="6">
        <f>+$C$180*Matriz_de_consumo!S13</f>
        <v>26980.800000000003</v>
      </c>
      <c r="T189" s="6">
        <f>+$C$180*Matriz_de_consumo!T13</f>
        <v>26081.440000000002</v>
      </c>
      <c r="U189" s="6">
        <f>+$C$180*Matriz_de_consumo!U13</f>
        <v>26274.16</v>
      </c>
      <c r="V189" s="6">
        <f>+$C$180*Matriz_de_consumo!V13</f>
        <v>26209.920000000002</v>
      </c>
      <c r="W189" s="6">
        <f>+$C$180*Matriz_de_consumo!W13</f>
        <v>26659.600000000002</v>
      </c>
      <c r="X189" s="6">
        <f>+$C$180*Matriz_de_consumo!X13</f>
        <v>26980.800000000003</v>
      </c>
      <c r="Y189" s="6">
        <f>+$C$180*Matriz_de_consumo!Y13</f>
        <v>27237.760000000002</v>
      </c>
      <c r="Z189" s="6">
        <f>+$C$180*Matriz_de_consumo!Z13</f>
        <v>26145.68</v>
      </c>
    </row>
    <row r="190" spans="2:26" x14ac:dyDescent="0.2">
      <c r="B190" s="23">
        <v>43807</v>
      </c>
      <c r="C190" s="6">
        <f>+$C$180*Matriz_de_consumo!C14</f>
        <v>25952.960000000003</v>
      </c>
      <c r="D190" s="6">
        <f>+$C$180*Matriz_de_consumo!D14</f>
        <v>25696</v>
      </c>
      <c r="E190" s="6">
        <f>+$C$180*Matriz_de_consumo!E14</f>
        <v>22997.920000000002</v>
      </c>
      <c r="F190" s="6">
        <f>+$C$180*Matriz_de_consumo!F14</f>
        <v>26595.360000000001</v>
      </c>
      <c r="G190" s="6">
        <f>+$C$180*Matriz_de_consumo!G14</f>
        <v>26980.800000000003</v>
      </c>
      <c r="H190" s="6">
        <f>+$C$180*Matriz_de_consumo!H14</f>
        <v>26017.200000000001</v>
      </c>
      <c r="I190" s="6">
        <f>+$C$180*Matriz_de_consumo!I14</f>
        <v>25439.040000000001</v>
      </c>
      <c r="J190" s="6">
        <f>+$C$180*Matriz_de_consumo!J14</f>
        <v>26980.800000000003</v>
      </c>
      <c r="K190" s="6">
        <f>+$C$180*Matriz_de_consumo!K14</f>
        <v>27494.720000000001</v>
      </c>
      <c r="L190" s="6">
        <f>+$C$180*Matriz_de_consumo!L14</f>
        <v>26916.560000000001</v>
      </c>
      <c r="M190" s="6">
        <f>+$C$180*Matriz_de_consumo!M14</f>
        <v>26916.560000000001</v>
      </c>
      <c r="N190" s="6">
        <f>+$C$180*Matriz_de_consumo!N14</f>
        <v>27430.480000000003</v>
      </c>
      <c r="O190" s="6">
        <f>+$C$180*Matriz_de_consumo!O14</f>
        <v>26852.320000000003</v>
      </c>
      <c r="P190" s="6">
        <f>+$C$180*Matriz_de_consumo!P14</f>
        <v>27430.480000000003</v>
      </c>
      <c r="Q190" s="6">
        <f>+$C$180*Matriz_de_consumo!Q14</f>
        <v>28137.120000000003</v>
      </c>
      <c r="R190" s="6">
        <f>+$C$180*Matriz_de_consumo!R14</f>
        <v>26274.16</v>
      </c>
      <c r="S190" s="6">
        <f>+$C$180*Matriz_de_consumo!S14</f>
        <v>26659.600000000002</v>
      </c>
      <c r="T190" s="6">
        <f>+$C$180*Matriz_de_consumo!T14</f>
        <v>26788.080000000002</v>
      </c>
      <c r="U190" s="6">
        <f>+$C$180*Matriz_de_consumo!U14</f>
        <v>26788.080000000002</v>
      </c>
      <c r="V190" s="6">
        <f>+$C$180*Matriz_de_consumo!V14</f>
        <v>25631.760000000002</v>
      </c>
      <c r="W190" s="6">
        <f>+$C$180*Matriz_de_consumo!W14</f>
        <v>27109.280000000002</v>
      </c>
      <c r="X190" s="6">
        <f>+$C$180*Matriz_de_consumo!X14</f>
        <v>27623.200000000001</v>
      </c>
      <c r="Y190" s="6">
        <f>+$C$180*Matriz_de_consumo!Y14</f>
        <v>27237.760000000002</v>
      </c>
      <c r="Z190" s="6">
        <f>+$C$180*Matriz_de_consumo!Z14</f>
        <v>27109.280000000002</v>
      </c>
    </row>
    <row r="191" spans="2:26" x14ac:dyDescent="0.2">
      <c r="B191" s="23">
        <v>43808</v>
      </c>
      <c r="C191" s="6">
        <f>+$C$180*Matriz_de_consumo!C15</f>
        <v>27237.760000000002</v>
      </c>
      <c r="D191" s="6">
        <f>+$C$180*Matriz_de_consumo!D15</f>
        <v>25824.480000000003</v>
      </c>
      <c r="E191" s="6">
        <f>+$C$180*Matriz_de_consumo!E15</f>
        <v>26209.920000000002</v>
      </c>
      <c r="F191" s="6">
        <f>+$C$180*Matriz_de_consumo!F15</f>
        <v>26338.400000000001</v>
      </c>
      <c r="G191" s="6">
        <f>+$C$180*Matriz_de_consumo!G15</f>
        <v>26402.640000000003</v>
      </c>
      <c r="H191" s="6">
        <f>+$C$180*Matriz_de_consumo!H15</f>
        <v>27751.68</v>
      </c>
      <c r="I191" s="6">
        <f>+$C$180*Matriz_de_consumo!I15</f>
        <v>27109.280000000002</v>
      </c>
      <c r="J191" s="6">
        <f>+$C$180*Matriz_de_consumo!J15</f>
        <v>26723.84</v>
      </c>
      <c r="K191" s="6">
        <f>+$C$180*Matriz_de_consumo!K15</f>
        <v>26852.320000000003</v>
      </c>
      <c r="L191" s="6">
        <f>+$C$180*Matriz_de_consumo!L15</f>
        <v>27109.280000000002</v>
      </c>
      <c r="M191" s="6">
        <f>+$C$180*Matriz_de_consumo!M15</f>
        <v>26916.560000000001</v>
      </c>
      <c r="N191" s="6">
        <f>+$C$180*Matriz_de_consumo!N15</f>
        <v>26980.800000000003</v>
      </c>
      <c r="O191" s="6">
        <f>+$C$180*Matriz_de_consumo!O15</f>
        <v>26852.320000000003</v>
      </c>
      <c r="P191" s="6">
        <f>+$C$180*Matriz_de_consumo!P15</f>
        <v>25439.040000000001</v>
      </c>
      <c r="Q191" s="6">
        <f>+$C$180*Matriz_de_consumo!Q15</f>
        <v>27302</v>
      </c>
      <c r="R191" s="6">
        <f>+$C$180*Matriz_de_consumo!R15</f>
        <v>27302</v>
      </c>
      <c r="S191" s="6">
        <f>+$C$180*Matriz_de_consumo!S15</f>
        <v>26595.360000000001</v>
      </c>
      <c r="T191" s="6">
        <f>+$C$180*Matriz_de_consumo!T15</f>
        <v>25696</v>
      </c>
      <c r="U191" s="6">
        <f>+$C$180*Matriz_de_consumo!U15</f>
        <v>27366.240000000002</v>
      </c>
      <c r="V191" s="6">
        <f>+$C$180*Matriz_de_consumo!V15</f>
        <v>27366.240000000002</v>
      </c>
      <c r="W191" s="6">
        <f>+$C$180*Matriz_de_consumo!W15</f>
        <v>27687.440000000002</v>
      </c>
      <c r="X191" s="6">
        <f>+$C$180*Matriz_de_consumo!X15</f>
        <v>27751.68</v>
      </c>
      <c r="Y191" s="6">
        <f>+$C$180*Matriz_de_consumo!Y15</f>
        <v>27173.52</v>
      </c>
      <c r="Z191" s="6">
        <f>+$C$180*Matriz_de_consumo!Z15</f>
        <v>27558.960000000003</v>
      </c>
    </row>
    <row r="192" spans="2:26" x14ac:dyDescent="0.2">
      <c r="B192" s="23">
        <v>43809</v>
      </c>
      <c r="C192" s="6">
        <f>+$C$180*Matriz_de_consumo!C16</f>
        <v>26980.800000000003</v>
      </c>
      <c r="D192" s="6">
        <f>+$C$180*Matriz_de_consumo!D16</f>
        <v>26980.800000000003</v>
      </c>
      <c r="E192" s="6">
        <f>+$C$180*Matriz_de_consumo!E16</f>
        <v>27944.400000000001</v>
      </c>
      <c r="F192" s="6">
        <f>+$C$180*Matriz_de_consumo!F16</f>
        <v>27366.240000000002</v>
      </c>
      <c r="G192" s="6">
        <f>+$C$180*Matriz_de_consumo!G16</f>
        <v>26980.800000000003</v>
      </c>
      <c r="H192" s="6">
        <f>+$C$180*Matriz_de_consumo!H16</f>
        <v>28201.360000000001</v>
      </c>
      <c r="I192" s="6">
        <f>+$C$180*Matriz_de_consumo!I16</f>
        <v>27687.440000000002</v>
      </c>
      <c r="J192" s="6">
        <f>+$C$180*Matriz_de_consumo!J16</f>
        <v>27880.16</v>
      </c>
      <c r="K192" s="6">
        <f>+$C$180*Matriz_de_consumo!K16</f>
        <v>27045.040000000001</v>
      </c>
      <c r="L192" s="6">
        <f>+$C$180*Matriz_de_consumo!L16</f>
        <v>27815.920000000002</v>
      </c>
      <c r="M192" s="6">
        <f>+$C$180*Matriz_de_consumo!M16</f>
        <v>27623.200000000001</v>
      </c>
      <c r="N192" s="6">
        <f>+$C$180*Matriz_de_consumo!N16</f>
        <v>25631.760000000002</v>
      </c>
      <c r="O192" s="6">
        <f>+$C$180*Matriz_de_consumo!O16</f>
        <v>27944.400000000001</v>
      </c>
      <c r="P192" s="6">
        <f>+$C$180*Matriz_de_consumo!P16</f>
        <v>27494.720000000001</v>
      </c>
      <c r="Q192" s="6">
        <f>+$C$180*Matriz_de_consumo!Q16</f>
        <v>27237.760000000002</v>
      </c>
      <c r="R192" s="6">
        <f>+$C$180*Matriz_de_consumo!R16</f>
        <v>27880.16</v>
      </c>
      <c r="S192" s="6">
        <f>+$C$180*Matriz_de_consumo!S16</f>
        <v>27237.760000000002</v>
      </c>
      <c r="T192" s="6">
        <f>+$C$180*Matriz_de_consumo!T16</f>
        <v>26659.600000000002</v>
      </c>
      <c r="U192" s="6">
        <f>+$C$180*Matriz_de_consumo!U16</f>
        <v>27687.440000000002</v>
      </c>
      <c r="V192" s="6">
        <f>+$C$180*Matriz_de_consumo!V16</f>
        <v>27751.68</v>
      </c>
      <c r="W192" s="6">
        <f>+$C$180*Matriz_de_consumo!W16</f>
        <v>27366.240000000002</v>
      </c>
      <c r="X192" s="6">
        <f>+$C$180*Matriz_de_consumo!X16</f>
        <v>28008.640000000003</v>
      </c>
      <c r="Y192" s="6">
        <f>+$C$180*Matriz_de_consumo!Y16</f>
        <v>27173.52</v>
      </c>
      <c r="Z192" s="6">
        <f>+$C$180*Matriz_de_consumo!Z16</f>
        <v>26723.84</v>
      </c>
    </row>
    <row r="193" spans="2:26" x14ac:dyDescent="0.2">
      <c r="B193" s="23">
        <v>43810</v>
      </c>
      <c r="C193" s="6">
        <f>+$C$180*Matriz_de_consumo!C17</f>
        <v>26466.880000000001</v>
      </c>
      <c r="D193" s="6">
        <f>+$C$180*Matriz_de_consumo!D17</f>
        <v>28201.360000000001</v>
      </c>
      <c r="E193" s="6">
        <f>+$C$180*Matriz_de_consumo!E17</f>
        <v>27880.16</v>
      </c>
      <c r="F193" s="6">
        <f>+$C$180*Matriz_de_consumo!F17</f>
        <v>27751.68</v>
      </c>
      <c r="G193" s="6">
        <f>+$C$180*Matriz_de_consumo!G17</f>
        <v>27687.440000000002</v>
      </c>
      <c r="H193" s="6">
        <f>+$C$180*Matriz_de_consumo!H17</f>
        <v>26916.560000000001</v>
      </c>
      <c r="I193" s="6">
        <f>+$C$180*Matriz_de_consumo!I17</f>
        <v>26531.120000000003</v>
      </c>
      <c r="J193" s="6">
        <f>+$C$180*Matriz_de_consumo!J17</f>
        <v>26980.800000000003</v>
      </c>
      <c r="K193" s="6">
        <f>+$C$180*Matriz_de_consumo!K17</f>
        <v>27751.68</v>
      </c>
      <c r="L193" s="6">
        <f>+$C$180*Matriz_de_consumo!L17</f>
        <v>28586.800000000003</v>
      </c>
      <c r="M193" s="6">
        <f>+$C$180*Matriz_de_consumo!M17</f>
        <v>27045.040000000001</v>
      </c>
      <c r="N193" s="6">
        <f>+$C$180*Matriz_de_consumo!N17</f>
        <v>27944.400000000001</v>
      </c>
      <c r="O193" s="6">
        <f>+$C$180*Matriz_de_consumo!O17</f>
        <v>28008.640000000003</v>
      </c>
      <c r="P193" s="6">
        <f>+$C$180*Matriz_de_consumo!P17</f>
        <v>28329.84</v>
      </c>
      <c r="Q193" s="6">
        <f>+$C$180*Matriz_de_consumo!Q17</f>
        <v>28137.120000000003</v>
      </c>
      <c r="R193" s="6">
        <f>+$C$180*Matriz_de_consumo!R17</f>
        <v>28072.880000000001</v>
      </c>
      <c r="S193" s="6">
        <f>+$C$180*Matriz_de_consumo!S17</f>
        <v>25952.960000000003</v>
      </c>
      <c r="T193" s="6">
        <f>+$C$180*Matriz_de_consumo!T17</f>
        <v>28008.640000000003</v>
      </c>
      <c r="U193" s="6">
        <f>+$C$180*Matriz_de_consumo!U17</f>
        <v>27494.720000000001</v>
      </c>
      <c r="V193" s="6">
        <f>+$C$180*Matriz_de_consumo!V17</f>
        <v>28458.320000000003</v>
      </c>
      <c r="W193" s="6">
        <f>+$C$180*Matriz_de_consumo!W17</f>
        <v>28201.360000000001</v>
      </c>
      <c r="X193" s="6">
        <f>+$C$180*Matriz_de_consumo!X17</f>
        <v>26852.320000000003</v>
      </c>
      <c r="Y193" s="6">
        <f>+$C$180*Matriz_de_consumo!Y17</f>
        <v>27751.68</v>
      </c>
      <c r="Z193" s="6">
        <f>+$C$180*Matriz_de_consumo!Z17</f>
        <v>27237.760000000002</v>
      </c>
    </row>
    <row r="194" spans="2:26" x14ac:dyDescent="0.2">
      <c r="B194" s="23">
        <v>43811</v>
      </c>
      <c r="C194" s="6">
        <f>+$C$180*Matriz_de_consumo!C18</f>
        <v>28137.120000000003</v>
      </c>
      <c r="D194" s="6">
        <f>+$C$180*Matriz_de_consumo!D18</f>
        <v>27558.960000000003</v>
      </c>
      <c r="E194" s="6">
        <f>+$C$180*Matriz_de_consumo!E18</f>
        <v>27173.52</v>
      </c>
      <c r="F194" s="6">
        <f>+$C$180*Matriz_de_consumo!F18</f>
        <v>27751.68</v>
      </c>
      <c r="G194" s="6">
        <f>+$C$180*Matriz_de_consumo!G18</f>
        <v>27815.920000000002</v>
      </c>
      <c r="H194" s="6">
        <f>+$C$180*Matriz_de_consumo!H18</f>
        <v>26402.640000000003</v>
      </c>
      <c r="I194" s="6">
        <f>+$C$180*Matriz_de_consumo!I18</f>
        <v>27430.480000000003</v>
      </c>
      <c r="J194" s="6">
        <f>+$C$180*Matriz_de_consumo!J18</f>
        <v>28137.120000000003</v>
      </c>
      <c r="K194" s="6">
        <f>+$C$180*Matriz_de_consumo!K18</f>
        <v>28137.120000000003</v>
      </c>
      <c r="L194" s="6">
        <f>+$C$180*Matriz_de_consumo!L18</f>
        <v>27880.16</v>
      </c>
      <c r="M194" s="6">
        <f>+$C$180*Matriz_de_consumo!M18</f>
        <v>26788.080000000002</v>
      </c>
      <c r="N194" s="6">
        <f>+$C$180*Matriz_de_consumo!N18</f>
        <v>27237.760000000002</v>
      </c>
      <c r="O194" s="6">
        <f>+$C$180*Matriz_de_consumo!O18</f>
        <v>27045.040000000001</v>
      </c>
      <c r="P194" s="6">
        <f>+$C$180*Matriz_de_consumo!P18</f>
        <v>27558.960000000003</v>
      </c>
      <c r="Q194" s="6">
        <f>+$C$180*Matriz_de_consumo!Q18</f>
        <v>27173.52</v>
      </c>
      <c r="R194" s="6">
        <f>+$C$180*Matriz_de_consumo!R18</f>
        <v>27045.040000000001</v>
      </c>
      <c r="S194" s="6">
        <f>+$C$180*Matriz_de_consumo!S18</f>
        <v>27302</v>
      </c>
      <c r="T194" s="6">
        <f>+$C$180*Matriz_de_consumo!T18</f>
        <v>27494.720000000001</v>
      </c>
      <c r="U194" s="6">
        <f>+$C$180*Matriz_de_consumo!U18</f>
        <v>27173.52</v>
      </c>
      <c r="V194" s="6">
        <f>+$C$180*Matriz_de_consumo!V18</f>
        <v>27237.760000000002</v>
      </c>
      <c r="W194" s="6">
        <f>+$C$180*Matriz_de_consumo!W18</f>
        <v>28586.800000000003</v>
      </c>
      <c r="X194" s="6">
        <f>+$C$180*Matriz_de_consumo!X18</f>
        <v>28458.320000000003</v>
      </c>
      <c r="Y194" s="6">
        <f>+$C$180*Matriz_de_consumo!Y18</f>
        <v>27687.440000000002</v>
      </c>
      <c r="Z194" s="6">
        <f>+$C$180*Matriz_de_consumo!Z18</f>
        <v>27751.68</v>
      </c>
    </row>
    <row r="195" spans="2:26" x14ac:dyDescent="0.2">
      <c r="B195" s="23">
        <v>43812</v>
      </c>
      <c r="C195" s="6">
        <f>+$C$180*Matriz_de_consumo!C19</f>
        <v>27109.280000000002</v>
      </c>
      <c r="D195" s="6">
        <f>+$C$180*Matriz_de_consumo!D19</f>
        <v>27494.720000000001</v>
      </c>
      <c r="E195" s="6">
        <f>+$C$180*Matriz_de_consumo!E19</f>
        <v>27751.68</v>
      </c>
      <c r="F195" s="6">
        <f>+$C$180*Matriz_de_consumo!F19</f>
        <v>27815.920000000002</v>
      </c>
      <c r="G195" s="6">
        <f>+$C$180*Matriz_de_consumo!G19</f>
        <v>26916.560000000001</v>
      </c>
      <c r="H195" s="6">
        <f>+$C$180*Matriz_de_consumo!H19</f>
        <v>27815.920000000002</v>
      </c>
      <c r="I195" s="6">
        <f>+$C$180*Matriz_de_consumo!I19</f>
        <v>27494.720000000001</v>
      </c>
      <c r="J195" s="6">
        <f>+$C$180*Matriz_de_consumo!J19</f>
        <v>26209.920000000002</v>
      </c>
      <c r="K195" s="6">
        <f>+$C$180*Matriz_de_consumo!K19</f>
        <v>28265.600000000002</v>
      </c>
      <c r="L195" s="6">
        <f>+$C$180*Matriz_de_consumo!L19</f>
        <v>27944.400000000001</v>
      </c>
      <c r="M195" s="6">
        <f>+$C$180*Matriz_de_consumo!M19</f>
        <v>28072.880000000001</v>
      </c>
      <c r="N195" s="6">
        <f>+$C$180*Matriz_de_consumo!N19</f>
        <v>27237.760000000002</v>
      </c>
      <c r="O195" s="6">
        <f>+$C$180*Matriz_de_consumo!O19</f>
        <v>26659.600000000002</v>
      </c>
      <c r="P195" s="6">
        <f>+$C$180*Matriz_de_consumo!P19</f>
        <v>26081.440000000002</v>
      </c>
      <c r="Q195" s="6">
        <f>+$C$180*Matriz_de_consumo!Q19</f>
        <v>26788.080000000002</v>
      </c>
      <c r="R195" s="6">
        <f>+$C$180*Matriz_de_consumo!R19</f>
        <v>26788.080000000002</v>
      </c>
      <c r="S195" s="6">
        <f>+$C$180*Matriz_de_consumo!S19</f>
        <v>27173.52</v>
      </c>
      <c r="T195" s="6">
        <f>+$C$180*Matriz_de_consumo!T19</f>
        <v>27366.240000000002</v>
      </c>
      <c r="U195" s="6">
        <f>+$C$180*Matriz_de_consumo!U19</f>
        <v>27687.440000000002</v>
      </c>
      <c r="V195" s="6">
        <f>+$C$180*Matriz_de_consumo!V19</f>
        <v>27366.240000000002</v>
      </c>
      <c r="W195" s="6">
        <f>+$C$180*Matriz_de_consumo!W19</f>
        <v>26017.200000000001</v>
      </c>
      <c r="X195" s="6">
        <f>+$C$180*Matriz_de_consumo!X19</f>
        <v>26723.84</v>
      </c>
      <c r="Y195" s="6">
        <f>+$C$180*Matriz_de_consumo!Y19</f>
        <v>27045.040000000001</v>
      </c>
      <c r="Z195" s="6">
        <f>+$C$180*Matriz_de_consumo!Z19</f>
        <v>26274.16</v>
      </c>
    </row>
    <row r="196" spans="2:26" x14ac:dyDescent="0.2">
      <c r="B196" s="23">
        <v>43813</v>
      </c>
      <c r="C196" s="6">
        <f>+$C$180*Matriz_de_consumo!C20</f>
        <v>25374.800000000003</v>
      </c>
      <c r="D196" s="6">
        <f>+$C$180*Matriz_de_consumo!D20</f>
        <v>26723.84</v>
      </c>
      <c r="E196" s="6">
        <f>+$C$180*Matriz_de_consumo!E20</f>
        <v>27815.920000000002</v>
      </c>
      <c r="F196" s="6">
        <f>+$C$180*Matriz_de_consumo!F20</f>
        <v>27302</v>
      </c>
      <c r="G196" s="6">
        <f>+$C$180*Matriz_de_consumo!G20</f>
        <v>26402.640000000003</v>
      </c>
      <c r="H196" s="6">
        <f>+$C$180*Matriz_de_consumo!H20</f>
        <v>26595.360000000001</v>
      </c>
      <c r="I196" s="6">
        <f>+$C$180*Matriz_de_consumo!I20</f>
        <v>24796.640000000003</v>
      </c>
      <c r="J196" s="6">
        <f>+$C$180*Matriz_de_consumo!J20</f>
        <v>27237.760000000002</v>
      </c>
      <c r="K196" s="6">
        <f>+$C$180*Matriz_de_consumo!K20</f>
        <v>27687.440000000002</v>
      </c>
      <c r="L196" s="6">
        <f>+$C$180*Matriz_de_consumo!L20</f>
        <v>26274.16</v>
      </c>
      <c r="M196" s="6">
        <f>+$C$180*Matriz_de_consumo!M20</f>
        <v>27623.200000000001</v>
      </c>
      <c r="N196" s="6">
        <f>+$C$180*Matriz_de_consumo!N20</f>
        <v>26723.84</v>
      </c>
      <c r="O196" s="6">
        <f>+$C$180*Matriz_de_consumo!O20</f>
        <v>26595.360000000001</v>
      </c>
      <c r="P196" s="6">
        <f>+$C$180*Matriz_de_consumo!P20</f>
        <v>25824.480000000003</v>
      </c>
      <c r="Q196" s="6">
        <f>+$C$180*Matriz_de_consumo!Q20</f>
        <v>25760.240000000002</v>
      </c>
      <c r="R196" s="6">
        <f>+$C$180*Matriz_de_consumo!R20</f>
        <v>27430.480000000003</v>
      </c>
      <c r="S196" s="6">
        <f>+$C$180*Matriz_de_consumo!S20</f>
        <v>27237.760000000002</v>
      </c>
      <c r="T196" s="6">
        <f>+$C$180*Matriz_de_consumo!T20</f>
        <v>26659.600000000002</v>
      </c>
      <c r="U196" s="6">
        <f>+$C$180*Matriz_de_consumo!U20</f>
        <v>26659.600000000002</v>
      </c>
      <c r="V196" s="6">
        <f>+$C$180*Matriz_de_consumo!V20</f>
        <v>26595.360000000001</v>
      </c>
      <c r="W196" s="6">
        <f>+$C$180*Matriz_de_consumo!W20</f>
        <v>26402.640000000003</v>
      </c>
      <c r="X196" s="6">
        <f>+$C$180*Matriz_de_consumo!X20</f>
        <v>27045.040000000001</v>
      </c>
      <c r="Y196" s="6">
        <f>+$C$180*Matriz_de_consumo!Y20</f>
        <v>26723.84</v>
      </c>
      <c r="Z196" s="6">
        <f>+$C$180*Matriz_de_consumo!Z20</f>
        <v>26466.880000000001</v>
      </c>
    </row>
    <row r="197" spans="2:26" x14ac:dyDescent="0.2">
      <c r="B197" s="23">
        <v>43814</v>
      </c>
      <c r="C197" s="6">
        <f>+$C$180*Matriz_de_consumo!C21</f>
        <v>26402.640000000003</v>
      </c>
      <c r="D197" s="6">
        <f>+$C$180*Matriz_de_consumo!D21</f>
        <v>26595.360000000001</v>
      </c>
      <c r="E197" s="6">
        <f>+$C$180*Matriz_de_consumo!E21</f>
        <v>25503.280000000002</v>
      </c>
      <c r="F197" s="6">
        <f>+$C$180*Matriz_de_consumo!F21</f>
        <v>26145.68</v>
      </c>
      <c r="G197" s="6">
        <f>+$C$180*Matriz_de_consumo!G21</f>
        <v>27302</v>
      </c>
      <c r="H197" s="6">
        <f>+$C$180*Matriz_de_consumo!H21</f>
        <v>27237.760000000002</v>
      </c>
      <c r="I197" s="6">
        <f>+$C$180*Matriz_de_consumo!I21</f>
        <v>26659.600000000002</v>
      </c>
      <c r="J197" s="6">
        <f>+$C$180*Matriz_de_consumo!J21</f>
        <v>25888.720000000001</v>
      </c>
      <c r="K197" s="6">
        <f>+$C$180*Matriz_de_consumo!K21</f>
        <v>27366.240000000002</v>
      </c>
      <c r="L197" s="6">
        <f>+$C$180*Matriz_de_consumo!L21</f>
        <v>26595.360000000001</v>
      </c>
      <c r="M197" s="6">
        <f>+$C$180*Matriz_de_consumo!M21</f>
        <v>26916.560000000001</v>
      </c>
      <c r="N197" s="6">
        <f>+$C$180*Matriz_de_consumo!N21</f>
        <v>26852.320000000003</v>
      </c>
      <c r="O197" s="6">
        <f>+$C$180*Matriz_de_consumo!O21</f>
        <v>26274.16</v>
      </c>
      <c r="P197" s="6">
        <f>+$C$180*Matriz_de_consumo!P21</f>
        <v>25760.240000000002</v>
      </c>
      <c r="Q197" s="6">
        <f>+$C$180*Matriz_de_consumo!Q21</f>
        <v>26980.800000000003</v>
      </c>
      <c r="R197" s="6">
        <f>+$C$180*Matriz_de_consumo!R21</f>
        <v>26916.560000000001</v>
      </c>
      <c r="S197" s="6">
        <f>+$C$180*Matriz_de_consumo!S21</f>
        <v>28522.560000000001</v>
      </c>
      <c r="T197" s="6">
        <f>+$C$180*Matriz_de_consumo!T21</f>
        <v>26659.600000000002</v>
      </c>
      <c r="U197" s="6">
        <f>+$C$180*Matriz_de_consumo!U21</f>
        <v>24989.360000000001</v>
      </c>
      <c r="V197" s="6">
        <f>+$C$180*Matriz_de_consumo!V21</f>
        <v>20171.36</v>
      </c>
      <c r="W197" s="6">
        <f>+$C$180*Matriz_de_consumo!W21</f>
        <v>24025.760000000002</v>
      </c>
      <c r="X197" s="6">
        <f>+$C$180*Matriz_de_consumo!X21</f>
        <v>25696</v>
      </c>
      <c r="Y197" s="6">
        <f>+$C$180*Matriz_de_consumo!Y21</f>
        <v>26209.920000000002</v>
      </c>
      <c r="Z197" s="6">
        <f>+$C$180*Matriz_de_consumo!Z21</f>
        <v>27237.760000000002</v>
      </c>
    </row>
    <row r="198" spans="2:26" x14ac:dyDescent="0.2">
      <c r="B198" s="23">
        <v>43815</v>
      </c>
      <c r="C198" s="6">
        <f>+$C$180*Matriz_de_consumo!C22</f>
        <v>25978.656000000003</v>
      </c>
      <c r="D198" s="6">
        <f>+$C$180*Matriz_de_consumo!D22</f>
        <v>26788.080000000002</v>
      </c>
      <c r="E198" s="6">
        <f>+$C$180*Matriz_de_consumo!E22</f>
        <v>26132.832000000002</v>
      </c>
      <c r="F198" s="6">
        <f>+$C$180*Matriz_de_consumo!F22</f>
        <v>26710.992000000002</v>
      </c>
      <c r="G198" s="6">
        <f>+$C$180*Matriz_de_consumo!G22</f>
        <v>27122.128000000001</v>
      </c>
      <c r="H198" s="6">
        <f>+$C$180*Matriz_de_consumo!H22</f>
        <v>26685.296000000002</v>
      </c>
      <c r="I198" s="6">
        <f>+$C$180*Matriz_de_consumo!I22</f>
        <v>26608.208000000002</v>
      </c>
      <c r="J198" s="6">
        <f>+$C$180*Matriz_de_consumo!J22</f>
        <v>26274.16</v>
      </c>
      <c r="K198" s="6">
        <f>+$C$180*Matriz_de_consumo!K22</f>
        <v>25156.384000000002</v>
      </c>
      <c r="L198" s="6">
        <f>+$C$180*Matriz_de_consumo!L22</f>
        <v>26376.944000000003</v>
      </c>
      <c r="M198" s="6">
        <f>+$C$180*Matriz_de_consumo!M22</f>
        <v>27224.912</v>
      </c>
      <c r="N198" s="6">
        <f>+$C$180*Matriz_de_consumo!N22</f>
        <v>27160.672000000002</v>
      </c>
      <c r="O198" s="6">
        <f>+$C$180*Matriz_de_consumo!O22</f>
        <v>27122.128000000001</v>
      </c>
      <c r="P198" s="6">
        <f>+$C$180*Matriz_de_consumo!P22</f>
        <v>26890.864000000001</v>
      </c>
      <c r="Q198" s="6">
        <f>+$C$180*Matriz_de_consumo!Q22</f>
        <v>27134.976000000002</v>
      </c>
      <c r="R198" s="6">
        <f>+$C$180*Matriz_de_consumo!R22</f>
        <v>27122.128000000001</v>
      </c>
      <c r="S198" s="6">
        <f>+$C$180*Matriz_de_consumo!S22</f>
        <v>26903.712000000003</v>
      </c>
      <c r="T198" s="6">
        <f>+$C$180*Matriz_de_consumo!T22</f>
        <v>27173.52</v>
      </c>
      <c r="U198" s="6">
        <f>+$C$180*Matriz_de_consumo!U22</f>
        <v>26980.800000000003</v>
      </c>
      <c r="V198" s="6">
        <f>+$C$180*Matriz_de_consumo!V22</f>
        <v>27276.304</v>
      </c>
      <c r="W198" s="6">
        <f>+$C$180*Matriz_de_consumo!W22</f>
        <v>27340.544000000002</v>
      </c>
      <c r="X198" s="6">
        <f>+$C$180*Matriz_de_consumo!X22</f>
        <v>26890.864000000001</v>
      </c>
      <c r="Y198" s="6">
        <f>+$C$180*Matriz_de_consumo!Y22</f>
        <v>27006.496000000003</v>
      </c>
      <c r="Z198" s="6">
        <f>+$C$180*Matriz_de_consumo!Z22</f>
        <v>26710.992000000002</v>
      </c>
    </row>
    <row r="199" spans="2:26" x14ac:dyDescent="0.2">
      <c r="B199" s="23">
        <v>43816</v>
      </c>
      <c r="C199" s="6">
        <f>+$C$180*Matriz_de_consumo!C23</f>
        <v>25978.656000000003</v>
      </c>
      <c r="D199" s="6">
        <f>+$C$180*Matriz_de_consumo!D23</f>
        <v>26788.080000000002</v>
      </c>
      <c r="E199" s="6">
        <f>+$C$180*Matriz_de_consumo!E23</f>
        <v>26132.832000000002</v>
      </c>
      <c r="F199" s="6">
        <f>+$C$180*Matriz_de_consumo!F23</f>
        <v>26710.992000000002</v>
      </c>
      <c r="G199" s="6">
        <f>+$C$180*Matriz_de_consumo!G23</f>
        <v>27122.128000000001</v>
      </c>
      <c r="H199" s="6">
        <f>+$C$180*Matriz_de_consumo!H23</f>
        <v>26685.296000000002</v>
      </c>
      <c r="I199" s="6">
        <f>+$C$180*Matriz_de_consumo!I23</f>
        <v>26608.208000000002</v>
      </c>
      <c r="J199" s="6">
        <f>+$C$180*Matriz_de_consumo!J23</f>
        <v>26274.16</v>
      </c>
      <c r="K199" s="6">
        <f>+$C$180*Matriz_de_consumo!K23</f>
        <v>25156.384000000002</v>
      </c>
      <c r="L199" s="6">
        <f>+$C$180*Matriz_de_consumo!L23</f>
        <v>26376.944000000003</v>
      </c>
      <c r="M199" s="6">
        <f>+$C$180*Matriz_de_consumo!M23</f>
        <v>27224.912</v>
      </c>
      <c r="N199" s="6">
        <f>+$C$180*Matriz_de_consumo!N23</f>
        <v>27160.672000000002</v>
      </c>
      <c r="O199" s="6">
        <f>+$C$180*Matriz_de_consumo!O23</f>
        <v>27122.128000000001</v>
      </c>
      <c r="P199" s="6">
        <f>+$C$180*Matriz_de_consumo!P23</f>
        <v>26890.864000000001</v>
      </c>
      <c r="Q199" s="6">
        <f>+$C$180*Matriz_de_consumo!Q23</f>
        <v>27134.976000000002</v>
      </c>
      <c r="R199" s="6">
        <f>+$C$180*Matriz_de_consumo!R23</f>
        <v>27122.128000000001</v>
      </c>
      <c r="S199" s="6">
        <f>+$C$180*Matriz_de_consumo!S23</f>
        <v>26903.712000000003</v>
      </c>
      <c r="T199" s="6">
        <f>+$C$180*Matriz_de_consumo!T23</f>
        <v>27173.52</v>
      </c>
      <c r="U199" s="6">
        <f>+$C$180*Matriz_de_consumo!U23</f>
        <v>26980.800000000003</v>
      </c>
      <c r="V199" s="6">
        <f>+$C$180*Matriz_de_consumo!V23</f>
        <v>27276.304</v>
      </c>
      <c r="W199" s="6">
        <f>+$C$180*Matriz_de_consumo!W23</f>
        <v>27340.544000000002</v>
      </c>
      <c r="X199" s="6">
        <f>+$C$180*Matriz_de_consumo!X23</f>
        <v>26890.864000000001</v>
      </c>
      <c r="Y199" s="6">
        <f>+$C$180*Matriz_de_consumo!Y23</f>
        <v>27006.496000000003</v>
      </c>
      <c r="Z199" s="6">
        <f>+$C$180*Matriz_de_consumo!Z23</f>
        <v>26710.992000000002</v>
      </c>
    </row>
    <row r="200" spans="2:26" x14ac:dyDescent="0.2">
      <c r="B200" s="23">
        <v>43817</v>
      </c>
      <c r="C200" s="6">
        <f>+$C$180*Matriz_de_consumo!C24</f>
        <v>25978.656000000003</v>
      </c>
      <c r="D200" s="6">
        <f>+$C$180*Matriz_de_consumo!D24</f>
        <v>26788.080000000002</v>
      </c>
      <c r="E200" s="6">
        <f>+$C$180*Matriz_de_consumo!E24</f>
        <v>26132.832000000002</v>
      </c>
      <c r="F200" s="6">
        <f>+$C$180*Matriz_de_consumo!F24</f>
        <v>26710.992000000002</v>
      </c>
      <c r="G200" s="6">
        <f>+$C$180*Matriz_de_consumo!G24</f>
        <v>27122.128000000001</v>
      </c>
      <c r="H200" s="6">
        <f>+$C$180*Matriz_de_consumo!H24</f>
        <v>26685.296000000002</v>
      </c>
      <c r="I200" s="6">
        <f>+$C$180*Matriz_de_consumo!I24</f>
        <v>26608.208000000002</v>
      </c>
      <c r="J200" s="6">
        <f>+$C$180*Matriz_de_consumo!J24</f>
        <v>26274.16</v>
      </c>
      <c r="K200" s="6">
        <f>+$C$180*Matriz_de_consumo!K24</f>
        <v>25156.384000000002</v>
      </c>
      <c r="L200" s="6">
        <f>+$C$180*Matriz_de_consumo!L24</f>
        <v>26376.944000000003</v>
      </c>
      <c r="M200" s="6">
        <f>+$C$180*Matriz_de_consumo!M24</f>
        <v>27224.912</v>
      </c>
      <c r="N200" s="6">
        <f>+$C$180*Matriz_de_consumo!N24</f>
        <v>27160.672000000002</v>
      </c>
      <c r="O200" s="6">
        <f>+$C$180*Matriz_de_consumo!O24</f>
        <v>27122.128000000001</v>
      </c>
      <c r="P200" s="6">
        <f>+$C$180*Matriz_de_consumo!P24</f>
        <v>26890.864000000001</v>
      </c>
      <c r="Q200" s="6">
        <f>+$C$180*Matriz_de_consumo!Q24</f>
        <v>27134.976000000002</v>
      </c>
      <c r="R200" s="6">
        <f>+$C$180*Matriz_de_consumo!R24</f>
        <v>27122.128000000001</v>
      </c>
      <c r="S200" s="6">
        <f>+$C$180*Matriz_de_consumo!S24</f>
        <v>26903.712000000003</v>
      </c>
      <c r="T200" s="6">
        <f>+$C$180*Matriz_de_consumo!T24</f>
        <v>27173.52</v>
      </c>
      <c r="U200" s="6">
        <f>+$C$180*Matriz_de_consumo!U24</f>
        <v>26980.800000000003</v>
      </c>
      <c r="V200" s="6">
        <f>+$C$180*Matriz_de_consumo!V24</f>
        <v>27276.304</v>
      </c>
      <c r="W200" s="6">
        <f>+$C$180*Matriz_de_consumo!W24</f>
        <v>27340.544000000002</v>
      </c>
      <c r="X200" s="6">
        <f>+$C$180*Matriz_de_consumo!X24</f>
        <v>26890.864000000001</v>
      </c>
      <c r="Y200" s="6">
        <f>+$C$180*Matriz_de_consumo!Y24</f>
        <v>27006.496000000003</v>
      </c>
      <c r="Z200" s="6">
        <f>+$C$180*Matriz_de_consumo!Z24</f>
        <v>26710.992000000002</v>
      </c>
    </row>
    <row r="201" spans="2:26" x14ac:dyDescent="0.2">
      <c r="B201" s="23">
        <v>43818</v>
      </c>
      <c r="C201" s="6">
        <f>+$C$180*Matriz_de_consumo!C25</f>
        <v>25978.656000000003</v>
      </c>
      <c r="D201" s="6">
        <f>+$C$180*Matriz_de_consumo!D25</f>
        <v>26788.080000000002</v>
      </c>
      <c r="E201" s="6">
        <f>+$C$180*Matriz_de_consumo!E25</f>
        <v>26132.832000000002</v>
      </c>
      <c r="F201" s="6">
        <f>+$C$180*Matriz_de_consumo!F25</f>
        <v>26710.992000000002</v>
      </c>
      <c r="G201" s="6">
        <f>+$C$180*Matriz_de_consumo!G25</f>
        <v>27122.128000000001</v>
      </c>
      <c r="H201" s="6">
        <f>+$C$180*Matriz_de_consumo!H25</f>
        <v>26685.296000000002</v>
      </c>
      <c r="I201" s="6">
        <f>+$C$180*Matriz_de_consumo!I25</f>
        <v>26608.208000000002</v>
      </c>
      <c r="J201" s="6">
        <f>+$C$180*Matriz_de_consumo!J25</f>
        <v>26274.16</v>
      </c>
      <c r="K201" s="6">
        <f>+$C$180*Matriz_de_consumo!K25</f>
        <v>25156.384000000002</v>
      </c>
      <c r="L201" s="6">
        <f>+$C$180*Matriz_de_consumo!L25</f>
        <v>26376.944000000003</v>
      </c>
      <c r="M201" s="6">
        <f>+$C$180*Matriz_de_consumo!M25</f>
        <v>27224.912</v>
      </c>
      <c r="N201" s="6">
        <f>+$C$180*Matriz_de_consumo!N25</f>
        <v>27160.672000000002</v>
      </c>
      <c r="O201" s="6">
        <f>+$C$180*Matriz_de_consumo!O25</f>
        <v>27122.128000000001</v>
      </c>
      <c r="P201" s="6">
        <f>+$C$180*Matriz_de_consumo!P25</f>
        <v>26890.864000000001</v>
      </c>
      <c r="Q201" s="6">
        <f>+$C$180*Matriz_de_consumo!Q25</f>
        <v>27134.976000000002</v>
      </c>
      <c r="R201" s="6">
        <f>+$C$180*Matriz_de_consumo!R25</f>
        <v>27122.128000000001</v>
      </c>
      <c r="S201" s="6">
        <f>+$C$180*Matriz_de_consumo!S25</f>
        <v>26903.712000000003</v>
      </c>
      <c r="T201" s="6">
        <f>+$C$180*Matriz_de_consumo!T25</f>
        <v>27173.52</v>
      </c>
      <c r="U201" s="6">
        <f>+$C$180*Matriz_de_consumo!U25</f>
        <v>26980.800000000003</v>
      </c>
      <c r="V201" s="6">
        <f>+$C$180*Matriz_de_consumo!V25</f>
        <v>27276.304</v>
      </c>
      <c r="W201" s="6">
        <f>+$C$180*Matriz_de_consumo!W25</f>
        <v>27340.544000000002</v>
      </c>
      <c r="X201" s="6">
        <f>+$C$180*Matriz_de_consumo!X25</f>
        <v>26890.864000000001</v>
      </c>
      <c r="Y201" s="6">
        <f>+$C$180*Matriz_de_consumo!Y25</f>
        <v>27006.496000000003</v>
      </c>
      <c r="Z201" s="6">
        <f>+$C$180*Matriz_de_consumo!Z25</f>
        <v>26710.992000000002</v>
      </c>
    </row>
    <row r="202" spans="2:26" x14ac:dyDescent="0.2">
      <c r="B202" s="23">
        <v>43819</v>
      </c>
      <c r="C202" s="6">
        <f>+$C$180*Matriz_de_consumo!C26</f>
        <v>25978.656000000003</v>
      </c>
      <c r="D202" s="6">
        <f>+$C$180*Matriz_de_consumo!D26</f>
        <v>26788.080000000002</v>
      </c>
      <c r="E202" s="6">
        <f>+$C$180*Matriz_de_consumo!E26</f>
        <v>26132.832000000002</v>
      </c>
      <c r="F202" s="6">
        <f>+$C$180*Matriz_de_consumo!F26</f>
        <v>26710.992000000002</v>
      </c>
      <c r="G202" s="6">
        <f>+$C$180*Matriz_de_consumo!G26</f>
        <v>27122.128000000001</v>
      </c>
      <c r="H202" s="6">
        <f>+$C$180*Matriz_de_consumo!H26</f>
        <v>26685.296000000002</v>
      </c>
      <c r="I202" s="6">
        <f>+$C$180*Matriz_de_consumo!I26</f>
        <v>26608.208000000002</v>
      </c>
      <c r="J202" s="6">
        <f>+$C$180*Matriz_de_consumo!J26</f>
        <v>26274.16</v>
      </c>
      <c r="K202" s="6">
        <f>+$C$180*Matriz_de_consumo!K26</f>
        <v>25156.384000000002</v>
      </c>
      <c r="L202" s="6">
        <f>+$C$180*Matriz_de_consumo!L26</f>
        <v>26376.944000000003</v>
      </c>
      <c r="M202" s="6">
        <f>+$C$180*Matriz_de_consumo!M26</f>
        <v>27224.912</v>
      </c>
      <c r="N202" s="6">
        <f>+$C$180*Matriz_de_consumo!N26</f>
        <v>27160.672000000002</v>
      </c>
      <c r="O202" s="6">
        <f>+$C$180*Matriz_de_consumo!O26</f>
        <v>27122.128000000001</v>
      </c>
      <c r="P202" s="6">
        <f>+$C$180*Matriz_de_consumo!P26</f>
        <v>26890.864000000001</v>
      </c>
      <c r="Q202" s="6">
        <f>+$C$180*Matriz_de_consumo!Q26</f>
        <v>27134.976000000002</v>
      </c>
      <c r="R202" s="6">
        <f>+$C$180*Matriz_de_consumo!R26</f>
        <v>27122.128000000001</v>
      </c>
      <c r="S202" s="6">
        <f>+$C$180*Matriz_de_consumo!S26</f>
        <v>26903.712000000003</v>
      </c>
      <c r="T202" s="6">
        <f>+$C$180*Matriz_de_consumo!T26</f>
        <v>27173.52</v>
      </c>
      <c r="U202" s="6">
        <f>+$C$180*Matriz_de_consumo!U26</f>
        <v>26980.800000000003</v>
      </c>
      <c r="V202" s="6">
        <f>+$C$180*Matriz_de_consumo!V26</f>
        <v>27276.304</v>
      </c>
      <c r="W202" s="6">
        <f>+$C$180*Matriz_de_consumo!W26</f>
        <v>27340.544000000002</v>
      </c>
      <c r="X202" s="6">
        <f>+$C$180*Matriz_de_consumo!X26</f>
        <v>26890.864000000001</v>
      </c>
      <c r="Y202" s="6">
        <f>+$C$180*Matriz_de_consumo!Y26</f>
        <v>27006.496000000003</v>
      </c>
      <c r="Z202" s="6">
        <f>+$C$180*Matriz_de_consumo!Z26</f>
        <v>26710.992000000002</v>
      </c>
    </row>
    <row r="203" spans="2:26" x14ac:dyDescent="0.2">
      <c r="B203" s="23">
        <v>43820</v>
      </c>
      <c r="C203" s="6">
        <f>+$C$180*Matriz_de_consumo!C27</f>
        <v>26531.120000000003</v>
      </c>
      <c r="D203" s="6">
        <f>+$C$180*Matriz_de_consumo!D27</f>
        <v>27494.720000000001</v>
      </c>
      <c r="E203" s="6">
        <f>+$C$180*Matriz_de_consumo!E27</f>
        <v>27109.280000000002</v>
      </c>
      <c r="F203" s="6">
        <f>+$C$180*Matriz_de_consumo!F27</f>
        <v>20942.240000000002</v>
      </c>
      <c r="G203" s="6">
        <f>+$C$180*Matriz_de_consumo!G27</f>
        <v>25439.040000000001</v>
      </c>
      <c r="H203" s="6">
        <f>+$C$180*Matriz_de_consumo!H27</f>
        <v>26595.360000000001</v>
      </c>
      <c r="I203" s="6">
        <f>+$C$180*Matriz_de_consumo!I27</f>
        <v>27302</v>
      </c>
      <c r="J203" s="6">
        <f>+$C$180*Matriz_de_consumo!J27</f>
        <v>26338.400000000001</v>
      </c>
      <c r="K203" s="6">
        <f>+$C$180*Matriz_de_consumo!K27</f>
        <v>26402.640000000003</v>
      </c>
      <c r="L203" s="6">
        <f>+$C$180*Matriz_de_consumo!L27</f>
        <v>26531.120000000003</v>
      </c>
      <c r="M203" s="6">
        <f>+$C$180*Matriz_de_consumo!M27</f>
        <v>25567.52</v>
      </c>
      <c r="N203" s="6">
        <f>+$C$180*Matriz_de_consumo!N27</f>
        <v>25310.560000000001</v>
      </c>
      <c r="O203" s="6">
        <f>+$C$180*Matriz_de_consumo!O27</f>
        <v>26916.560000000001</v>
      </c>
      <c r="P203" s="6">
        <f>+$C$180*Matriz_de_consumo!P27</f>
        <v>26338.400000000001</v>
      </c>
      <c r="Q203" s="6">
        <f>+$C$180*Matriz_de_consumo!Q27</f>
        <v>27173.52</v>
      </c>
      <c r="R203" s="6">
        <f>+$C$180*Matriz_de_consumo!R27</f>
        <v>26659.600000000002</v>
      </c>
      <c r="S203" s="6">
        <f>+$C$180*Matriz_de_consumo!S27</f>
        <v>26980.800000000003</v>
      </c>
      <c r="T203" s="6">
        <f>+$C$180*Matriz_de_consumo!T27</f>
        <v>26081.440000000002</v>
      </c>
      <c r="U203" s="6">
        <f>+$C$180*Matriz_de_consumo!U27</f>
        <v>26274.16</v>
      </c>
      <c r="V203" s="6">
        <f>+$C$180*Matriz_de_consumo!V27</f>
        <v>26209.920000000002</v>
      </c>
      <c r="W203" s="6">
        <f>+$C$180*Matriz_de_consumo!W27</f>
        <v>26659.600000000002</v>
      </c>
      <c r="X203" s="6">
        <f>+$C$180*Matriz_de_consumo!X27</f>
        <v>26980.800000000003</v>
      </c>
      <c r="Y203" s="6">
        <f>+$C$180*Matriz_de_consumo!Y27</f>
        <v>27237.760000000002</v>
      </c>
      <c r="Z203" s="6">
        <f>+$C$180*Matriz_de_consumo!Z27</f>
        <v>26145.68</v>
      </c>
    </row>
    <row r="204" spans="2:26" x14ac:dyDescent="0.2">
      <c r="B204" s="23">
        <v>43821</v>
      </c>
      <c r="C204" s="6">
        <f>+$C$180*Matriz_de_consumo!C28</f>
        <v>25952.960000000003</v>
      </c>
      <c r="D204" s="6">
        <f>+$C$180*Matriz_de_consumo!D28</f>
        <v>25696</v>
      </c>
      <c r="E204" s="6">
        <f>+$C$180*Matriz_de_consumo!E28</f>
        <v>22997.920000000002</v>
      </c>
      <c r="F204" s="6">
        <f>+$C$180*Matriz_de_consumo!F28</f>
        <v>26595.360000000001</v>
      </c>
      <c r="G204" s="6">
        <f>+$C$180*Matriz_de_consumo!G28</f>
        <v>26980.800000000003</v>
      </c>
      <c r="H204" s="6">
        <f>+$C$180*Matriz_de_consumo!H28</f>
        <v>26017.200000000001</v>
      </c>
      <c r="I204" s="6">
        <f>+$C$180*Matriz_de_consumo!I28</f>
        <v>25439.040000000001</v>
      </c>
      <c r="J204" s="6">
        <f>+$C$180*Matriz_de_consumo!J28</f>
        <v>26980.800000000003</v>
      </c>
      <c r="K204" s="6">
        <f>+$C$180*Matriz_de_consumo!K28</f>
        <v>27494.720000000001</v>
      </c>
      <c r="L204" s="6">
        <f>+$C$180*Matriz_de_consumo!L28</f>
        <v>26916.560000000001</v>
      </c>
      <c r="M204" s="6">
        <f>+$C$180*Matriz_de_consumo!M28</f>
        <v>26916.560000000001</v>
      </c>
      <c r="N204" s="6">
        <f>+$C$180*Matriz_de_consumo!N28</f>
        <v>27430.480000000003</v>
      </c>
      <c r="O204" s="6">
        <f>+$C$180*Matriz_de_consumo!O28</f>
        <v>26852.320000000003</v>
      </c>
      <c r="P204" s="6">
        <f>+$C$180*Matriz_de_consumo!P28</f>
        <v>27430.480000000003</v>
      </c>
      <c r="Q204" s="6">
        <f>+$C$180*Matriz_de_consumo!Q28</f>
        <v>28137.120000000003</v>
      </c>
      <c r="R204" s="6">
        <f>+$C$180*Matriz_de_consumo!R28</f>
        <v>26274.16</v>
      </c>
      <c r="S204" s="6">
        <f>+$C$180*Matriz_de_consumo!S28</f>
        <v>26659.600000000002</v>
      </c>
      <c r="T204" s="6">
        <f>+$C$180*Matriz_de_consumo!T28</f>
        <v>26788.080000000002</v>
      </c>
      <c r="U204" s="6">
        <f>+$C$180*Matriz_de_consumo!U28</f>
        <v>26788.080000000002</v>
      </c>
      <c r="V204" s="6">
        <f>+$C$180*Matriz_de_consumo!V28</f>
        <v>25631.760000000002</v>
      </c>
      <c r="W204" s="6">
        <f>+$C$180*Matriz_de_consumo!W28</f>
        <v>27109.280000000002</v>
      </c>
      <c r="X204" s="6">
        <f>+$C$180*Matriz_de_consumo!X28</f>
        <v>27623.200000000001</v>
      </c>
      <c r="Y204" s="6">
        <f>+$C$180*Matriz_de_consumo!Y28</f>
        <v>27237.760000000002</v>
      </c>
      <c r="Z204" s="6">
        <f>+$C$180*Matriz_de_consumo!Z28</f>
        <v>27109.280000000002</v>
      </c>
    </row>
    <row r="205" spans="2:26" x14ac:dyDescent="0.2">
      <c r="B205" s="23">
        <v>43822</v>
      </c>
      <c r="C205" s="6">
        <f>+$C$180*Matriz_de_consumo!C29</f>
        <v>25978.656000000003</v>
      </c>
      <c r="D205" s="6">
        <f>+$C$180*Matriz_de_consumo!D29</f>
        <v>26788.080000000002</v>
      </c>
      <c r="E205" s="6">
        <f>+$C$180*Matriz_de_consumo!E29</f>
        <v>26132.832000000002</v>
      </c>
      <c r="F205" s="6">
        <f>+$C$180*Matriz_de_consumo!F29</f>
        <v>26710.992000000002</v>
      </c>
      <c r="G205" s="6">
        <f>+$C$180*Matriz_de_consumo!G29</f>
        <v>27122.128000000001</v>
      </c>
      <c r="H205" s="6">
        <f>+$C$180*Matriz_de_consumo!H29</f>
        <v>26685.296000000002</v>
      </c>
      <c r="I205" s="6">
        <f>+$C$180*Matriz_de_consumo!I29</f>
        <v>26608.208000000002</v>
      </c>
      <c r="J205" s="6">
        <f>+$C$180*Matriz_de_consumo!J29</f>
        <v>26274.16</v>
      </c>
      <c r="K205" s="6">
        <f>+$C$180*Matriz_de_consumo!K29</f>
        <v>25156.384000000002</v>
      </c>
      <c r="L205" s="6">
        <f>+$C$180*Matriz_de_consumo!L29</f>
        <v>26376.944000000003</v>
      </c>
      <c r="M205" s="6">
        <f>+$C$180*Matriz_de_consumo!M29</f>
        <v>27224.912</v>
      </c>
      <c r="N205" s="6">
        <f>+$C$180*Matriz_de_consumo!N29</f>
        <v>27160.672000000002</v>
      </c>
      <c r="O205" s="6">
        <f>+$C$180*Matriz_de_consumo!O29</f>
        <v>27122.128000000001</v>
      </c>
      <c r="P205" s="6">
        <f>+$C$180*Matriz_de_consumo!P29</f>
        <v>26890.864000000001</v>
      </c>
      <c r="Q205" s="6">
        <f>+$C$180*Matriz_de_consumo!Q29</f>
        <v>27134.976000000002</v>
      </c>
      <c r="R205" s="6">
        <f>+$C$180*Matriz_de_consumo!R29</f>
        <v>27122.128000000001</v>
      </c>
      <c r="S205" s="6">
        <f>+$C$180*Matriz_de_consumo!S29</f>
        <v>26903.712000000003</v>
      </c>
      <c r="T205" s="6">
        <f>+$C$180*Matriz_de_consumo!T29</f>
        <v>27173.52</v>
      </c>
      <c r="U205" s="6">
        <f>+$C$180*Matriz_de_consumo!U29</f>
        <v>26980.800000000003</v>
      </c>
      <c r="V205" s="6">
        <f>+$C$180*Matriz_de_consumo!V29</f>
        <v>27276.304</v>
      </c>
      <c r="W205" s="6">
        <f>+$C$180*Matriz_de_consumo!W29</f>
        <v>27340.544000000002</v>
      </c>
      <c r="X205" s="6">
        <f>+$C$180*Matriz_de_consumo!X29</f>
        <v>26890.864000000001</v>
      </c>
      <c r="Y205" s="6">
        <f>+$C$180*Matriz_de_consumo!Y29</f>
        <v>27006.496000000003</v>
      </c>
      <c r="Z205" s="6">
        <f>+$C$180*Matriz_de_consumo!Z29</f>
        <v>26710.992000000002</v>
      </c>
    </row>
    <row r="206" spans="2:26" x14ac:dyDescent="0.2">
      <c r="B206" s="23">
        <v>43823</v>
      </c>
      <c r="C206" s="6">
        <f>+$C$180*Matriz_de_consumo!C30</f>
        <v>25978.656000000003</v>
      </c>
      <c r="D206" s="6">
        <f>+$C$180*Matriz_de_consumo!D30</f>
        <v>26788.080000000002</v>
      </c>
      <c r="E206" s="6">
        <f>+$C$180*Matriz_de_consumo!E30</f>
        <v>26132.832000000002</v>
      </c>
      <c r="F206" s="6">
        <f>+$C$180*Matriz_de_consumo!F30</f>
        <v>26710.992000000002</v>
      </c>
      <c r="G206" s="6">
        <f>+$C$180*Matriz_de_consumo!G30</f>
        <v>27122.128000000001</v>
      </c>
      <c r="H206" s="6">
        <f>+$C$180*Matriz_de_consumo!H30</f>
        <v>26685.296000000002</v>
      </c>
      <c r="I206" s="6">
        <f>+$C$180*Matriz_de_consumo!I30</f>
        <v>26608.208000000002</v>
      </c>
      <c r="J206" s="6">
        <f>+$C$180*Matriz_de_consumo!J30</f>
        <v>26274.16</v>
      </c>
      <c r="K206" s="6">
        <f>+$C$180*Matriz_de_consumo!K30</f>
        <v>25156.384000000002</v>
      </c>
      <c r="L206" s="6">
        <f>+$C$180*Matriz_de_consumo!L30</f>
        <v>26376.944000000003</v>
      </c>
      <c r="M206" s="6">
        <f>+$C$180*Matriz_de_consumo!M30</f>
        <v>27224.912</v>
      </c>
      <c r="N206" s="6">
        <f>+$C$180*Matriz_de_consumo!N30</f>
        <v>27160.672000000002</v>
      </c>
      <c r="O206" s="6">
        <f>+$C$180*Matriz_de_consumo!O30</f>
        <v>27122.128000000001</v>
      </c>
      <c r="P206" s="6">
        <f>+$C$180*Matriz_de_consumo!P30</f>
        <v>26890.864000000001</v>
      </c>
      <c r="Q206" s="6">
        <f>+$C$180*Matriz_de_consumo!Q30</f>
        <v>27134.976000000002</v>
      </c>
      <c r="R206" s="6">
        <f>+$C$180*Matriz_de_consumo!R30</f>
        <v>27122.128000000001</v>
      </c>
      <c r="S206" s="6">
        <f>+$C$180*Matriz_de_consumo!S30</f>
        <v>26903.712000000003</v>
      </c>
      <c r="T206" s="6">
        <f>+$C$180*Matriz_de_consumo!T30</f>
        <v>27173.52</v>
      </c>
      <c r="U206" s="6">
        <f>+$C$180*Matriz_de_consumo!U30</f>
        <v>26980.800000000003</v>
      </c>
      <c r="V206" s="6">
        <f>+$C$180*Matriz_de_consumo!V30</f>
        <v>27276.304</v>
      </c>
      <c r="W206" s="6">
        <f>+$C$180*Matriz_de_consumo!W30</f>
        <v>27340.544000000002</v>
      </c>
      <c r="X206" s="6">
        <f>+$C$180*Matriz_de_consumo!X30</f>
        <v>26890.864000000001</v>
      </c>
      <c r="Y206" s="6">
        <f>+$C$180*Matriz_de_consumo!Y30</f>
        <v>27006.496000000003</v>
      </c>
      <c r="Z206" s="6">
        <f>+$C$180*Matriz_de_consumo!Z30</f>
        <v>26710.992000000002</v>
      </c>
    </row>
    <row r="207" spans="2:26" x14ac:dyDescent="0.2">
      <c r="B207" s="23">
        <v>43824</v>
      </c>
      <c r="C207" s="6">
        <f>+$C$180*Matriz_de_consumo!C31</f>
        <v>25978.656000000003</v>
      </c>
      <c r="D207" s="6">
        <f>+$C$180*Matriz_de_consumo!D31</f>
        <v>26788.080000000002</v>
      </c>
      <c r="E207" s="6">
        <f>+$C$180*Matriz_de_consumo!E31</f>
        <v>26132.832000000002</v>
      </c>
      <c r="F207" s="6">
        <f>+$C$180*Matriz_de_consumo!F31</f>
        <v>26710.992000000002</v>
      </c>
      <c r="G207" s="6">
        <f>+$C$180*Matriz_de_consumo!G31</f>
        <v>27122.128000000001</v>
      </c>
      <c r="H207" s="6">
        <f>+$C$180*Matriz_de_consumo!H31</f>
        <v>26685.296000000002</v>
      </c>
      <c r="I207" s="6">
        <f>+$C$180*Matriz_de_consumo!I31</f>
        <v>26608.208000000002</v>
      </c>
      <c r="J207" s="6">
        <f>+$C$180*Matriz_de_consumo!J31</f>
        <v>26274.16</v>
      </c>
      <c r="K207" s="6">
        <f>+$C$180*Matriz_de_consumo!K31</f>
        <v>25156.384000000002</v>
      </c>
      <c r="L207" s="6">
        <f>+$C$180*Matriz_de_consumo!L31</f>
        <v>26376.944000000003</v>
      </c>
      <c r="M207" s="6">
        <f>+$C$180*Matriz_de_consumo!M31</f>
        <v>27224.912</v>
      </c>
      <c r="N207" s="6">
        <f>+$C$180*Matriz_de_consumo!N31</f>
        <v>27160.672000000002</v>
      </c>
      <c r="O207" s="6">
        <f>+$C$180*Matriz_de_consumo!O31</f>
        <v>27122.128000000001</v>
      </c>
      <c r="P207" s="6">
        <f>+$C$180*Matriz_de_consumo!P31</f>
        <v>26890.864000000001</v>
      </c>
      <c r="Q207" s="6">
        <f>+$C$180*Matriz_de_consumo!Q31</f>
        <v>27134.976000000002</v>
      </c>
      <c r="R207" s="6">
        <f>+$C$180*Matriz_de_consumo!R31</f>
        <v>27122.128000000001</v>
      </c>
      <c r="S207" s="6">
        <f>+$C$180*Matriz_de_consumo!S31</f>
        <v>26903.712000000003</v>
      </c>
      <c r="T207" s="6">
        <f>+$C$180*Matriz_de_consumo!T31</f>
        <v>27173.52</v>
      </c>
      <c r="U207" s="6">
        <f>+$C$180*Matriz_de_consumo!U31</f>
        <v>26980.800000000003</v>
      </c>
      <c r="V207" s="6">
        <f>+$C$180*Matriz_de_consumo!V31</f>
        <v>27276.304</v>
      </c>
      <c r="W207" s="6">
        <f>+$C$180*Matriz_de_consumo!W31</f>
        <v>27340.544000000002</v>
      </c>
      <c r="X207" s="6">
        <f>+$C$180*Matriz_de_consumo!X31</f>
        <v>26890.864000000001</v>
      </c>
      <c r="Y207" s="6">
        <f>+$C$180*Matriz_de_consumo!Y31</f>
        <v>27006.496000000003</v>
      </c>
      <c r="Z207" s="6">
        <f>+$C$180*Matriz_de_consumo!Z31</f>
        <v>26710.992000000002</v>
      </c>
    </row>
    <row r="208" spans="2:26" x14ac:dyDescent="0.2">
      <c r="B208" s="23">
        <v>43825</v>
      </c>
      <c r="C208" s="6">
        <f>+$C$180*Matriz_de_consumo!C32</f>
        <v>25978.656000000003</v>
      </c>
      <c r="D208" s="6">
        <f>+$C$180*Matriz_de_consumo!D32</f>
        <v>26788.080000000002</v>
      </c>
      <c r="E208" s="6">
        <f>+$C$180*Matriz_de_consumo!E32</f>
        <v>26132.832000000002</v>
      </c>
      <c r="F208" s="6">
        <f>+$C$180*Matriz_de_consumo!F32</f>
        <v>26710.992000000002</v>
      </c>
      <c r="G208" s="6">
        <f>+$C$180*Matriz_de_consumo!G32</f>
        <v>27122.128000000001</v>
      </c>
      <c r="H208" s="6">
        <f>+$C$180*Matriz_de_consumo!H32</f>
        <v>26685.296000000002</v>
      </c>
      <c r="I208" s="6">
        <f>+$C$180*Matriz_de_consumo!I32</f>
        <v>26608.208000000002</v>
      </c>
      <c r="J208" s="6">
        <f>+$C$180*Matriz_de_consumo!J32</f>
        <v>26274.16</v>
      </c>
      <c r="K208" s="6">
        <f>+$C$180*Matriz_de_consumo!K32</f>
        <v>25156.384000000002</v>
      </c>
      <c r="L208" s="6">
        <f>+$C$180*Matriz_de_consumo!L32</f>
        <v>26376.944000000003</v>
      </c>
      <c r="M208" s="6">
        <f>+$C$180*Matriz_de_consumo!M32</f>
        <v>27224.912</v>
      </c>
      <c r="N208" s="6">
        <f>+$C$180*Matriz_de_consumo!N32</f>
        <v>27160.672000000002</v>
      </c>
      <c r="O208" s="6">
        <f>+$C$180*Matriz_de_consumo!O32</f>
        <v>27122.128000000001</v>
      </c>
      <c r="P208" s="6">
        <f>+$C$180*Matriz_de_consumo!P32</f>
        <v>26890.864000000001</v>
      </c>
      <c r="Q208" s="6">
        <f>+$C$180*Matriz_de_consumo!Q32</f>
        <v>27134.976000000002</v>
      </c>
      <c r="R208" s="6">
        <f>+$C$180*Matriz_de_consumo!R32</f>
        <v>27122.128000000001</v>
      </c>
      <c r="S208" s="6">
        <f>+$C$180*Matriz_de_consumo!S32</f>
        <v>26903.712000000003</v>
      </c>
      <c r="T208" s="6">
        <f>+$C$180*Matriz_de_consumo!T32</f>
        <v>27173.52</v>
      </c>
      <c r="U208" s="6">
        <f>+$C$180*Matriz_de_consumo!U32</f>
        <v>26980.800000000003</v>
      </c>
      <c r="V208" s="6">
        <f>+$C$180*Matriz_de_consumo!V32</f>
        <v>27276.304</v>
      </c>
      <c r="W208" s="6">
        <f>+$C$180*Matriz_de_consumo!W32</f>
        <v>27340.544000000002</v>
      </c>
      <c r="X208" s="6">
        <f>+$C$180*Matriz_de_consumo!X32</f>
        <v>26890.864000000001</v>
      </c>
      <c r="Y208" s="6">
        <f>+$C$180*Matriz_de_consumo!Y32</f>
        <v>27006.496000000003</v>
      </c>
      <c r="Z208" s="6">
        <f>+$C$180*Matriz_de_consumo!Z32</f>
        <v>26710.992000000002</v>
      </c>
    </row>
    <row r="209" spans="2:26" x14ac:dyDescent="0.2">
      <c r="B209" s="23">
        <v>43826</v>
      </c>
      <c r="C209" s="6">
        <f>+$C$180*Matriz_de_consumo!C33</f>
        <v>25978.656000000003</v>
      </c>
      <c r="D209" s="6">
        <f>+$C$180*Matriz_de_consumo!D33</f>
        <v>26788.080000000002</v>
      </c>
      <c r="E209" s="6">
        <f>+$C$180*Matriz_de_consumo!E33</f>
        <v>26132.832000000002</v>
      </c>
      <c r="F209" s="6">
        <f>+$C$180*Matriz_de_consumo!F33</f>
        <v>26710.992000000002</v>
      </c>
      <c r="G209" s="6">
        <f>+$C$180*Matriz_de_consumo!G33</f>
        <v>27122.128000000001</v>
      </c>
      <c r="H209" s="6">
        <f>+$C$180*Matriz_de_consumo!H33</f>
        <v>26685.296000000002</v>
      </c>
      <c r="I209" s="6">
        <f>+$C$180*Matriz_de_consumo!I33</f>
        <v>26608.208000000002</v>
      </c>
      <c r="J209" s="6">
        <f>+$C$180*Matriz_de_consumo!J33</f>
        <v>26274.16</v>
      </c>
      <c r="K209" s="6">
        <f>+$C$180*Matriz_de_consumo!K33</f>
        <v>25156.384000000002</v>
      </c>
      <c r="L209" s="6">
        <f>+$C$180*Matriz_de_consumo!L33</f>
        <v>26376.944000000003</v>
      </c>
      <c r="M209" s="6">
        <f>+$C$180*Matriz_de_consumo!M33</f>
        <v>27224.912</v>
      </c>
      <c r="N209" s="6">
        <f>+$C$180*Matriz_de_consumo!N33</f>
        <v>27160.672000000002</v>
      </c>
      <c r="O209" s="6">
        <f>+$C$180*Matriz_de_consumo!O33</f>
        <v>27122.128000000001</v>
      </c>
      <c r="P209" s="6">
        <f>+$C$180*Matriz_de_consumo!P33</f>
        <v>26890.864000000001</v>
      </c>
      <c r="Q209" s="6">
        <f>+$C$180*Matriz_de_consumo!Q33</f>
        <v>27134.976000000002</v>
      </c>
      <c r="R209" s="6">
        <f>+$C$180*Matriz_de_consumo!R33</f>
        <v>27122.128000000001</v>
      </c>
      <c r="S209" s="6">
        <f>+$C$180*Matriz_de_consumo!S33</f>
        <v>26903.712000000003</v>
      </c>
      <c r="T209" s="6">
        <f>+$C$180*Matriz_de_consumo!T33</f>
        <v>27173.52</v>
      </c>
      <c r="U209" s="6">
        <f>+$C$180*Matriz_de_consumo!U33</f>
        <v>26980.800000000003</v>
      </c>
      <c r="V209" s="6">
        <f>+$C$180*Matriz_de_consumo!V33</f>
        <v>27276.304</v>
      </c>
      <c r="W209" s="6">
        <f>+$C$180*Matriz_de_consumo!W33</f>
        <v>27340.544000000002</v>
      </c>
      <c r="X209" s="6">
        <f>+$C$180*Matriz_de_consumo!X33</f>
        <v>26890.864000000001</v>
      </c>
      <c r="Y209" s="6">
        <f>+$C$180*Matriz_de_consumo!Y33</f>
        <v>27006.496000000003</v>
      </c>
      <c r="Z209" s="6">
        <f>+$C$180*Matriz_de_consumo!Z33</f>
        <v>26710.992000000002</v>
      </c>
    </row>
    <row r="210" spans="2:26" x14ac:dyDescent="0.2">
      <c r="B210" s="23">
        <v>43827</v>
      </c>
      <c r="C210" s="6">
        <f>+$C$180*Matriz_de_consumo!C34</f>
        <v>26531.120000000003</v>
      </c>
      <c r="D210" s="6">
        <f>+$C$180*Matriz_de_consumo!D34</f>
        <v>27494.720000000001</v>
      </c>
      <c r="E210" s="6">
        <f>+$C$180*Matriz_de_consumo!E34</f>
        <v>27109.280000000002</v>
      </c>
      <c r="F210" s="6">
        <f>+$C$180*Matriz_de_consumo!F34</f>
        <v>20942.240000000002</v>
      </c>
      <c r="G210" s="6">
        <f>+$C$180*Matriz_de_consumo!G34</f>
        <v>25439.040000000001</v>
      </c>
      <c r="H210" s="6">
        <f>+$C$180*Matriz_de_consumo!H34</f>
        <v>26595.360000000001</v>
      </c>
      <c r="I210" s="6">
        <f>+$C$180*Matriz_de_consumo!I34</f>
        <v>27302</v>
      </c>
      <c r="J210" s="6">
        <f>+$C$180*Matriz_de_consumo!J34</f>
        <v>26338.400000000001</v>
      </c>
      <c r="K210" s="6">
        <f>+$C$180*Matriz_de_consumo!K34</f>
        <v>26402.640000000003</v>
      </c>
      <c r="L210" s="6">
        <f>+$C$180*Matriz_de_consumo!L34</f>
        <v>26531.120000000003</v>
      </c>
      <c r="M210" s="6">
        <f>+$C$180*Matriz_de_consumo!M34</f>
        <v>25567.52</v>
      </c>
      <c r="N210" s="6">
        <f>+$C$180*Matriz_de_consumo!N34</f>
        <v>25310.560000000001</v>
      </c>
      <c r="O210" s="6">
        <f>+$C$180*Matriz_de_consumo!O34</f>
        <v>26916.560000000001</v>
      </c>
      <c r="P210" s="6">
        <f>+$C$180*Matriz_de_consumo!P34</f>
        <v>26338.400000000001</v>
      </c>
      <c r="Q210" s="6">
        <f>+$C$180*Matriz_de_consumo!Q34</f>
        <v>27173.52</v>
      </c>
      <c r="R210" s="6">
        <f>+$C$180*Matriz_de_consumo!R34</f>
        <v>26659.600000000002</v>
      </c>
      <c r="S210" s="6">
        <f>+$C$180*Matriz_de_consumo!S34</f>
        <v>26980.800000000003</v>
      </c>
      <c r="T210" s="6">
        <f>+$C$180*Matriz_de_consumo!T34</f>
        <v>26081.440000000002</v>
      </c>
      <c r="U210" s="6">
        <f>+$C$180*Matriz_de_consumo!U34</f>
        <v>26274.16</v>
      </c>
      <c r="V210" s="6">
        <f>+$C$180*Matriz_de_consumo!V34</f>
        <v>26209.920000000002</v>
      </c>
      <c r="W210" s="6">
        <f>+$C$180*Matriz_de_consumo!W34</f>
        <v>26659.600000000002</v>
      </c>
      <c r="X210" s="6">
        <f>+$C$180*Matriz_de_consumo!X34</f>
        <v>26980.800000000003</v>
      </c>
      <c r="Y210" s="6">
        <f>+$C$180*Matriz_de_consumo!Y34</f>
        <v>27237.760000000002</v>
      </c>
      <c r="Z210" s="6">
        <f>+$C$180*Matriz_de_consumo!Z34</f>
        <v>26145.68</v>
      </c>
    </row>
    <row r="211" spans="2:26" x14ac:dyDescent="0.2">
      <c r="B211" s="23">
        <v>43828</v>
      </c>
      <c r="C211" s="6">
        <f>+$C$180*Matriz_de_consumo!C35</f>
        <v>25952.960000000003</v>
      </c>
      <c r="D211" s="6">
        <f>+$C$180*Matriz_de_consumo!D35</f>
        <v>25696</v>
      </c>
      <c r="E211" s="6">
        <f>+$C$180*Matriz_de_consumo!E35</f>
        <v>22997.920000000002</v>
      </c>
      <c r="F211" s="6">
        <f>+$C$180*Matriz_de_consumo!F35</f>
        <v>26595.360000000001</v>
      </c>
      <c r="G211" s="6">
        <f>+$C$180*Matriz_de_consumo!G35</f>
        <v>26980.800000000003</v>
      </c>
      <c r="H211" s="6">
        <f>+$C$180*Matriz_de_consumo!H35</f>
        <v>26017.200000000001</v>
      </c>
      <c r="I211" s="6">
        <f>+$C$180*Matriz_de_consumo!I35</f>
        <v>25439.040000000001</v>
      </c>
      <c r="J211" s="6">
        <f>+$C$180*Matriz_de_consumo!J35</f>
        <v>26980.800000000003</v>
      </c>
      <c r="K211" s="6">
        <f>+$C$180*Matriz_de_consumo!K35</f>
        <v>27494.720000000001</v>
      </c>
      <c r="L211" s="6">
        <f>+$C$180*Matriz_de_consumo!L35</f>
        <v>26916.560000000001</v>
      </c>
      <c r="M211" s="6">
        <f>+$C$180*Matriz_de_consumo!M35</f>
        <v>26916.560000000001</v>
      </c>
      <c r="N211" s="6">
        <f>+$C$180*Matriz_de_consumo!N35</f>
        <v>27430.480000000003</v>
      </c>
      <c r="O211" s="6">
        <f>+$C$180*Matriz_de_consumo!O35</f>
        <v>26852.320000000003</v>
      </c>
      <c r="P211" s="6">
        <f>+$C$180*Matriz_de_consumo!P35</f>
        <v>27430.480000000003</v>
      </c>
      <c r="Q211" s="6">
        <f>+$C$180*Matriz_de_consumo!Q35</f>
        <v>28137.120000000003</v>
      </c>
      <c r="R211" s="6">
        <f>+$C$180*Matriz_de_consumo!R35</f>
        <v>26274.16</v>
      </c>
      <c r="S211" s="6">
        <f>+$C$180*Matriz_de_consumo!S35</f>
        <v>26659.600000000002</v>
      </c>
      <c r="T211" s="6">
        <f>+$C$180*Matriz_de_consumo!T35</f>
        <v>26788.080000000002</v>
      </c>
      <c r="U211" s="6">
        <f>+$C$180*Matriz_de_consumo!U35</f>
        <v>26788.080000000002</v>
      </c>
      <c r="V211" s="6">
        <f>+$C$180*Matriz_de_consumo!V35</f>
        <v>25631.760000000002</v>
      </c>
      <c r="W211" s="6">
        <f>+$C$180*Matriz_de_consumo!W35</f>
        <v>27109.280000000002</v>
      </c>
      <c r="X211" s="6">
        <f>+$C$180*Matriz_de_consumo!X35</f>
        <v>27623.200000000001</v>
      </c>
      <c r="Y211" s="6">
        <f>+$C$180*Matriz_de_consumo!Y35</f>
        <v>27237.760000000002</v>
      </c>
      <c r="Z211" s="6">
        <f>+$C$180*Matriz_de_consumo!Z35</f>
        <v>27109.280000000002</v>
      </c>
    </row>
    <row r="212" spans="2:26" x14ac:dyDescent="0.2">
      <c r="B212" s="23">
        <v>43829</v>
      </c>
      <c r="C212" s="6">
        <f>+$C$180*Matriz_de_consumo!C36</f>
        <v>25978.656000000003</v>
      </c>
      <c r="D212" s="6">
        <f>+$C$180*Matriz_de_consumo!D36</f>
        <v>26788.080000000002</v>
      </c>
      <c r="E212" s="6">
        <f>+$C$180*Matriz_de_consumo!E36</f>
        <v>26132.832000000002</v>
      </c>
      <c r="F212" s="6">
        <f>+$C$180*Matriz_de_consumo!F36</f>
        <v>26710.992000000002</v>
      </c>
      <c r="G212" s="6">
        <f>+$C$180*Matriz_de_consumo!G36</f>
        <v>27122.128000000001</v>
      </c>
      <c r="H212" s="6">
        <f>+$C$180*Matriz_de_consumo!H36</f>
        <v>26685.296000000002</v>
      </c>
      <c r="I212" s="6">
        <f>+$C$180*Matriz_de_consumo!I36</f>
        <v>26608.208000000002</v>
      </c>
      <c r="J212" s="6">
        <f>+$C$180*Matriz_de_consumo!J36</f>
        <v>26274.16</v>
      </c>
      <c r="K212" s="6">
        <f>+$C$180*Matriz_de_consumo!K36</f>
        <v>25156.384000000002</v>
      </c>
      <c r="L212" s="6">
        <f>+$C$180*Matriz_de_consumo!L36</f>
        <v>26376.944000000003</v>
      </c>
      <c r="M212" s="6">
        <f>+$C$180*Matriz_de_consumo!M36</f>
        <v>27224.912</v>
      </c>
      <c r="N212" s="6">
        <f>+$C$180*Matriz_de_consumo!N36</f>
        <v>27160.672000000002</v>
      </c>
      <c r="O212" s="6">
        <f>+$C$180*Matriz_de_consumo!O36</f>
        <v>27122.128000000001</v>
      </c>
      <c r="P212" s="6">
        <f>+$C$180*Matriz_de_consumo!P36</f>
        <v>26890.864000000001</v>
      </c>
      <c r="Q212" s="6">
        <f>+$C$180*Matriz_de_consumo!Q36</f>
        <v>27134.976000000002</v>
      </c>
      <c r="R212" s="6">
        <f>+$C$180*Matriz_de_consumo!R36</f>
        <v>27122.128000000001</v>
      </c>
      <c r="S212" s="6">
        <f>+$C$180*Matriz_de_consumo!S36</f>
        <v>26903.712000000003</v>
      </c>
      <c r="T212" s="6">
        <f>+$C$180*Matriz_de_consumo!T36</f>
        <v>27173.52</v>
      </c>
      <c r="U212" s="6">
        <f>+$C$180*Matriz_de_consumo!U36</f>
        <v>26980.800000000003</v>
      </c>
      <c r="V212" s="6">
        <f>+$C$180*Matriz_de_consumo!V36</f>
        <v>27276.304</v>
      </c>
      <c r="W212" s="6">
        <f>+$C$180*Matriz_de_consumo!W36</f>
        <v>27340.544000000002</v>
      </c>
      <c r="X212" s="6">
        <f>+$C$180*Matriz_de_consumo!X36</f>
        <v>26890.864000000001</v>
      </c>
      <c r="Y212" s="6">
        <f>+$C$180*Matriz_de_consumo!Y36</f>
        <v>27006.496000000003</v>
      </c>
      <c r="Z212" s="6">
        <f>+$C$180*Matriz_de_consumo!Z36</f>
        <v>26710.992000000002</v>
      </c>
    </row>
    <row r="213" spans="2:26" x14ac:dyDescent="0.2">
      <c r="B213" s="23">
        <v>43830</v>
      </c>
      <c r="C213" s="6">
        <f>+$C$180*Matriz_de_consumo!C37</f>
        <v>25978.656000000003</v>
      </c>
      <c r="D213" s="6">
        <f>+$C$180*Matriz_de_consumo!D37</f>
        <v>26788.080000000002</v>
      </c>
      <c r="E213" s="6">
        <f>+$C$180*Matriz_de_consumo!E37</f>
        <v>26132.832000000002</v>
      </c>
      <c r="F213" s="6">
        <f>+$C$180*Matriz_de_consumo!F37</f>
        <v>26710.992000000002</v>
      </c>
      <c r="G213" s="6">
        <f>+$C$180*Matriz_de_consumo!G37</f>
        <v>27122.128000000001</v>
      </c>
      <c r="H213" s="6">
        <f>+$C$180*Matriz_de_consumo!H37</f>
        <v>26685.296000000002</v>
      </c>
      <c r="I213" s="6">
        <f>+$C$180*Matriz_de_consumo!I37</f>
        <v>26608.208000000002</v>
      </c>
      <c r="J213" s="6">
        <f>+$C$180*Matriz_de_consumo!J37</f>
        <v>26274.16</v>
      </c>
      <c r="K213" s="6">
        <f>+$C$180*Matriz_de_consumo!K37</f>
        <v>25156.384000000002</v>
      </c>
      <c r="L213" s="6">
        <f>+$C$180*Matriz_de_consumo!L37</f>
        <v>26376.944000000003</v>
      </c>
      <c r="M213" s="6">
        <f>+$C$180*Matriz_de_consumo!M37</f>
        <v>27224.912</v>
      </c>
      <c r="N213" s="6">
        <f>+$C$180*Matriz_de_consumo!N37</f>
        <v>27160.672000000002</v>
      </c>
      <c r="O213" s="6">
        <f>+$C$180*Matriz_de_consumo!O37</f>
        <v>27122.128000000001</v>
      </c>
      <c r="P213" s="6">
        <f>+$C$180*Matriz_de_consumo!P37</f>
        <v>26890.864000000001</v>
      </c>
      <c r="Q213" s="6">
        <f>+$C$180*Matriz_de_consumo!Q37</f>
        <v>27134.976000000002</v>
      </c>
      <c r="R213" s="6">
        <f>+$C$180*Matriz_de_consumo!R37</f>
        <v>27122.128000000001</v>
      </c>
      <c r="S213" s="6">
        <f>+$C$180*Matriz_de_consumo!S37</f>
        <v>26903.712000000003</v>
      </c>
      <c r="T213" s="6">
        <f>+$C$180*Matriz_de_consumo!T37</f>
        <v>27173.52</v>
      </c>
      <c r="U213" s="6">
        <f>+$C$180*Matriz_de_consumo!U37</f>
        <v>26980.800000000003</v>
      </c>
      <c r="V213" s="6">
        <f>+$C$180*Matriz_de_consumo!V37</f>
        <v>27276.304</v>
      </c>
      <c r="W213" s="6">
        <f>+$C$180*Matriz_de_consumo!W37</f>
        <v>27340.544000000002</v>
      </c>
      <c r="X213" s="6">
        <f>+$C$180*Matriz_de_consumo!X37</f>
        <v>26890.864000000001</v>
      </c>
      <c r="Y213" s="6">
        <f>+$C$180*Matriz_de_consumo!Y37</f>
        <v>27006.496000000003</v>
      </c>
      <c r="Z213" s="6">
        <f>+$C$180*Matriz_de_consumo!Z37</f>
        <v>26710.992000000002</v>
      </c>
    </row>
    <row r="215" spans="2:26" x14ac:dyDescent="0.2">
      <c r="B215" s="21" t="s">
        <v>30</v>
      </c>
      <c r="C215" s="16">
        <f>+SUM(C183:Z213)</f>
        <v>17332504.463999998</v>
      </c>
    </row>
    <row r="218" spans="2:26" s="17" customFormat="1" x14ac:dyDescent="0.2">
      <c r="B218" s="18" t="s">
        <v>48</v>
      </c>
    </row>
    <row r="220" spans="2:26" s="24" customFormat="1" x14ac:dyDescent="0.2">
      <c r="C220" s="25" t="s">
        <v>27</v>
      </c>
      <c r="D220" s="1"/>
    </row>
    <row r="221" spans="2:26" x14ac:dyDescent="0.2">
      <c r="B221" s="26" t="s">
        <v>46</v>
      </c>
      <c r="C221" s="28">
        <v>5.9077999999999999</v>
      </c>
    </row>
    <row r="223" spans="2:26" x14ac:dyDescent="0.2">
      <c r="B223" s="22"/>
      <c r="C223" s="4" t="s">
        <v>0</v>
      </c>
      <c r="D223" s="4" t="s">
        <v>1</v>
      </c>
      <c r="E223" s="4" t="s">
        <v>2</v>
      </c>
      <c r="F223" s="4" t="s">
        <v>3</v>
      </c>
      <c r="G223" s="4" t="s">
        <v>4</v>
      </c>
      <c r="H223" s="4" t="s">
        <v>5</v>
      </c>
      <c r="I223" s="4" t="s">
        <v>6</v>
      </c>
      <c r="J223" s="4" t="s">
        <v>7</v>
      </c>
      <c r="K223" s="4" t="s">
        <v>8</v>
      </c>
      <c r="L223" s="4" t="s">
        <v>9</v>
      </c>
      <c r="M223" s="4" t="s">
        <v>10</v>
      </c>
      <c r="N223" s="4" t="s">
        <v>11</v>
      </c>
      <c r="O223" s="4" t="s">
        <v>12</v>
      </c>
      <c r="P223" s="4" t="s">
        <v>13</v>
      </c>
      <c r="Q223" s="4" t="s">
        <v>14</v>
      </c>
      <c r="R223" s="4" t="s">
        <v>15</v>
      </c>
      <c r="S223" s="4" t="s">
        <v>16</v>
      </c>
      <c r="T223" s="4" t="s">
        <v>17</v>
      </c>
      <c r="U223" s="4" t="s">
        <v>18</v>
      </c>
      <c r="V223" s="4" t="s">
        <v>19</v>
      </c>
      <c r="W223" s="4" t="s">
        <v>20</v>
      </c>
      <c r="X223" s="4" t="s">
        <v>21</v>
      </c>
      <c r="Y223" s="4" t="s">
        <v>22</v>
      </c>
      <c r="Z223" s="4" t="s">
        <v>23</v>
      </c>
    </row>
    <row r="224" spans="2:26" x14ac:dyDescent="0.2">
      <c r="B224" s="23">
        <v>43800</v>
      </c>
      <c r="C224" s="6">
        <f>+$C$221*Matriz_de_consumo!C7</f>
        <v>0</v>
      </c>
      <c r="D224" s="6">
        <f>+$C$221*Matriz_de_consumo!D7</f>
        <v>0</v>
      </c>
      <c r="E224" s="6">
        <f>+$C$221*Matriz_de_consumo!E7</f>
        <v>0</v>
      </c>
      <c r="F224" s="6">
        <f>+$C$221*Matriz_de_consumo!F7</f>
        <v>0</v>
      </c>
      <c r="G224" s="6">
        <f>+$C$221*Matriz_de_consumo!G7</f>
        <v>0</v>
      </c>
      <c r="H224" s="6">
        <f>+$C$221*Matriz_de_consumo!H7</f>
        <v>0</v>
      </c>
      <c r="I224" s="6">
        <f>+$C$221*Matriz_de_consumo!I7</f>
        <v>0</v>
      </c>
      <c r="J224" s="6">
        <f>+$C$221*Matriz_de_consumo!J7</f>
        <v>0</v>
      </c>
      <c r="K224" s="6">
        <f>+$C$221*Matriz_de_consumo!K7</f>
        <v>0</v>
      </c>
      <c r="L224" s="6">
        <f>+$C$221*Matriz_de_consumo!L7</f>
        <v>0</v>
      </c>
      <c r="M224" s="6">
        <f>+$C$221*Matriz_de_consumo!M7</f>
        <v>0</v>
      </c>
      <c r="N224" s="6">
        <f>+$C$221*Matriz_de_consumo!N7</f>
        <v>0</v>
      </c>
      <c r="O224" s="6">
        <f>+$C$221*Matriz_de_consumo!O7</f>
        <v>0</v>
      </c>
      <c r="P224" s="6">
        <f>+$C$221*Matriz_de_consumo!P7</f>
        <v>0</v>
      </c>
      <c r="Q224" s="6">
        <f>+$C$221*Matriz_de_consumo!Q7</f>
        <v>0</v>
      </c>
      <c r="R224" s="6">
        <f>+$C$221*Matriz_de_consumo!R7</f>
        <v>0</v>
      </c>
      <c r="S224" s="6">
        <f>+$C$221*Matriz_de_consumo!S7</f>
        <v>0</v>
      </c>
      <c r="T224" s="6">
        <f>+$C$221*Matriz_de_consumo!T7</f>
        <v>0</v>
      </c>
      <c r="U224" s="6">
        <f>+$C$221*Matriz_de_consumo!U7</f>
        <v>0</v>
      </c>
      <c r="V224" s="6">
        <f>+$C$221*Matriz_de_consumo!V7</f>
        <v>0</v>
      </c>
      <c r="W224" s="6">
        <f>+$C$221*Matriz_de_consumo!W7</f>
        <v>0</v>
      </c>
      <c r="X224" s="6">
        <f>+$C$221*Matriz_de_consumo!X7</f>
        <v>0</v>
      </c>
      <c r="Y224" s="6">
        <f>+$C$221*Matriz_de_consumo!Y7</f>
        <v>0</v>
      </c>
      <c r="Z224" s="6">
        <f>+$C$221*Matriz_de_consumo!Z7</f>
        <v>0</v>
      </c>
    </row>
    <row r="225" spans="2:26" x14ac:dyDescent="0.2">
      <c r="B225" s="23">
        <v>43801</v>
      </c>
      <c r="C225" s="6">
        <f>+$C$221*Matriz_de_consumo!C8</f>
        <v>0</v>
      </c>
      <c r="D225" s="6">
        <f>+$C$221*Matriz_de_consumo!D8</f>
        <v>0</v>
      </c>
      <c r="E225" s="6">
        <f>+$C$221*Matriz_de_consumo!E8</f>
        <v>0</v>
      </c>
      <c r="F225" s="6">
        <f>+$C$221*Matriz_de_consumo!F8</f>
        <v>0</v>
      </c>
      <c r="G225" s="6">
        <f>+$C$221*Matriz_de_consumo!G8</f>
        <v>0</v>
      </c>
      <c r="H225" s="6">
        <f>+$C$221*Matriz_de_consumo!H8</f>
        <v>0</v>
      </c>
      <c r="I225" s="6">
        <f>+$C$221*Matriz_de_consumo!I8</f>
        <v>0</v>
      </c>
      <c r="J225" s="6">
        <f>+$C$221*Matriz_de_consumo!J8</f>
        <v>0</v>
      </c>
      <c r="K225" s="6">
        <f>+$C$221*Matriz_de_consumo!K8</f>
        <v>0</v>
      </c>
      <c r="L225" s="6">
        <f>+$C$221*Matriz_de_consumo!L8</f>
        <v>0</v>
      </c>
      <c r="M225" s="6">
        <f>+$C$221*Matriz_de_consumo!M8</f>
        <v>0</v>
      </c>
      <c r="N225" s="6">
        <f>+$C$221*Matriz_de_consumo!N8</f>
        <v>0</v>
      </c>
      <c r="O225" s="6">
        <f>+$C$221*Matriz_de_consumo!O8</f>
        <v>0</v>
      </c>
      <c r="P225" s="6">
        <f>+$C$221*Matriz_de_consumo!P8</f>
        <v>0</v>
      </c>
      <c r="Q225" s="6">
        <f>+$C$221*Matriz_de_consumo!Q8</f>
        <v>0</v>
      </c>
      <c r="R225" s="6">
        <f>+$C$221*Matriz_de_consumo!R8</f>
        <v>0</v>
      </c>
      <c r="S225" s="6">
        <f>+$C$221*Matriz_de_consumo!S8</f>
        <v>0</v>
      </c>
      <c r="T225" s="6">
        <f>+$C$221*Matriz_de_consumo!T8</f>
        <v>0</v>
      </c>
      <c r="U225" s="6">
        <f>+$C$221*Matriz_de_consumo!U8</f>
        <v>0</v>
      </c>
      <c r="V225" s="6">
        <f>+$C$221*Matriz_de_consumo!V8</f>
        <v>0</v>
      </c>
      <c r="W225" s="6">
        <f>+$C$221*Matriz_de_consumo!W8</f>
        <v>0</v>
      </c>
      <c r="X225" s="6">
        <f>+$C$221*Matriz_de_consumo!X8</f>
        <v>0</v>
      </c>
      <c r="Y225" s="6">
        <f>+$C$221*Matriz_de_consumo!Y8</f>
        <v>0</v>
      </c>
      <c r="Z225" s="6">
        <f>+$C$221*Matriz_de_consumo!Z8</f>
        <v>0</v>
      </c>
    </row>
    <row r="226" spans="2:26" x14ac:dyDescent="0.2">
      <c r="B226" s="23">
        <v>43802</v>
      </c>
      <c r="C226" s="6">
        <f>+$C$221*Matriz_de_consumo!C9</f>
        <v>0</v>
      </c>
      <c r="D226" s="6">
        <f>+$C$221*Matriz_de_consumo!D9</f>
        <v>0</v>
      </c>
      <c r="E226" s="6">
        <f>+$C$221*Matriz_de_consumo!E9</f>
        <v>0</v>
      </c>
      <c r="F226" s="6">
        <f>+$C$221*Matriz_de_consumo!F9</f>
        <v>0</v>
      </c>
      <c r="G226" s="6">
        <f>+$C$221*Matriz_de_consumo!G9</f>
        <v>0</v>
      </c>
      <c r="H226" s="6">
        <f>+$C$221*Matriz_de_consumo!H9</f>
        <v>0</v>
      </c>
      <c r="I226" s="6">
        <f>+$C$221*Matriz_de_consumo!I9</f>
        <v>0</v>
      </c>
      <c r="J226" s="6">
        <f>+$C$221*Matriz_de_consumo!J9</f>
        <v>0</v>
      </c>
      <c r="K226" s="6">
        <f>+$C$221*Matriz_de_consumo!K9</f>
        <v>0</v>
      </c>
      <c r="L226" s="6">
        <f>+$C$221*Matriz_de_consumo!L9</f>
        <v>0</v>
      </c>
      <c r="M226" s="6">
        <f>+$C$221*Matriz_de_consumo!M9</f>
        <v>0</v>
      </c>
      <c r="N226" s="6">
        <f>+$C$221*Matriz_de_consumo!N9</f>
        <v>0</v>
      </c>
      <c r="O226" s="6">
        <f>+$C$221*Matriz_de_consumo!O9</f>
        <v>0</v>
      </c>
      <c r="P226" s="6">
        <f>+$C$221*Matriz_de_consumo!P9</f>
        <v>0</v>
      </c>
      <c r="Q226" s="6">
        <f>+$C$221*Matriz_de_consumo!Q9</f>
        <v>0</v>
      </c>
      <c r="R226" s="6">
        <f>+$C$221*Matriz_de_consumo!R9</f>
        <v>0</v>
      </c>
      <c r="S226" s="6">
        <f>+$C$221*Matriz_de_consumo!S9</f>
        <v>0</v>
      </c>
      <c r="T226" s="6">
        <f>+$C$221*Matriz_de_consumo!T9</f>
        <v>0</v>
      </c>
      <c r="U226" s="6">
        <f>+$C$221*Matriz_de_consumo!U9</f>
        <v>0</v>
      </c>
      <c r="V226" s="6">
        <f>+$C$221*Matriz_de_consumo!V9</f>
        <v>0</v>
      </c>
      <c r="W226" s="6">
        <f>+$C$221*Matriz_de_consumo!W9</f>
        <v>0</v>
      </c>
      <c r="X226" s="6">
        <f>+$C$221*Matriz_de_consumo!X9</f>
        <v>0</v>
      </c>
      <c r="Y226" s="6">
        <f>+$C$221*Matriz_de_consumo!Y9</f>
        <v>0</v>
      </c>
      <c r="Z226" s="6">
        <f>+$C$221*Matriz_de_consumo!Z9</f>
        <v>0</v>
      </c>
    </row>
    <row r="227" spans="2:26" x14ac:dyDescent="0.2">
      <c r="B227" s="23">
        <v>43803</v>
      </c>
      <c r="C227" s="6">
        <f>+$C$221*Matriz_de_consumo!C10</f>
        <v>0</v>
      </c>
      <c r="D227" s="6">
        <f>+$C$221*Matriz_de_consumo!D10</f>
        <v>0</v>
      </c>
      <c r="E227" s="6">
        <f>+$C$221*Matriz_de_consumo!E10</f>
        <v>0</v>
      </c>
      <c r="F227" s="6">
        <f>+$C$221*Matriz_de_consumo!F10</f>
        <v>0</v>
      </c>
      <c r="G227" s="6">
        <f>+$C$221*Matriz_de_consumo!G10</f>
        <v>0</v>
      </c>
      <c r="H227" s="6">
        <f>+$C$221*Matriz_de_consumo!H10</f>
        <v>0</v>
      </c>
      <c r="I227" s="6">
        <f>+$C$221*Matriz_de_consumo!I10</f>
        <v>0</v>
      </c>
      <c r="J227" s="6">
        <f>+$C$221*Matriz_de_consumo!J10</f>
        <v>0</v>
      </c>
      <c r="K227" s="6">
        <f>+$C$221*Matriz_de_consumo!K10</f>
        <v>0</v>
      </c>
      <c r="L227" s="6">
        <f>+$C$221*Matriz_de_consumo!L10</f>
        <v>0</v>
      </c>
      <c r="M227" s="6">
        <f>+$C$221*Matriz_de_consumo!M10</f>
        <v>0</v>
      </c>
      <c r="N227" s="6">
        <f>+$C$221*Matriz_de_consumo!N10</f>
        <v>0</v>
      </c>
      <c r="O227" s="6">
        <f>+$C$221*Matriz_de_consumo!O10</f>
        <v>0</v>
      </c>
      <c r="P227" s="6">
        <f>+$C$221*Matriz_de_consumo!P10</f>
        <v>0</v>
      </c>
      <c r="Q227" s="6">
        <f>+$C$221*Matriz_de_consumo!Q10</f>
        <v>0</v>
      </c>
      <c r="R227" s="6">
        <f>+$C$221*Matriz_de_consumo!R10</f>
        <v>0</v>
      </c>
      <c r="S227" s="6">
        <f>+$C$221*Matriz_de_consumo!S10</f>
        <v>0</v>
      </c>
      <c r="T227" s="6">
        <f>+$C$221*Matriz_de_consumo!T10</f>
        <v>0</v>
      </c>
      <c r="U227" s="6">
        <f>+$C$221*Matriz_de_consumo!U10</f>
        <v>0</v>
      </c>
      <c r="V227" s="6">
        <f>+$C$221*Matriz_de_consumo!V10</f>
        <v>0</v>
      </c>
      <c r="W227" s="6">
        <f>+$C$221*Matriz_de_consumo!W10</f>
        <v>0</v>
      </c>
      <c r="X227" s="6">
        <f>+$C$221*Matriz_de_consumo!X10</f>
        <v>0</v>
      </c>
      <c r="Y227" s="6">
        <f>+$C$221*Matriz_de_consumo!Y10</f>
        <v>0</v>
      </c>
      <c r="Z227" s="6">
        <f>+$C$221*Matriz_de_consumo!Z10</f>
        <v>0</v>
      </c>
    </row>
    <row r="228" spans="2:26" x14ac:dyDescent="0.2">
      <c r="B228" s="23">
        <v>43804</v>
      </c>
      <c r="C228" s="6">
        <f>+$C$221*Matriz_de_consumo!C11</f>
        <v>97833.168000000005</v>
      </c>
      <c r="D228" s="6">
        <f>+$C$221*Matriz_de_consumo!D11</f>
        <v>96887.92</v>
      </c>
      <c r="E228" s="6">
        <f>+$C$221*Matriz_de_consumo!E11</f>
        <v>99723.664000000004</v>
      </c>
      <c r="F228" s="6">
        <f>+$C$221*Matriz_de_consumo!F11</f>
        <v>98778.415999999997</v>
      </c>
      <c r="G228" s="6">
        <f>+$C$221*Matriz_de_consumo!G11</f>
        <v>95233.736000000004</v>
      </c>
      <c r="H228" s="6">
        <f>+$C$221*Matriz_de_consumo!H11</f>
        <v>99487.351999999999</v>
      </c>
      <c r="I228" s="6">
        <f>+$C$221*Matriz_de_consumo!I11</f>
        <v>96415.296000000002</v>
      </c>
      <c r="J228" s="6">
        <f>+$C$221*Matriz_de_consumo!J11</f>
        <v>96651.607999999993</v>
      </c>
      <c r="K228" s="6">
        <f>+$C$221*Matriz_de_consumo!K11</f>
        <v>99487.351999999999</v>
      </c>
      <c r="L228" s="6">
        <f>+$C$221*Matriz_de_consumo!L11</f>
        <v>103268.344</v>
      </c>
      <c r="M228" s="6">
        <f>+$C$221*Matriz_de_consumo!M11</f>
        <v>102086.784</v>
      </c>
      <c r="N228" s="6">
        <f>+$C$221*Matriz_de_consumo!N11</f>
        <v>99487.351999999999</v>
      </c>
      <c r="O228" s="6">
        <f>+$C$221*Matriz_de_consumo!O11</f>
        <v>101614.16</v>
      </c>
      <c r="P228" s="6">
        <f>+$C$221*Matriz_de_consumo!P11</f>
        <v>99959.975999999995</v>
      </c>
      <c r="Q228" s="6">
        <f>+$C$221*Matriz_de_consumo!Q11</f>
        <v>99487.351999999999</v>
      </c>
      <c r="R228" s="6">
        <f>+$C$221*Matriz_de_consumo!R11</f>
        <v>95233.736000000004</v>
      </c>
      <c r="S228" s="6">
        <f>+$C$221*Matriz_de_consumo!S11</f>
        <v>93815.864000000001</v>
      </c>
      <c r="T228" s="6">
        <f>+$C$221*Matriz_de_consumo!T11</f>
        <v>99723.664000000004</v>
      </c>
      <c r="U228" s="6">
        <f>+$C$221*Matriz_de_consumo!U11</f>
        <v>101850.47199999999</v>
      </c>
      <c r="V228" s="6">
        <f>+$C$221*Matriz_de_consumo!V11</f>
        <v>102559.408</v>
      </c>
      <c r="W228" s="6">
        <f>+$C$221*Matriz_de_consumo!W11</f>
        <v>101614.16</v>
      </c>
      <c r="X228" s="6">
        <f>+$C$221*Matriz_de_consumo!X11</f>
        <v>99014.728000000003</v>
      </c>
      <c r="Y228" s="6">
        <f>+$C$221*Matriz_de_consumo!Y11</f>
        <v>100196.288</v>
      </c>
      <c r="Z228" s="6">
        <f>+$C$221*Matriz_de_consumo!Z11</f>
        <v>96178.983999999997</v>
      </c>
    </row>
    <row r="229" spans="2:26" x14ac:dyDescent="0.2">
      <c r="B229" s="23">
        <v>43805</v>
      </c>
      <c r="C229" s="6">
        <f>+$C$221*Matriz_de_consumo!C12</f>
        <v>95233.736000000004</v>
      </c>
      <c r="D229" s="6">
        <f>+$C$221*Matriz_de_consumo!D12</f>
        <v>95942.672000000006</v>
      </c>
      <c r="E229" s="6">
        <f>+$C$221*Matriz_de_consumo!E12</f>
        <v>80346.080000000002</v>
      </c>
      <c r="F229" s="6">
        <f>+$C$221*Matriz_de_consumo!F12</f>
        <v>99723.664000000004</v>
      </c>
      <c r="G229" s="6">
        <f>+$C$221*Matriz_de_consumo!G12</f>
        <v>101614.16</v>
      </c>
      <c r="H229" s="6">
        <f>+$C$221*Matriz_de_consumo!H12</f>
        <v>98069.48</v>
      </c>
      <c r="I229" s="6">
        <f>+$C$221*Matriz_de_consumo!I12</f>
        <v>96651.607999999993</v>
      </c>
      <c r="J229" s="6">
        <f>+$C$221*Matriz_de_consumo!J12</f>
        <v>83654.448000000004</v>
      </c>
      <c r="K229" s="6">
        <f>+$C$221*Matriz_de_consumo!K12</f>
        <v>61677.432000000001</v>
      </c>
      <c r="L229" s="6">
        <f>+$C$221*Matriz_de_consumo!L12</f>
        <v>86253.88</v>
      </c>
      <c r="M229" s="6">
        <f>+$C$221*Matriz_de_consumo!M12</f>
        <v>97360.543999999994</v>
      </c>
      <c r="N229" s="6">
        <f>+$C$221*Matriz_de_consumo!N12</f>
        <v>95706.36</v>
      </c>
      <c r="O229" s="6">
        <f>+$C$221*Matriz_de_consumo!O12</f>
        <v>96887.92</v>
      </c>
      <c r="P229" s="6">
        <f>+$C$221*Matriz_de_consumo!P12</f>
        <v>95470.047999999995</v>
      </c>
      <c r="Q229" s="6">
        <f>+$C$221*Matriz_de_consumo!Q12</f>
        <v>95706.36</v>
      </c>
      <c r="R229" s="6">
        <f>+$C$221*Matriz_de_consumo!R12</f>
        <v>98542.103999999992</v>
      </c>
      <c r="S229" s="6">
        <f>+$C$221*Matriz_de_consumo!S12</f>
        <v>99959.975999999995</v>
      </c>
      <c r="T229" s="6">
        <f>+$C$221*Matriz_de_consumo!T12</f>
        <v>100668.912</v>
      </c>
      <c r="U229" s="6">
        <f>+$C$221*Matriz_de_consumo!U12</f>
        <v>99723.664000000004</v>
      </c>
      <c r="V229" s="6">
        <f>+$C$221*Matriz_de_consumo!V12</f>
        <v>99959.975999999995</v>
      </c>
      <c r="W229" s="6">
        <f>+$C$221*Matriz_de_consumo!W12</f>
        <v>99487.351999999999</v>
      </c>
      <c r="X229" s="6">
        <f>+$C$221*Matriz_de_consumo!X12</f>
        <v>92634.304000000004</v>
      </c>
      <c r="Y229" s="6">
        <f>+$C$221*Matriz_de_consumo!Y12</f>
        <v>95233.736000000004</v>
      </c>
      <c r="Z229" s="6">
        <f>+$C$221*Matriz_de_consumo!Z12</f>
        <v>96887.92</v>
      </c>
    </row>
    <row r="230" spans="2:26" x14ac:dyDescent="0.2">
      <c r="B230" s="23">
        <v>43806</v>
      </c>
      <c r="C230" s="6">
        <f>+$C$221*Matriz_de_consumo!C13</f>
        <v>97596.856</v>
      </c>
      <c r="D230" s="6">
        <f>+$C$221*Matriz_de_consumo!D13</f>
        <v>101141.53599999999</v>
      </c>
      <c r="E230" s="6">
        <f>+$C$221*Matriz_de_consumo!E13</f>
        <v>99723.664000000004</v>
      </c>
      <c r="F230" s="6">
        <f>+$C$221*Matriz_de_consumo!F13</f>
        <v>77037.712</v>
      </c>
      <c r="G230" s="6">
        <f>+$C$221*Matriz_de_consumo!G13</f>
        <v>93579.551999999996</v>
      </c>
      <c r="H230" s="6">
        <f>+$C$221*Matriz_de_consumo!H13</f>
        <v>97833.168000000005</v>
      </c>
      <c r="I230" s="6">
        <f>+$C$221*Matriz_de_consumo!I13</f>
        <v>100432.6</v>
      </c>
      <c r="J230" s="6">
        <f>+$C$221*Matriz_de_consumo!J13</f>
        <v>96887.92</v>
      </c>
      <c r="K230" s="6">
        <f>+$C$221*Matriz_de_consumo!K13</f>
        <v>97124.232000000004</v>
      </c>
      <c r="L230" s="6">
        <f>+$C$221*Matriz_de_consumo!L13</f>
        <v>97596.856</v>
      </c>
      <c r="M230" s="6">
        <f>+$C$221*Matriz_de_consumo!M13</f>
        <v>94052.175999999992</v>
      </c>
      <c r="N230" s="6">
        <f>+$C$221*Matriz_de_consumo!N13</f>
        <v>93106.928</v>
      </c>
      <c r="O230" s="6">
        <f>+$C$221*Matriz_de_consumo!O13</f>
        <v>99014.728000000003</v>
      </c>
      <c r="P230" s="6">
        <f>+$C$221*Matriz_de_consumo!P13</f>
        <v>96887.92</v>
      </c>
      <c r="Q230" s="6">
        <f>+$C$221*Matriz_de_consumo!Q13</f>
        <v>99959.975999999995</v>
      </c>
      <c r="R230" s="6">
        <f>+$C$221*Matriz_de_consumo!R13</f>
        <v>98069.48</v>
      </c>
      <c r="S230" s="6">
        <f>+$C$221*Matriz_de_consumo!S13</f>
        <v>99251.04</v>
      </c>
      <c r="T230" s="6">
        <f>+$C$221*Matriz_de_consumo!T13</f>
        <v>95942.672000000006</v>
      </c>
      <c r="U230" s="6">
        <f>+$C$221*Matriz_de_consumo!U13</f>
        <v>96651.607999999993</v>
      </c>
      <c r="V230" s="6">
        <f>+$C$221*Matriz_de_consumo!V13</f>
        <v>96415.296000000002</v>
      </c>
      <c r="W230" s="6">
        <f>+$C$221*Matriz_de_consumo!W13</f>
        <v>98069.48</v>
      </c>
      <c r="X230" s="6">
        <f>+$C$221*Matriz_de_consumo!X13</f>
        <v>99251.04</v>
      </c>
      <c r="Y230" s="6">
        <f>+$C$221*Matriz_de_consumo!Y13</f>
        <v>100196.288</v>
      </c>
      <c r="Z230" s="6">
        <f>+$C$221*Matriz_de_consumo!Z13</f>
        <v>96178.983999999997</v>
      </c>
    </row>
    <row r="231" spans="2:26" x14ac:dyDescent="0.2">
      <c r="B231" s="23">
        <v>43807</v>
      </c>
      <c r="C231" s="6">
        <f>+$C$221*Matriz_de_consumo!C14</f>
        <v>95470.047999999995</v>
      </c>
      <c r="D231" s="6">
        <f>+$C$221*Matriz_de_consumo!D14</f>
        <v>94524.800000000003</v>
      </c>
      <c r="E231" s="6">
        <f>+$C$221*Matriz_de_consumo!E14</f>
        <v>84599.695999999996</v>
      </c>
      <c r="F231" s="6">
        <f>+$C$221*Matriz_de_consumo!F14</f>
        <v>97833.168000000005</v>
      </c>
      <c r="G231" s="6">
        <f>+$C$221*Matriz_de_consumo!G14</f>
        <v>99251.04</v>
      </c>
      <c r="H231" s="6">
        <f>+$C$221*Matriz_de_consumo!H14</f>
        <v>95706.36</v>
      </c>
      <c r="I231" s="6">
        <f>+$C$221*Matriz_de_consumo!I14</f>
        <v>93579.551999999996</v>
      </c>
      <c r="J231" s="6">
        <f>+$C$221*Matriz_de_consumo!J14</f>
        <v>99251.04</v>
      </c>
      <c r="K231" s="6">
        <f>+$C$221*Matriz_de_consumo!K14</f>
        <v>101141.53599999999</v>
      </c>
      <c r="L231" s="6">
        <f>+$C$221*Matriz_de_consumo!L14</f>
        <v>99014.728000000003</v>
      </c>
      <c r="M231" s="6">
        <f>+$C$221*Matriz_de_consumo!M14</f>
        <v>99014.728000000003</v>
      </c>
      <c r="N231" s="6">
        <f>+$C$221*Matriz_de_consumo!N14</f>
        <v>100905.224</v>
      </c>
      <c r="O231" s="6">
        <f>+$C$221*Matriz_de_consumo!O14</f>
        <v>98778.415999999997</v>
      </c>
      <c r="P231" s="6">
        <f>+$C$221*Matriz_de_consumo!P14</f>
        <v>100905.224</v>
      </c>
      <c r="Q231" s="6">
        <f>+$C$221*Matriz_de_consumo!Q14</f>
        <v>103504.656</v>
      </c>
      <c r="R231" s="6">
        <f>+$C$221*Matriz_de_consumo!R14</f>
        <v>96651.607999999993</v>
      </c>
      <c r="S231" s="6">
        <f>+$C$221*Matriz_de_consumo!S14</f>
        <v>98069.48</v>
      </c>
      <c r="T231" s="6">
        <f>+$C$221*Matriz_de_consumo!T14</f>
        <v>98542.103999999992</v>
      </c>
      <c r="U231" s="6">
        <f>+$C$221*Matriz_de_consumo!U14</f>
        <v>98542.103999999992</v>
      </c>
      <c r="V231" s="6">
        <f>+$C$221*Matriz_de_consumo!V14</f>
        <v>94288.487999999998</v>
      </c>
      <c r="W231" s="6">
        <f>+$C$221*Matriz_de_consumo!W14</f>
        <v>99723.664000000004</v>
      </c>
      <c r="X231" s="6">
        <f>+$C$221*Matriz_de_consumo!X14</f>
        <v>101614.16</v>
      </c>
      <c r="Y231" s="6">
        <f>+$C$221*Matriz_de_consumo!Y14</f>
        <v>100196.288</v>
      </c>
      <c r="Z231" s="6">
        <f>+$C$221*Matriz_de_consumo!Z14</f>
        <v>99723.664000000004</v>
      </c>
    </row>
    <row r="232" spans="2:26" x14ac:dyDescent="0.2">
      <c r="B232" s="23">
        <v>43808</v>
      </c>
      <c r="C232" s="6">
        <f>+$C$221*Matriz_de_consumo!C15</f>
        <v>100196.288</v>
      </c>
      <c r="D232" s="6">
        <f>+$C$221*Matriz_de_consumo!D15</f>
        <v>94997.423999999999</v>
      </c>
      <c r="E232" s="6">
        <f>+$C$221*Matriz_de_consumo!E15</f>
        <v>96415.296000000002</v>
      </c>
      <c r="F232" s="6">
        <f>+$C$221*Matriz_de_consumo!F15</f>
        <v>96887.92</v>
      </c>
      <c r="G232" s="6">
        <f>+$C$221*Matriz_de_consumo!G15</f>
        <v>97124.232000000004</v>
      </c>
      <c r="H232" s="6">
        <f>+$C$221*Matriz_de_consumo!H15</f>
        <v>102086.784</v>
      </c>
      <c r="I232" s="6">
        <f>+$C$221*Matriz_de_consumo!I15</f>
        <v>99723.664000000004</v>
      </c>
      <c r="J232" s="6">
        <f>+$C$221*Matriz_de_consumo!J15</f>
        <v>98305.792000000001</v>
      </c>
      <c r="K232" s="6">
        <f>+$C$221*Matriz_de_consumo!K15</f>
        <v>98778.415999999997</v>
      </c>
      <c r="L232" s="6">
        <f>+$C$221*Matriz_de_consumo!L15</f>
        <v>99723.664000000004</v>
      </c>
      <c r="M232" s="6">
        <f>+$C$221*Matriz_de_consumo!M15</f>
        <v>99014.728000000003</v>
      </c>
      <c r="N232" s="6">
        <f>+$C$221*Matriz_de_consumo!N15</f>
        <v>99251.04</v>
      </c>
      <c r="O232" s="6">
        <f>+$C$221*Matriz_de_consumo!O15</f>
        <v>98778.415999999997</v>
      </c>
      <c r="P232" s="6">
        <f>+$C$221*Matriz_de_consumo!P15</f>
        <v>93579.551999999996</v>
      </c>
      <c r="Q232" s="6">
        <f>+$C$221*Matriz_de_consumo!Q15</f>
        <v>100432.6</v>
      </c>
      <c r="R232" s="6">
        <f>+$C$221*Matriz_de_consumo!R15</f>
        <v>100432.6</v>
      </c>
      <c r="S232" s="6">
        <f>+$C$221*Matriz_de_consumo!S15</f>
        <v>97833.168000000005</v>
      </c>
      <c r="T232" s="6">
        <f>+$C$221*Matriz_de_consumo!T15</f>
        <v>94524.800000000003</v>
      </c>
      <c r="U232" s="6">
        <f>+$C$221*Matriz_de_consumo!U15</f>
        <v>100668.912</v>
      </c>
      <c r="V232" s="6">
        <f>+$C$221*Matriz_de_consumo!V15</f>
        <v>100668.912</v>
      </c>
      <c r="W232" s="6">
        <f>+$C$221*Matriz_de_consumo!W15</f>
        <v>101850.47199999999</v>
      </c>
      <c r="X232" s="6">
        <f>+$C$221*Matriz_de_consumo!X15</f>
        <v>102086.784</v>
      </c>
      <c r="Y232" s="6">
        <f>+$C$221*Matriz_de_consumo!Y15</f>
        <v>99959.975999999995</v>
      </c>
      <c r="Z232" s="6">
        <f>+$C$221*Matriz_de_consumo!Z15</f>
        <v>101377.848</v>
      </c>
    </row>
    <row r="233" spans="2:26" x14ac:dyDescent="0.2">
      <c r="B233" s="23">
        <v>43809</v>
      </c>
      <c r="C233" s="6">
        <f>+$C$221*Matriz_de_consumo!C16</f>
        <v>99251.04</v>
      </c>
      <c r="D233" s="6">
        <f>+$C$221*Matriz_de_consumo!D16</f>
        <v>99251.04</v>
      </c>
      <c r="E233" s="6">
        <f>+$C$221*Matriz_de_consumo!E16</f>
        <v>102795.72</v>
      </c>
      <c r="F233" s="6">
        <f>+$C$221*Matriz_de_consumo!F16</f>
        <v>100668.912</v>
      </c>
      <c r="G233" s="6">
        <f>+$C$221*Matriz_de_consumo!G16</f>
        <v>99251.04</v>
      </c>
      <c r="H233" s="6">
        <f>+$C$221*Matriz_de_consumo!H16</f>
        <v>103740.96799999999</v>
      </c>
      <c r="I233" s="6">
        <f>+$C$221*Matriz_de_consumo!I16</f>
        <v>101850.47199999999</v>
      </c>
      <c r="J233" s="6">
        <f>+$C$221*Matriz_de_consumo!J16</f>
        <v>102559.408</v>
      </c>
      <c r="K233" s="6">
        <f>+$C$221*Matriz_de_consumo!K16</f>
        <v>99487.351999999999</v>
      </c>
      <c r="L233" s="6">
        <f>+$C$221*Matriz_de_consumo!L16</f>
        <v>102323.09600000001</v>
      </c>
      <c r="M233" s="6">
        <f>+$C$221*Matriz_de_consumo!M16</f>
        <v>101614.16</v>
      </c>
      <c r="N233" s="6">
        <f>+$C$221*Matriz_de_consumo!N16</f>
        <v>94288.487999999998</v>
      </c>
      <c r="O233" s="6">
        <f>+$C$221*Matriz_de_consumo!O16</f>
        <v>102795.72</v>
      </c>
      <c r="P233" s="6">
        <f>+$C$221*Matriz_de_consumo!P16</f>
        <v>101141.53599999999</v>
      </c>
      <c r="Q233" s="6">
        <f>+$C$221*Matriz_de_consumo!Q16</f>
        <v>100196.288</v>
      </c>
      <c r="R233" s="6">
        <f>+$C$221*Matriz_de_consumo!R16</f>
        <v>102559.408</v>
      </c>
      <c r="S233" s="6">
        <f>+$C$221*Matriz_de_consumo!S16</f>
        <v>100196.288</v>
      </c>
      <c r="T233" s="6">
        <f>+$C$221*Matriz_de_consumo!T16</f>
        <v>98069.48</v>
      </c>
      <c r="U233" s="6">
        <f>+$C$221*Matriz_de_consumo!U16</f>
        <v>101850.47199999999</v>
      </c>
      <c r="V233" s="6">
        <f>+$C$221*Matriz_de_consumo!V16</f>
        <v>102086.784</v>
      </c>
      <c r="W233" s="6">
        <f>+$C$221*Matriz_de_consumo!W16</f>
        <v>100668.912</v>
      </c>
      <c r="X233" s="6">
        <f>+$C$221*Matriz_de_consumo!X16</f>
        <v>103032.03199999999</v>
      </c>
      <c r="Y233" s="6">
        <f>+$C$221*Matriz_de_consumo!Y16</f>
        <v>99959.975999999995</v>
      </c>
      <c r="Z233" s="6">
        <f>+$C$221*Matriz_de_consumo!Z16</f>
        <v>98305.792000000001</v>
      </c>
    </row>
    <row r="234" spans="2:26" x14ac:dyDescent="0.2">
      <c r="B234" s="23">
        <v>43810</v>
      </c>
      <c r="C234" s="6">
        <f>+$C$221*Matriz_de_consumo!C17</f>
        <v>97360.543999999994</v>
      </c>
      <c r="D234" s="6">
        <f>+$C$221*Matriz_de_consumo!D17</f>
        <v>103740.96799999999</v>
      </c>
      <c r="E234" s="6">
        <f>+$C$221*Matriz_de_consumo!E17</f>
        <v>102559.408</v>
      </c>
      <c r="F234" s="6">
        <f>+$C$221*Matriz_de_consumo!F17</f>
        <v>102086.784</v>
      </c>
      <c r="G234" s="6">
        <f>+$C$221*Matriz_de_consumo!G17</f>
        <v>101850.47199999999</v>
      </c>
      <c r="H234" s="6">
        <f>+$C$221*Matriz_de_consumo!H17</f>
        <v>99014.728000000003</v>
      </c>
      <c r="I234" s="6">
        <f>+$C$221*Matriz_de_consumo!I17</f>
        <v>97596.856</v>
      </c>
      <c r="J234" s="6">
        <f>+$C$221*Matriz_de_consumo!J17</f>
        <v>99251.04</v>
      </c>
      <c r="K234" s="6">
        <f>+$C$221*Matriz_de_consumo!K17</f>
        <v>102086.784</v>
      </c>
      <c r="L234" s="6">
        <f>+$C$221*Matriz_de_consumo!L17</f>
        <v>105158.84</v>
      </c>
      <c r="M234" s="6">
        <f>+$C$221*Matriz_de_consumo!M17</f>
        <v>99487.351999999999</v>
      </c>
      <c r="N234" s="6">
        <f>+$C$221*Matriz_de_consumo!N17</f>
        <v>102795.72</v>
      </c>
      <c r="O234" s="6">
        <f>+$C$221*Matriz_de_consumo!O17</f>
        <v>103032.03199999999</v>
      </c>
      <c r="P234" s="6">
        <f>+$C$221*Matriz_de_consumo!P17</f>
        <v>104213.592</v>
      </c>
      <c r="Q234" s="6">
        <f>+$C$221*Matriz_de_consumo!Q17</f>
        <v>103504.656</v>
      </c>
      <c r="R234" s="6">
        <f>+$C$221*Matriz_de_consumo!R17</f>
        <v>103268.344</v>
      </c>
      <c r="S234" s="6">
        <f>+$C$221*Matriz_de_consumo!S17</f>
        <v>95470.047999999995</v>
      </c>
      <c r="T234" s="6">
        <f>+$C$221*Matriz_de_consumo!T17</f>
        <v>103032.03199999999</v>
      </c>
      <c r="U234" s="6">
        <f>+$C$221*Matriz_de_consumo!U17</f>
        <v>101141.53599999999</v>
      </c>
      <c r="V234" s="6">
        <f>+$C$221*Matriz_de_consumo!V17</f>
        <v>104686.216</v>
      </c>
      <c r="W234" s="6">
        <f>+$C$221*Matriz_de_consumo!W17</f>
        <v>103740.96799999999</v>
      </c>
      <c r="X234" s="6">
        <f>+$C$221*Matriz_de_consumo!X17</f>
        <v>98778.415999999997</v>
      </c>
      <c r="Y234" s="6">
        <f>+$C$221*Matriz_de_consumo!Y17</f>
        <v>102086.784</v>
      </c>
      <c r="Z234" s="6">
        <f>+$C$221*Matriz_de_consumo!Z17</f>
        <v>100196.288</v>
      </c>
    </row>
    <row r="235" spans="2:26" x14ac:dyDescent="0.2">
      <c r="B235" s="23">
        <v>43811</v>
      </c>
      <c r="C235" s="6">
        <f>+$C$221*Matriz_de_consumo!C18</f>
        <v>103504.656</v>
      </c>
      <c r="D235" s="6">
        <f>+$C$221*Matriz_de_consumo!D18</f>
        <v>101377.848</v>
      </c>
      <c r="E235" s="6">
        <f>+$C$221*Matriz_de_consumo!E18</f>
        <v>99959.975999999995</v>
      </c>
      <c r="F235" s="6">
        <f>+$C$221*Matriz_de_consumo!F18</f>
        <v>102086.784</v>
      </c>
      <c r="G235" s="6">
        <f>+$C$221*Matriz_de_consumo!G18</f>
        <v>102323.09600000001</v>
      </c>
      <c r="H235" s="6">
        <f>+$C$221*Matriz_de_consumo!H18</f>
        <v>97124.232000000004</v>
      </c>
      <c r="I235" s="6">
        <f>+$C$221*Matriz_de_consumo!I18</f>
        <v>100905.224</v>
      </c>
      <c r="J235" s="6">
        <f>+$C$221*Matriz_de_consumo!J18</f>
        <v>103504.656</v>
      </c>
      <c r="K235" s="6">
        <f>+$C$221*Matriz_de_consumo!K18</f>
        <v>103504.656</v>
      </c>
      <c r="L235" s="6">
        <f>+$C$221*Matriz_de_consumo!L18</f>
        <v>102559.408</v>
      </c>
      <c r="M235" s="6">
        <f>+$C$221*Matriz_de_consumo!M18</f>
        <v>98542.103999999992</v>
      </c>
      <c r="N235" s="6">
        <f>+$C$221*Matriz_de_consumo!N18</f>
        <v>100196.288</v>
      </c>
      <c r="O235" s="6">
        <f>+$C$221*Matriz_de_consumo!O18</f>
        <v>99487.351999999999</v>
      </c>
      <c r="P235" s="6">
        <f>+$C$221*Matriz_de_consumo!P18</f>
        <v>101377.848</v>
      </c>
      <c r="Q235" s="6">
        <f>+$C$221*Matriz_de_consumo!Q18</f>
        <v>99959.975999999995</v>
      </c>
      <c r="R235" s="6">
        <f>+$C$221*Matriz_de_consumo!R18</f>
        <v>99487.351999999999</v>
      </c>
      <c r="S235" s="6">
        <f>+$C$221*Matriz_de_consumo!S18</f>
        <v>100432.6</v>
      </c>
      <c r="T235" s="6">
        <f>+$C$221*Matriz_de_consumo!T18</f>
        <v>101141.53599999999</v>
      </c>
      <c r="U235" s="6">
        <f>+$C$221*Matriz_de_consumo!U18</f>
        <v>99959.975999999995</v>
      </c>
      <c r="V235" s="6">
        <f>+$C$221*Matriz_de_consumo!V18</f>
        <v>100196.288</v>
      </c>
      <c r="W235" s="6">
        <f>+$C$221*Matriz_de_consumo!W18</f>
        <v>105158.84</v>
      </c>
      <c r="X235" s="6">
        <f>+$C$221*Matriz_de_consumo!X18</f>
        <v>104686.216</v>
      </c>
      <c r="Y235" s="6">
        <f>+$C$221*Matriz_de_consumo!Y18</f>
        <v>101850.47199999999</v>
      </c>
      <c r="Z235" s="6">
        <f>+$C$221*Matriz_de_consumo!Z18</f>
        <v>102086.784</v>
      </c>
    </row>
    <row r="236" spans="2:26" x14ac:dyDescent="0.2">
      <c r="B236" s="23">
        <v>43812</v>
      </c>
      <c r="C236" s="6">
        <f>+$C$221*Matriz_de_consumo!C19</f>
        <v>99723.664000000004</v>
      </c>
      <c r="D236" s="6">
        <f>+$C$221*Matriz_de_consumo!D19</f>
        <v>101141.53599999999</v>
      </c>
      <c r="E236" s="6">
        <f>+$C$221*Matriz_de_consumo!E19</f>
        <v>102086.784</v>
      </c>
      <c r="F236" s="6">
        <f>+$C$221*Matriz_de_consumo!F19</f>
        <v>102323.09600000001</v>
      </c>
      <c r="G236" s="6">
        <f>+$C$221*Matriz_de_consumo!G19</f>
        <v>99014.728000000003</v>
      </c>
      <c r="H236" s="6">
        <f>+$C$221*Matriz_de_consumo!H19</f>
        <v>102323.09600000001</v>
      </c>
      <c r="I236" s="6">
        <f>+$C$221*Matriz_de_consumo!I19</f>
        <v>101141.53599999999</v>
      </c>
      <c r="J236" s="6">
        <f>+$C$221*Matriz_de_consumo!J19</f>
        <v>96415.296000000002</v>
      </c>
      <c r="K236" s="6">
        <f>+$C$221*Matriz_de_consumo!K19</f>
        <v>103977.28</v>
      </c>
      <c r="L236" s="6">
        <f>+$C$221*Matriz_de_consumo!L19</f>
        <v>102795.72</v>
      </c>
      <c r="M236" s="6">
        <f>+$C$221*Matriz_de_consumo!M19</f>
        <v>103268.344</v>
      </c>
      <c r="N236" s="6">
        <f>+$C$221*Matriz_de_consumo!N19</f>
        <v>100196.288</v>
      </c>
      <c r="O236" s="6">
        <f>+$C$221*Matriz_de_consumo!O19</f>
        <v>98069.48</v>
      </c>
      <c r="P236" s="6">
        <f>+$C$221*Matriz_de_consumo!P19</f>
        <v>95942.672000000006</v>
      </c>
      <c r="Q236" s="6">
        <f>+$C$221*Matriz_de_consumo!Q19</f>
        <v>98542.103999999992</v>
      </c>
      <c r="R236" s="6">
        <f>+$C$221*Matriz_de_consumo!R19</f>
        <v>98542.103999999992</v>
      </c>
      <c r="S236" s="6">
        <f>+$C$221*Matriz_de_consumo!S19</f>
        <v>99959.975999999995</v>
      </c>
      <c r="T236" s="6">
        <f>+$C$221*Matriz_de_consumo!T19</f>
        <v>100668.912</v>
      </c>
      <c r="U236" s="6">
        <f>+$C$221*Matriz_de_consumo!U19</f>
        <v>101850.47199999999</v>
      </c>
      <c r="V236" s="6">
        <f>+$C$221*Matriz_de_consumo!V19</f>
        <v>100668.912</v>
      </c>
      <c r="W236" s="6">
        <f>+$C$221*Matriz_de_consumo!W19</f>
        <v>95706.36</v>
      </c>
      <c r="X236" s="6">
        <f>+$C$221*Matriz_de_consumo!X19</f>
        <v>98305.792000000001</v>
      </c>
      <c r="Y236" s="6">
        <f>+$C$221*Matriz_de_consumo!Y19</f>
        <v>99487.351999999999</v>
      </c>
      <c r="Z236" s="6">
        <f>+$C$221*Matriz_de_consumo!Z19</f>
        <v>96651.607999999993</v>
      </c>
    </row>
    <row r="237" spans="2:26" x14ac:dyDescent="0.2">
      <c r="B237" s="23">
        <v>43813</v>
      </c>
      <c r="C237" s="6">
        <f>+$C$221*Matriz_de_consumo!C20</f>
        <v>93343.24</v>
      </c>
      <c r="D237" s="6">
        <f>+$C$221*Matriz_de_consumo!D20</f>
        <v>98305.792000000001</v>
      </c>
      <c r="E237" s="6">
        <f>+$C$221*Matriz_de_consumo!E20</f>
        <v>102323.09600000001</v>
      </c>
      <c r="F237" s="6">
        <f>+$C$221*Matriz_de_consumo!F20</f>
        <v>100432.6</v>
      </c>
      <c r="G237" s="6">
        <f>+$C$221*Matriz_de_consumo!G20</f>
        <v>97124.232000000004</v>
      </c>
      <c r="H237" s="6">
        <f>+$C$221*Matriz_de_consumo!H20</f>
        <v>97833.168000000005</v>
      </c>
      <c r="I237" s="6">
        <f>+$C$221*Matriz_de_consumo!I20</f>
        <v>91216.432000000001</v>
      </c>
      <c r="J237" s="6">
        <f>+$C$221*Matriz_de_consumo!J20</f>
        <v>100196.288</v>
      </c>
      <c r="K237" s="6">
        <f>+$C$221*Matriz_de_consumo!K20</f>
        <v>101850.47199999999</v>
      </c>
      <c r="L237" s="6">
        <f>+$C$221*Matriz_de_consumo!L20</f>
        <v>96651.607999999993</v>
      </c>
      <c r="M237" s="6">
        <f>+$C$221*Matriz_de_consumo!M20</f>
        <v>101614.16</v>
      </c>
      <c r="N237" s="6">
        <f>+$C$221*Matriz_de_consumo!N20</f>
        <v>98305.792000000001</v>
      </c>
      <c r="O237" s="6">
        <f>+$C$221*Matriz_de_consumo!O20</f>
        <v>97833.168000000005</v>
      </c>
      <c r="P237" s="6">
        <f>+$C$221*Matriz_de_consumo!P20</f>
        <v>94997.423999999999</v>
      </c>
      <c r="Q237" s="6">
        <f>+$C$221*Matriz_de_consumo!Q20</f>
        <v>94761.111999999994</v>
      </c>
      <c r="R237" s="6">
        <f>+$C$221*Matriz_de_consumo!R20</f>
        <v>100905.224</v>
      </c>
      <c r="S237" s="6">
        <f>+$C$221*Matriz_de_consumo!S20</f>
        <v>100196.288</v>
      </c>
      <c r="T237" s="6">
        <f>+$C$221*Matriz_de_consumo!T20</f>
        <v>98069.48</v>
      </c>
      <c r="U237" s="6">
        <f>+$C$221*Matriz_de_consumo!U20</f>
        <v>98069.48</v>
      </c>
      <c r="V237" s="6">
        <f>+$C$221*Matriz_de_consumo!V20</f>
        <v>97833.168000000005</v>
      </c>
      <c r="W237" s="6">
        <f>+$C$221*Matriz_de_consumo!W20</f>
        <v>97124.232000000004</v>
      </c>
      <c r="X237" s="6">
        <f>+$C$221*Matriz_de_consumo!X20</f>
        <v>99487.351999999999</v>
      </c>
      <c r="Y237" s="6">
        <f>+$C$221*Matriz_de_consumo!Y20</f>
        <v>98305.792000000001</v>
      </c>
      <c r="Z237" s="6">
        <f>+$C$221*Matriz_de_consumo!Z20</f>
        <v>97360.543999999994</v>
      </c>
    </row>
    <row r="238" spans="2:26" x14ac:dyDescent="0.2">
      <c r="B238" s="23">
        <v>43814</v>
      </c>
      <c r="C238" s="6">
        <f>+$C$221*Matriz_de_consumo!C21</f>
        <v>97124.232000000004</v>
      </c>
      <c r="D238" s="6">
        <f>+$C$221*Matriz_de_consumo!D21</f>
        <v>97833.168000000005</v>
      </c>
      <c r="E238" s="6">
        <f>+$C$221*Matriz_de_consumo!E21</f>
        <v>93815.864000000001</v>
      </c>
      <c r="F238" s="6">
        <f>+$C$221*Matriz_de_consumo!F21</f>
        <v>96178.983999999997</v>
      </c>
      <c r="G238" s="6">
        <f>+$C$221*Matriz_de_consumo!G21</f>
        <v>100432.6</v>
      </c>
      <c r="H238" s="6">
        <f>+$C$221*Matriz_de_consumo!H21</f>
        <v>100196.288</v>
      </c>
      <c r="I238" s="6">
        <f>+$C$221*Matriz_de_consumo!I21</f>
        <v>98069.48</v>
      </c>
      <c r="J238" s="6">
        <f>+$C$221*Matriz_de_consumo!J21</f>
        <v>95233.736000000004</v>
      </c>
      <c r="K238" s="6">
        <f>+$C$221*Matriz_de_consumo!K21</f>
        <v>100668.912</v>
      </c>
      <c r="L238" s="6">
        <f>+$C$221*Matriz_de_consumo!L21</f>
        <v>97833.168000000005</v>
      </c>
      <c r="M238" s="6">
        <f>+$C$221*Matriz_de_consumo!M21</f>
        <v>99014.728000000003</v>
      </c>
      <c r="N238" s="6">
        <f>+$C$221*Matriz_de_consumo!N21</f>
        <v>98778.415999999997</v>
      </c>
      <c r="O238" s="6">
        <f>+$C$221*Matriz_de_consumo!O21</f>
        <v>96651.607999999993</v>
      </c>
      <c r="P238" s="6">
        <f>+$C$221*Matriz_de_consumo!P21</f>
        <v>94761.111999999994</v>
      </c>
      <c r="Q238" s="6">
        <f>+$C$221*Matriz_de_consumo!Q21</f>
        <v>99251.04</v>
      </c>
      <c r="R238" s="6">
        <f>+$C$221*Matriz_de_consumo!R21</f>
        <v>99014.728000000003</v>
      </c>
      <c r="S238" s="6">
        <f>+$C$221*Matriz_de_consumo!S21</f>
        <v>104922.52800000001</v>
      </c>
      <c r="T238" s="6">
        <f>+$C$221*Matriz_de_consumo!T21</f>
        <v>98069.48</v>
      </c>
      <c r="U238" s="6">
        <f>+$C$221*Matriz_de_consumo!U21</f>
        <v>91925.368000000002</v>
      </c>
      <c r="V238" s="6">
        <f>+$C$221*Matriz_de_consumo!V21</f>
        <v>74201.967999999993</v>
      </c>
      <c r="W238" s="6">
        <f>+$C$221*Matriz_de_consumo!W21</f>
        <v>88380.687999999995</v>
      </c>
      <c r="X238" s="6">
        <f>+$C$221*Matriz_de_consumo!X21</f>
        <v>94524.800000000003</v>
      </c>
      <c r="Y238" s="6">
        <f>+$C$221*Matriz_de_consumo!Y21</f>
        <v>96415.296000000002</v>
      </c>
      <c r="Z238" s="6">
        <f>+$C$221*Matriz_de_consumo!Z21</f>
        <v>100196.288</v>
      </c>
    </row>
    <row r="239" spans="2:26" x14ac:dyDescent="0.2">
      <c r="B239" s="23">
        <v>43815</v>
      </c>
      <c r="C239" s="6">
        <f>+$C$221*Matriz_de_consumo!C22</f>
        <v>95564.572799999994</v>
      </c>
      <c r="D239" s="6">
        <f>+$C$221*Matriz_de_consumo!D22</f>
        <v>98542.103999999992</v>
      </c>
      <c r="E239" s="6">
        <f>+$C$221*Matriz_de_consumo!E22</f>
        <v>96131.721600000004</v>
      </c>
      <c r="F239" s="6">
        <f>+$C$221*Matriz_de_consumo!F22</f>
        <v>98258.529599999994</v>
      </c>
      <c r="G239" s="6">
        <f>+$C$221*Matriz_de_consumo!G22</f>
        <v>99770.926399999997</v>
      </c>
      <c r="H239" s="6">
        <f>+$C$221*Matriz_de_consumo!H22</f>
        <v>98164.004799999995</v>
      </c>
      <c r="I239" s="6">
        <f>+$C$221*Matriz_de_consumo!I22</f>
        <v>97880.430399999997</v>
      </c>
      <c r="J239" s="6">
        <f>+$C$221*Matriz_de_consumo!J22</f>
        <v>96651.607999999993</v>
      </c>
      <c r="K239" s="6">
        <f>+$C$221*Matriz_de_consumo!K22</f>
        <v>92539.779200000004</v>
      </c>
      <c r="L239" s="6">
        <f>+$C$221*Matriz_de_consumo!L22</f>
        <v>97029.707200000004</v>
      </c>
      <c r="M239" s="6">
        <f>+$C$221*Matriz_de_consumo!M22</f>
        <v>100149.02559999999</v>
      </c>
      <c r="N239" s="6">
        <f>+$C$221*Matriz_de_consumo!N22</f>
        <v>99912.713600000003</v>
      </c>
      <c r="O239" s="6">
        <f>+$C$221*Matriz_de_consumo!O22</f>
        <v>99770.926399999997</v>
      </c>
      <c r="P239" s="6">
        <f>+$C$221*Matriz_de_consumo!P22</f>
        <v>98920.203200000004</v>
      </c>
      <c r="Q239" s="6">
        <f>+$C$221*Matriz_de_consumo!Q22</f>
        <v>99818.188800000004</v>
      </c>
      <c r="R239" s="6">
        <f>+$C$221*Matriz_de_consumo!R22</f>
        <v>99770.926399999997</v>
      </c>
      <c r="S239" s="6">
        <f>+$C$221*Matriz_de_consumo!S22</f>
        <v>98967.465599999996</v>
      </c>
      <c r="T239" s="6">
        <f>+$C$221*Matriz_de_consumo!T22</f>
        <v>99959.975999999995</v>
      </c>
      <c r="U239" s="6">
        <f>+$C$221*Matriz_de_consumo!U22</f>
        <v>99251.04</v>
      </c>
      <c r="V239" s="6">
        <f>+$C$221*Matriz_de_consumo!V22</f>
        <v>100338.07519999999</v>
      </c>
      <c r="W239" s="6">
        <f>+$C$221*Matriz_de_consumo!W22</f>
        <v>100574.3872</v>
      </c>
      <c r="X239" s="6">
        <f>+$C$221*Matriz_de_consumo!X22</f>
        <v>98920.203200000004</v>
      </c>
      <c r="Y239" s="6">
        <f>+$C$221*Matriz_de_consumo!Y22</f>
        <v>99345.564799999993</v>
      </c>
      <c r="Z239" s="6">
        <f>+$C$221*Matriz_de_consumo!Z22</f>
        <v>98258.529599999994</v>
      </c>
    </row>
    <row r="240" spans="2:26" x14ac:dyDescent="0.2">
      <c r="B240" s="23">
        <v>43816</v>
      </c>
      <c r="C240" s="6">
        <f>+$C$221*Matriz_de_consumo!C23</f>
        <v>95564.572799999994</v>
      </c>
      <c r="D240" s="6">
        <f>+$C$221*Matriz_de_consumo!D23</f>
        <v>98542.103999999992</v>
      </c>
      <c r="E240" s="6">
        <f>+$C$221*Matriz_de_consumo!E23</f>
        <v>96131.721600000004</v>
      </c>
      <c r="F240" s="6">
        <f>+$C$221*Matriz_de_consumo!F23</f>
        <v>98258.529599999994</v>
      </c>
      <c r="G240" s="6">
        <f>+$C$221*Matriz_de_consumo!G23</f>
        <v>99770.926399999997</v>
      </c>
      <c r="H240" s="6">
        <f>+$C$221*Matriz_de_consumo!H23</f>
        <v>98164.004799999995</v>
      </c>
      <c r="I240" s="6">
        <f>+$C$221*Matriz_de_consumo!I23</f>
        <v>97880.430399999997</v>
      </c>
      <c r="J240" s="6">
        <f>+$C$221*Matriz_de_consumo!J23</f>
        <v>96651.607999999993</v>
      </c>
      <c r="K240" s="6">
        <f>+$C$221*Matriz_de_consumo!K23</f>
        <v>92539.779200000004</v>
      </c>
      <c r="L240" s="6">
        <f>+$C$221*Matriz_de_consumo!L23</f>
        <v>97029.707200000004</v>
      </c>
      <c r="M240" s="6">
        <f>+$C$221*Matriz_de_consumo!M23</f>
        <v>100149.02559999999</v>
      </c>
      <c r="N240" s="6">
        <f>+$C$221*Matriz_de_consumo!N23</f>
        <v>99912.713600000003</v>
      </c>
      <c r="O240" s="6">
        <f>+$C$221*Matriz_de_consumo!O23</f>
        <v>99770.926399999997</v>
      </c>
      <c r="P240" s="6">
        <f>+$C$221*Matriz_de_consumo!P23</f>
        <v>98920.203200000004</v>
      </c>
      <c r="Q240" s="6">
        <f>+$C$221*Matriz_de_consumo!Q23</f>
        <v>99818.188800000004</v>
      </c>
      <c r="R240" s="6">
        <f>+$C$221*Matriz_de_consumo!R23</f>
        <v>99770.926399999997</v>
      </c>
      <c r="S240" s="6">
        <f>+$C$221*Matriz_de_consumo!S23</f>
        <v>98967.465599999996</v>
      </c>
      <c r="T240" s="6">
        <f>+$C$221*Matriz_de_consumo!T23</f>
        <v>99959.975999999995</v>
      </c>
      <c r="U240" s="6">
        <f>+$C$221*Matriz_de_consumo!U23</f>
        <v>99251.04</v>
      </c>
      <c r="V240" s="6">
        <f>+$C$221*Matriz_de_consumo!V23</f>
        <v>100338.07519999999</v>
      </c>
      <c r="W240" s="6">
        <f>+$C$221*Matriz_de_consumo!W23</f>
        <v>100574.3872</v>
      </c>
      <c r="X240" s="6">
        <f>+$C$221*Matriz_de_consumo!X23</f>
        <v>98920.203200000004</v>
      </c>
      <c r="Y240" s="6">
        <f>+$C$221*Matriz_de_consumo!Y23</f>
        <v>99345.564799999993</v>
      </c>
      <c r="Z240" s="6">
        <f>+$C$221*Matriz_de_consumo!Z23</f>
        <v>98258.529599999994</v>
      </c>
    </row>
    <row r="241" spans="2:26" x14ac:dyDescent="0.2">
      <c r="B241" s="23">
        <v>43817</v>
      </c>
      <c r="C241" s="6">
        <f>+$C$221*Matriz_de_consumo!C24</f>
        <v>95564.572799999994</v>
      </c>
      <c r="D241" s="6">
        <f>+$C$221*Matriz_de_consumo!D24</f>
        <v>98542.103999999992</v>
      </c>
      <c r="E241" s="6">
        <f>+$C$221*Matriz_de_consumo!E24</f>
        <v>96131.721600000004</v>
      </c>
      <c r="F241" s="6">
        <f>+$C$221*Matriz_de_consumo!F24</f>
        <v>98258.529599999994</v>
      </c>
      <c r="G241" s="6">
        <f>+$C$221*Matriz_de_consumo!G24</f>
        <v>99770.926399999997</v>
      </c>
      <c r="H241" s="6">
        <f>+$C$221*Matriz_de_consumo!H24</f>
        <v>98164.004799999995</v>
      </c>
      <c r="I241" s="6">
        <f>+$C$221*Matriz_de_consumo!I24</f>
        <v>97880.430399999997</v>
      </c>
      <c r="J241" s="6">
        <f>+$C$221*Matriz_de_consumo!J24</f>
        <v>96651.607999999993</v>
      </c>
      <c r="K241" s="6">
        <f>+$C$221*Matriz_de_consumo!K24</f>
        <v>92539.779200000004</v>
      </c>
      <c r="L241" s="6">
        <f>+$C$221*Matriz_de_consumo!L24</f>
        <v>97029.707200000004</v>
      </c>
      <c r="M241" s="6">
        <f>+$C$221*Matriz_de_consumo!M24</f>
        <v>100149.02559999999</v>
      </c>
      <c r="N241" s="6">
        <f>+$C$221*Matriz_de_consumo!N24</f>
        <v>99912.713600000003</v>
      </c>
      <c r="O241" s="6">
        <f>+$C$221*Matriz_de_consumo!O24</f>
        <v>99770.926399999997</v>
      </c>
      <c r="P241" s="6">
        <f>+$C$221*Matriz_de_consumo!P24</f>
        <v>98920.203200000004</v>
      </c>
      <c r="Q241" s="6">
        <f>+$C$221*Matriz_de_consumo!Q24</f>
        <v>99818.188800000004</v>
      </c>
      <c r="R241" s="6">
        <f>+$C$221*Matriz_de_consumo!R24</f>
        <v>99770.926399999997</v>
      </c>
      <c r="S241" s="6">
        <f>+$C$221*Matriz_de_consumo!S24</f>
        <v>98967.465599999996</v>
      </c>
      <c r="T241" s="6">
        <f>+$C$221*Matriz_de_consumo!T24</f>
        <v>99959.975999999995</v>
      </c>
      <c r="U241" s="6">
        <f>+$C$221*Matriz_de_consumo!U24</f>
        <v>99251.04</v>
      </c>
      <c r="V241" s="6">
        <f>+$C$221*Matriz_de_consumo!V24</f>
        <v>100338.07519999999</v>
      </c>
      <c r="W241" s="6">
        <f>+$C$221*Matriz_de_consumo!W24</f>
        <v>100574.3872</v>
      </c>
      <c r="X241" s="6">
        <f>+$C$221*Matriz_de_consumo!X24</f>
        <v>98920.203200000004</v>
      </c>
      <c r="Y241" s="6">
        <f>+$C$221*Matriz_de_consumo!Y24</f>
        <v>99345.564799999993</v>
      </c>
      <c r="Z241" s="6">
        <f>+$C$221*Matriz_de_consumo!Z24</f>
        <v>98258.529599999994</v>
      </c>
    </row>
    <row r="242" spans="2:26" x14ac:dyDescent="0.2">
      <c r="B242" s="23">
        <v>43818</v>
      </c>
      <c r="C242" s="6">
        <f>+$C$221*Matriz_de_consumo!C25</f>
        <v>95564.572799999994</v>
      </c>
      <c r="D242" s="6">
        <f>+$C$221*Matriz_de_consumo!D25</f>
        <v>98542.103999999992</v>
      </c>
      <c r="E242" s="6">
        <f>+$C$221*Matriz_de_consumo!E25</f>
        <v>96131.721600000004</v>
      </c>
      <c r="F242" s="6">
        <f>+$C$221*Matriz_de_consumo!F25</f>
        <v>98258.529599999994</v>
      </c>
      <c r="G242" s="6">
        <f>+$C$221*Matriz_de_consumo!G25</f>
        <v>99770.926399999997</v>
      </c>
      <c r="H242" s="6">
        <f>+$C$221*Matriz_de_consumo!H25</f>
        <v>98164.004799999995</v>
      </c>
      <c r="I242" s="6">
        <f>+$C$221*Matriz_de_consumo!I25</f>
        <v>97880.430399999997</v>
      </c>
      <c r="J242" s="6">
        <f>+$C$221*Matriz_de_consumo!J25</f>
        <v>96651.607999999993</v>
      </c>
      <c r="K242" s="6">
        <f>+$C$221*Matriz_de_consumo!K25</f>
        <v>92539.779200000004</v>
      </c>
      <c r="L242" s="6">
        <f>+$C$221*Matriz_de_consumo!L25</f>
        <v>97029.707200000004</v>
      </c>
      <c r="M242" s="6">
        <f>+$C$221*Matriz_de_consumo!M25</f>
        <v>100149.02559999999</v>
      </c>
      <c r="N242" s="6">
        <f>+$C$221*Matriz_de_consumo!N25</f>
        <v>99912.713600000003</v>
      </c>
      <c r="O242" s="6">
        <f>+$C$221*Matriz_de_consumo!O25</f>
        <v>99770.926399999997</v>
      </c>
      <c r="P242" s="6">
        <f>+$C$221*Matriz_de_consumo!P25</f>
        <v>98920.203200000004</v>
      </c>
      <c r="Q242" s="6">
        <f>+$C$221*Matriz_de_consumo!Q25</f>
        <v>99818.188800000004</v>
      </c>
      <c r="R242" s="6">
        <f>+$C$221*Matriz_de_consumo!R25</f>
        <v>99770.926399999997</v>
      </c>
      <c r="S242" s="6">
        <f>+$C$221*Matriz_de_consumo!S25</f>
        <v>98967.465599999996</v>
      </c>
      <c r="T242" s="6">
        <f>+$C$221*Matriz_de_consumo!T25</f>
        <v>99959.975999999995</v>
      </c>
      <c r="U242" s="6">
        <f>+$C$221*Matriz_de_consumo!U25</f>
        <v>99251.04</v>
      </c>
      <c r="V242" s="6">
        <f>+$C$221*Matriz_de_consumo!V25</f>
        <v>100338.07519999999</v>
      </c>
      <c r="W242" s="6">
        <f>+$C$221*Matriz_de_consumo!W25</f>
        <v>100574.3872</v>
      </c>
      <c r="X242" s="6">
        <f>+$C$221*Matriz_de_consumo!X25</f>
        <v>98920.203200000004</v>
      </c>
      <c r="Y242" s="6">
        <f>+$C$221*Matriz_de_consumo!Y25</f>
        <v>99345.564799999993</v>
      </c>
      <c r="Z242" s="6">
        <f>+$C$221*Matriz_de_consumo!Z25</f>
        <v>98258.529599999994</v>
      </c>
    </row>
    <row r="243" spans="2:26" x14ac:dyDescent="0.2">
      <c r="B243" s="23">
        <v>43819</v>
      </c>
      <c r="C243" s="6">
        <f>+$C$221*Matriz_de_consumo!C26</f>
        <v>95564.572799999994</v>
      </c>
      <c r="D243" s="6">
        <f>+$C$221*Matriz_de_consumo!D26</f>
        <v>98542.103999999992</v>
      </c>
      <c r="E243" s="6">
        <f>+$C$221*Matriz_de_consumo!E26</f>
        <v>96131.721600000004</v>
      </c>
      <c r="F243" s="6">
        <f>+$C$221*Matriz_de_consumo!F26</f>
        <v>98258.529599999994</v>
      </c>
      <c r="G243" s="6">
        <f>+$C$221*Matriz_de_consumo!G26</f>
        <v>99770.926399999997</v>
      </c>
      <c r="H243" s="6">
        <f>+$C$221*Matriz_de_consumo!H26</f>
        <v>98164.004799999995</v>
      </c>
      <c r="I243" s="6">
        <f>+$C$221*Matriz_de_consumo!I26</f>
        <v>97880.430399999997</v>
      </c>
      <c r="J243" s="6">
        <f>+$C$221*Matriz_de_consumo!J26</f>
        <v>96651.607999999993</v>
      </c>
      <c r="K243" s="6">
        <f>+$C$221*Matriz_de_consumo!K26</f>
        <v>92539.779200000004</v>
      </c>
      <c r="L243" s="6">
        <f>+$C$221*Matriz_de_consumo!L26</f>
        <v>97029.707200000004</v>
      </c>
      <c r="M243" s="6">
        <f>+$C$221*Matriz_de_consumo!M26</f>
        <v>100149.02559999999</v>
      </c>
      <c r="N243" s="6">
        <f>+$C$221*Matriz_de_consumo!N26</f>
        <v>99912.713600000003</v>
      </c>
      <c r="O243" s="6">
        <f>+$C$221*Matriz_de_consumo!O26</f>
        <v>99770.926399999997</v>
      </c>
      <c r="P243" s="6">
        <f>+$C$221*Matriz_de_consumo!P26</f>
        <v>98920.203200000004</v>
      </c>
      <c r="Q243" s="6">
        <f>+$C$221*Matriz_de_consumo!Q26</f>
        <v>99818.188800000004</v>
      </c>
      <c r="R243" s="6">
        <f>+$C$221*Matriz_de_consumo!R26</f>
        <v>99770.926399999997</v>
      </c>
      <c r="S243" s="6">
        <f>+$C$221*Matriz_de_consumo!S26</f>
        <v>98967.465599999996</v>
      </c>
      <c r="T243" s="6">
        <f>+$C$221*Matriz_de_consumo!T26</f>
        <v>99959.975999999995</v>
      </c>
      <c r="U243" s="6">
        <f>+$C$221*Matriz_de_consumo!U26</f>
        <v>99251.04</v>
      </c>
      <c r="V243" s="6">
        <f>+$C$221*Matriz_de_consumo!V26</f>
        <v>100338.07519999999</v>
      </c>
      <c r="W243" s="6">
        <f>+$C$221*Matriz_de_consumo!W26</f>
        <v>100574.3872</v>
      </c>
      <c r="X243" s="6">
        <f>+$C$221*Matriz_de_consumo!X26</f>
        <v>98920.203200000004</v>
      </c>
      <c r="Y243" s="6">
        <f>+$C$221*Matriz_de_consumo!Y26</f>
        <v>99345.564799999993</v>
      </c>
      <c r="Z243" s="6">
        <f>+$C$221*Matriz_de_consumo!Z26</f>
        <v>98258.529599999994</v>
      </c>
    </row>
    <row r="244" spans="2:26" x14ac:dyDescent="0.2">
      <c r="B244" s="23">
        <v>43820</v>
      </c>
      <c r="C244" s="6">
        <f>+$C$221*Matriz_de_consumo!C27</f>
        <v>97596.856</v>
      </c>
      <c r="D244" s="6">
        <f>+$C$221*Matriz_de_consumo!D27</f>
        <v>101141.53599999999</v>
      </c>
      <c r="E244" s="6">
        <f>+$C$221*Matriz_de_consumo!E27</f>
        <v>99723.664000000004</v>
      </c>
      <c r="F244" s="6">
        <f>+$C$221*Matriz_de_consumo!F27</f>
        <v>77037.712</v>
      </c>
      <c r="G244" s="6">
        <f>+$C$221*Matriz_de_consumo!G27</f>
        <v>93579.551999999996</v>
      </c>
      <c r="H244" s="6">
        <f>+$C$221*Matriz_de_consumo!H27</f>
        <v>97833.168000000005</v>
      </c>
      <c r="I244" s="6">
        <f>+$C$221*Matriz_de_consumo!I27</f>
        <v>100432.6</v>
      </c>
      <c r="J244" s="6">
        <f>+$C$221*Matriz_de_consumo!J27</f>
        <v>96887.92</v>
      </c>
      <c r="K244" s="6">
        <f>+$C$221*Matriz_de_consumo!K27</f>
        <v>97124.232000000004</v>
      </c>
      <c r="L244" s="6">
        <f>+$C$221*Matriz_de_consumo!L27</f>
        <v>97596.856</v>
      </c>
      <c r="M244" s="6">
        <f>+$C$221*Matriz_de_consumo!M27</f>
        <v>94052.175999999992</v>
      </c>
      <c r="N244" s="6">
        <f>+$C$221*Matriz_de_consumo!N27</f>
        <v>93106.928</v>
      </c>
      <c r="O244" s="6">
        <f>+$C$221*Matriz_de_consumo!O27</f>
        <v>99014.728000000003</v>
      </c>
      <c r="P244" s="6">
        <f>+$C$221*Matriz_de_consumo!P27</f>
        <v>96887.92</v>
      </c>
      <c r="Q244" s="6">
        <f>+$C$221*Matriz_de_consumo!Q27</f>
        <v>99959.975999999995</v>
      </c>
      <c r="R244" s="6">
        <f>+$C$221*Matriz_de_consumo!R27</f>
        <v>98069.48</v>
      </c>
      <c r="S244" s="6">
        <f>+$C$221*Matriz_de_consumo!S27</f>
        <v>99251.04</v>
      </c>
      <c r="T244" s="6">
        <f>+$C$221*Matriz_de_consumo!T27</f>
        <v>95942.672000000006</v>
      </c>
      <c r="U244" s="6">
        <f>+$C$221*Matriz_de_consumo!U27</f>
        <v>96651.607999999993</v>
      </c>
      <c r="V244" s="6">
        <f>+$C$221*Matriz_de_consumo!V27</f>
        <v>96415.296000000002</v>
      </c>
      <c r="W244" s="6">
        <f>+$C$221*Matriz_de_consumo!W27</f>
        <v>98069.48</v>
      </c>
      <c r="X244" s="6">
        <f>+$C$221*Matriz_de_consumo!X27</f>
        <v>99251.04</v>
      </c>
      <c r="Y244" s="6">
        <f>+$C$221*Matriz_de_consumo!Y27</f>
        <v>100196.288</v>
      </c>
      <c r="Z244" s="6">
        <f>+$C$221*Matriz_de_consumo!Z27</f>
        <v>96178.983999999997</v>
      </c>
    </row>
    <row r="245" spans="2:26" x14ac:dyDescent="0.2">
      <c r="B245" s="23">
        <v>43821</v>
      </c>
      <c r="C245" s="6">
        <f>+$C$221*Matriz_de_consumo!C28</f>
        <v>95470.047999999995</v>
      </c>
      <c r="D245" s="6">
        <f>+$C$221*Matriz_de_consumo!D28</f>
        <v>94524.800000000003</v>
      </c>
      <c r="E245" s="6">
        <f>+$C$221*Matriz_de_consumo!E28</f>
        <v>84599.695999999996</v>
      </c>
      <c r="F245" s="6">
        <f>+$C$221*Matriz_de_consumo!F28</f>
        <v>97833.168000000005</v>
      </c>
      <c r="G245" s="6">
        <f>+$C$221*Matriz_de_consumo!G28</f>
        <v>99251.04</v>
      </c>
      <c r="H245" s="6">
        <f>+$C$221*Matriz_de_consumo!H28</f>
        <v>95706.36</v>
      </c>
      <c r="I245" s="6">
        <f>+$C$221*Matriz_de_consumo!I28</f>
        <v>93579.551999999996</v>
      </c>
      <c r="J245" s="6">
        <f>+$C$221*Matriz_de_consumo!J28</f>
        <v>99251.04</v>
      </c>
      <c r="K245" s="6">
        <f>+$C$221*Matriz_de_consumo!K28</f>
        <v>101141.53599999999</v>
      </c>
      <c r="L245" s="6">
        <f>+$C$221*Matriz_de_consumo!L28</f>
        <v>99014.728000000003</v>
      </c>
      <c r="M245" s="6">
        <f>+$C$221*Matriz_de_consumo!M28</f>
        <v>99014.728000000003</v>
      </c>
      <c r="N245" s="6">
        <f>+$C$221*Matriz_de_consumo!N28</f>
        <v>100905.224</v>
      </c>
      <c r="O245" s="6">
        <f>+$C$221*Matriz_de_consumo!O28</f>
        <v>98778.415999999997</v>
      </c>
      <c r="P245" s="6">
        <f>+$C$221*Matriz_de_consumo!P28</f>
        <v>100905.224</v>
      </c>
      <c r="Q245" s="6">
        <f>+$C$221*Matriz_de_consumo!Q28</f>
        <v>103504.656</v>
      </c>
      <c r="R245" s="6">
        <f>+$C$221*Matriz_de_consumo!R28</f>
        <v>96651.607999999993</v>
      </c>
      <c r="S245" s="6">
        <f>+$C$221*Matriz_de_consumo!S28</f>
        <v>98069.48</v>
      </c>
      <c r="T245" s="6">
        <f>+$C$221*Matriz_de_consumo!T28</f>
        <v>98542.103999999992</v>
      </c>
      <c r="U245" s="6">
        <f>+$C$221*Matriz_de_consumo!U28</f>
        <v>98542.103999999992</v>
      </c>
      <c r="V245" s="6">
        <f>+$C$221*Matriz_de_consumo!V28</f>
        <v>94288.487999999998</v>
      </c>
      <c r="W245" s="6">
        <f>+$C$221*Matriz_de_consumo!W28</f>
        <v>99723.664000000004</v>
      </c>
      <c r="X245" s="6">
        <f>+$C$221*Matriz_de_consumo!X28</f>
        <v>101614.16</v>
      </c>
      <c r="Y245" s="6">
        <f>+$C$221*Matriz_de_consumo!Y28</f>
        <v>100196.288</v>
      </c>
      <c r="Z245" s="6">
        <f>+$C$221*Matriz_de_consumo!Z28</f>
        <v>99723.664000000004</v>
      </c>
    </row>
    <row r="246" spans="2:26" x14ac:dyDescent="0.2">
      <c r="B246" s="23">
        <v>43822</v>
      </c>
      <c r="C246" s="6">
        <f>+$C$221*Matriz_de_consumo!C29</f>
        <v>95564.572799999994</v>
      </c>
      <c r="D246" s="6">
        <f>+$C$221*Matriz_de_consumo!D29</f>
        <v>98542.103999999992</v>
      </c>
      <c r="E246" s="6">
        <f>+$C$221*Matriz_de_consumo!E29</f>
        <v>96131.721600000004</v>
      </c>
      <c r="F246" s="6">
        <f>+$C$221*Matriz_de_consumo!F29</f>
        <v>98258.529599999994</v>
      </c>
      <c r="G246" s="6">
        <f>+$C$221*Matriz_de_consumo!G29</f>
        <v>99770.926399999997</v>
      </c>
      <c r="H246" s="6">
        <f>+$C$221*Matriz_de_consumo!H29</f>
        <v>98164.004799999995</v>
      </c>
      <c r="I246" s="6">
        <f>+$C$221*Matriz_de_consumo!I29</f>
        <v>97880.430399999997</v>
      </c>
      <c r="J246" s="6">
        <f>+$C$221*Matriz_de_consumo!J29</f>
        <v>96651.607999999993</v>
      </c>
      <c r="K246" s="6">
        <f>+$C$221*Matriz_de_consumo!K29</f>
        <v>92539.779200000004</v>
      </c>
      <c r="L246" s="6">
        <f>+$C$221*Matriz_de_consumo!L29</f>
        <v>97029.707200000004</v>
      </c>
      <c r="M246" s="6">
        <f>+$C$221*Matriz_de_consumo!M29</f>
        <v>100149.02559999999</v>
      </c>
      <c r="N246" s="6">
        <f>+$C$221*Matriz_de_consumo!N29</f>
        <v>99912.713600000003</v>
      </c>
      <c r="O246" s="6">
        <f>+$C$221*Matriz_de_consumo!O29</f>
        <v>99770.926399999997</v>
      </c>
      <c r="P246" s="6">
        <f>+$C$221*Matriz_de_consumo!P29</f>
        <v>98920.203200000004</v>
      </c>
      <c r="Q246" s="6">
        <f>+$C$221*Matriz_de_consumo!Q29</f>
        <v>99818.188800000004</v>
      </c>
      <c r="R246" s="6">
        <f>+$C$221*Matriz_de_consumo!R29</f>
        <v>99770.926399999997</v>
      </c>
      <c r="S246" s="6">
        <f>+$C$221*Matriz_de_consumo!S29</f>
        <v>98967.465599999996</v>
      </c>
      <c r="T246" s="6">
        <f>+$C$221*Matriz_de_consumo!T29</f>
        <v>99959.975999999995</v>
      </c>
      <c r="U246" s="6">
        <f>+$C$221*Matriz_de_consumo!U29</f>
        <v>99251.04</v>
      </c>
      <c r="V246" s="6">
        <f>+$C$221*Matriz_de_consumo!V29</f>
        <v>100338.07519999999</v>
      </c>
      <c r="W246" s="6">
        <f>+$C$221*Matriz_de_consumo!W29</f>
        <v>100574.3872</v>
      </c>
      <c r="X246" s="6">
        <f>+$C$221*Matriz_de_consumo!X29</f>
        <v>98920.203200000004</v>
      </c>
      <c r="Y246" s="6">
        <f>+$C$221*Matriz_de_consumo!Y29</f>
        <v>99345.564799999993</v>
      </c>
      <c r="Z246" s="6">
        <f>+$C$221*Matriz_de_consumo!Z29</f>
        <v>98258.529599999994</v>
      </c>
    </row>
    <row r="247" spans="2:26" x14ac:dyDescent="0.2">
      <c r="B247" s="23">
        <v>43823</v>
      </c>
      <c r="C247" s="6">
        <f>+$C$221*Matriz_de_consumo!C30</f>
        <v>95564.572799999994</v>
      </c>
      <c r="D247" s="6">
        <f>+$C$221*Matriz_de_consumo!D30</f>
        <v>98542.103999999992</v>
      </c>
      <c r="E247" s="6">
        <f>+$C$221*Matriz_de_consumo!E30</f>
        <v>96131.721600000004</v>
      </c>
      <c r="F247" s="6">
        <f>+$C$221*Matriz_de_consumo!F30</f>
        <v>98258.529599999994</v>
      </c>
      <c r="G247" s="6">
        <f>+$C$221*Matriz_de_consumo!G30</f>
        <v>99770.926399999997</v>
      </c>
      <c r="H247" s="6">
        <f>+$C$221*Matriz_de_consumo!H30</f>
        <v>98164.004799999995</v>
      </c>
      <c r="I247" s="6">
        <f>+$C$221*Matriz_de_consumo!I30</f>
        <v>97880.430399999997</v>
      </c>
      <c r="J247" s="6">
        <f>+$C$221*Matriz_de_consumo!J30</f>
        <v>96651.607999999993</v>
      </c>
      <c r="K247" s="6">
        <f>+$C$221*Matriz_de_consumo!K30</f>
        <v>92539.779200000004</v>
      </c>
      <c r="L247" s="6">
        <f>+$C$221*Matriz_de_consumo!L30</f>
        <v>97029.707200000004</v>
      </c>
      <c r="M247" s="6">
        <f>+$C$221*Matriz_de_consumo!M30</f>
        <v>100149.02559999999</v>
      </c>
      <c r="N247" s="6">
        <f>+$C$221*Matriz_de_consumo!N30</f>
        <v>99912.713600000003</v>
      </c>
      <c r="O247" s="6">
        <f>+$C$221*Matriz_de_consumo!O30</f>
        <v>99770.926399999997</v>
      </c>
      <c r="P247" s="6">
        <f>+$C$221*Matriz_de_consumo!P30</f>
        <v>98920.203200000004</v>
      </c>
      <c r="Q247" s="6">
        <f>+$C$221*Matriz_de_consumo!Q30</f>
        <v>99818.188800000004</v>
      </c>
      <c r="R247" s="6">
        <f>+$C$221*Matriz_de_consumo!R30</f>
        <v>99770.926399999997</v>
      </c>
      <c r="S247" s="6">
        <f>+$C$221*Matriz_de_consumo!S30</f>
        <v>98967.465599999996</v>
      </c>
      <c r="T247" s="6">
        <f>+$C$221*Matriz_de_consumo!T30</f>
        <v>99959.975999999995</v>
      </c>
      <c r="U247" s="6">
        <f>+$C$221*Matriz_de_consumo!U30</f>
        <v>99251.04</v>
      </c>
      <c r="V247" s="6">
        <f>+$C$221*Matriz_de_consumo!V30</f>
        <v>100338.07519999999</v>
      </c>
      <c r="W247" s="6">
        <f>+$C$221*Matriz_de_consumo!W30</f>
        <v>100574.3872</v>
      </c>
      <c r="X247" s="6">
        <f>+$C$221*Matriz_de_consumo!X30</f>
        <v>98920.203200000004</v>
      </c>
      <c r="Y247" s="6">
        <f>+$C$221*Matriz_de_consumo!Y30</f>
        <v>99345.564799999993</v>
      </c>
      <c r="Z247" s="6">
        <f>+$C$221*Matriz_de_consumo!Z30</f>
        <v>98258.529599999994</v>
      </c>
    </row>
    <row r="248" spans="2:26" x14ac:dyDescent="0.2">
      <c r="B248" s="23">
        <v>43824</v>
      </c>
      <c r="C248" s="6">
        <f>+$C$221*Matriz_de_consumo!C31</f>
        <v>95564.572799999994</v>
      </c>
      <c r="D248" s="6">
        <f>+$C$221*Matriz_de_consumo!D31</f>
        <v>98542.103999999992</v>
      </c>
      <c r="E248" s="6">
        <f>+$C$221*Matriz_de_consumo!E31</f>
        <v>96131.721600000004</v>
      </c>
      <c r="F248" s="6">
        <f>+$C$221*Matriz_de_consumo!F31</f>
        <v>98258.529599999994</v>
      </c>
      <c r="G248" s="6">
        <f>+$C$221*Matriz_de_consumo!G31</f>
        <v>99770.926399999997</v>
      </c>
      <c r="H248" s="6">
        <f>+$C$221*Matriz_de_consumo!H31</f>
        <v>98164.004799999995</v>
      </c>
      <c r="I248" s="6">
        <f>+$C$221*Matriz_de_consumo!I31</f>
        <v>97880.430399999997</v>
      </c>
      <c r="J248" s="6">
        <f>+$C$221*Matriz_de_consumo!J31</f>
        <v>96651.607999999993</v>
      </c>
      <c r="K248" s="6">
        <f>+$C$221*Matriz_de_consumo!K31</f>
        <v>92539.779200000004</v>
      </c>
      <c r="L248" s="6">
        <f>+$C$221*Matriz_de_consumo!L31</f>
        <v>97029.707200000004</v>
      </c>
      <c r="M248" s="6">
        <f>+$C$221*Matriz_de_consumo!M31</f>
        <v>100149.02559999999</v>
      </c>
      <c r="N248" s="6">
        <f>+$C$221*Matriz_de_consumo!N31</f>
        <v>99912.713600000003</v>
      </c>
      <c r="O248" s="6">
        <f>+$C$221*Matriz_de_consumo!O31</f>
        <v>99770.926399999997</v>
      </c>
      <c r="P248" s="6">
        <f>+$C$221*Matriz_de_consumo!P31</f>
        <v>98920.203200000004</v>
      </c>
      <c r="Q248" s="6">
        <f>+$C$221*Matriz_de_consumo!Q31</f>
        <v>99818.188800000004</v>
      </c>
      <c r="R248" s="6">
        <f>+$C$221*Matriz_de_consumo!R31</f>
        <v>99770.926399999997</v>
      </c>
      <c r="S248" s="6">
        <f>+$C$221*Matriz_de_consumo!S31</f>
        <v>98967.465599999996</v>
      </c>
      <c r="T248" s="6">
        <f>+$C$221*Matriz_de_consumo!T31</f>
        <v>99959.975999999995</v>
      </c>
      <c r="U248" s="6">
        <f>+$C$221*Matriz_de_consumo!U31</f>
        <v>99251.04</v>
      </c>
      <c r="V248" s="6">
        <f>+$C$221*Matriz_de_consumo!V31</f>
        <v>100338.07519999999</v>
      </c>
      <c r="W248" s="6">
        <f>+$C$221*Matriz_de_consumo!W31</f>
        <v>100574.3872</v>
      </c>
      <c r="X248" s="6">
        <f>+$C$221*Matriz_de_consumo!X31</f>
        <v>98920.203200000004</v>
      </c>
      <c r="Y248" s="6">
        <f>+$C$221*Matriz_de_consumo!Y31</f>
        <v>99345.564799999993</v>
      </c>
      <c r="Z248" s="6">
        <f>+$C$221*Matriz_de_consumo!Z31</f>
        <v>98258.529599999994</v>
      </c>
    </row>
    <row r="249" spans="2:26" x14ac:dyDescent="0.2">
      <c r="B249" s="23">
        <v>43825</v>
      </c>
      <c r="C249" s="6">
        <f>+$C$221*Matriz_de_consumo!C32</f>
        <v>95564.572799999994</v>
      </c>
      <c r="D249" s="6">
        <f>+$C$221*Matriz_de_consumo!D32</f>
        <v>98542.103999999992</v>
      </c>
      <c r="E249" s="6">
        <f>+$C$221*Matriz_de_consumo!E32</f>
        <v>96131.721600000004</v>
      </c>
      <c r="F249" s="6">
        <f>+$C$221*Matriz_de_consumo!F32</f>
        <v>98258.529599999994</v>
      </c>
      <c r="G249" s="6">
        <f>+$C$221*Matriz_de_consumo!G32</f>
        <v>99770.926399999997</v>
      </c>
      <c r="H249" s="6">
        <f>+$C$221*Matriz_de_consumo!H32</f>
        <v>98164.004799999995</v>
      </c>
      <c r="I249" s="6">
        <f>+$C$221*Matriz_de_consumo!I32</f>
        <v>97880.430399999997</v>
      </c>
      <c r="J249" s="6">
        <f>+$C$221*Matriz_de_consumo!J32</f>
        <v>96651.607999999993</v>
      </c>
      <c r="K249" s="6">
        <f>+$C$221*Matriz_de_consumo!K32</f>
        <v>92539.779200000004</v>
      </c>
      <c r="L249" s="6">
        <f>+$C$221*Matriz_de_consumo!L32</f>
        <v>97029.707200000004</v>
      </c>
      <c r="M249" s="6">
        <f>+$C$221*Matriz_de_consumo!M32</f>
        <v>100149.02559999999</v>
      </c>
      <c r="N249" s="6">
        <f>+$C$221*Matriz_de_consumo!N32</f>
        <v>99912.713600000003</v>
      </c>
      <c r="O249" s="6">
        <f>+$C$221*Matriz_de_consumo!O32</f>
        <v>99770.926399999997</v>
      </c>
      <c r="P249" s="6">
        <f>+$C$221*Matriz_de_consumo!P32</f>
        <v>98920.203200000004</v>
      </c>
      <c r="Q249" s="6">
        <f>+$C$221*Matriz_de_consumo!Q32</f>
        <v>99818.188800000004</v>
      </c>
      <c r="R249" s="6">
        <f>+$C$221*Matriz_de_consumo!R32</f>
        <v>99770.926399999997</v>
      </c>
      <c r="S249" s="6">
        <f>+$C$221*Matriz_de_consumo!S32</f>
        <v>98967.465599999996</v>
      </c>
      <c r="T249" s="6">
        <f>+$C$221*Matriz_de_consumo!T32</f>
        <v>99959.975999999995</v>
      </c>
      <c r="U249" s="6">
        <f>+$C$221*Matriz_de_consumo!U32</f>
        <v>99251.04</v>
      </c>
      <c r="V249" s="6">
        <f>+$C$221*Matriz_de_consumo!V32</f>
        <v>100338.07519999999</v>
      </c>
      <c r="W249" s="6">
        <f>+$C$221*Matriz_de_consumo!W32</f>
        <v>100574.3872</v>
      </c>
      <c r="X249" s="6">
        <f>+$C$221*Matriz_de_consumo!X32</f>
        <v>98920.203200000004</v>
      </c>
      <c r="Y249" s="6">
        <f>+$C$221*Matriz_de_consumo!Y32</f>
        <v>99345.564799999993</v>
      </c>
      <c r="Z249" s="6">
        <f>+$C$221*Matriz_de_consumo!Z32</f>
        <v>98258.529599999994</v>
      </c>
    </row>
    <row r="250" spans="2:26" x14ac:dyDescent="0.2">
      <c r="B250" s="23">
        <v>43826</v>
      </c>
      <c r="C250" s="6">
        <f>+$C$221*Matriz_de_consumo!C33</f>
        <v>95564.572799999994</v>
      </c>
      <c r="D250" s="6">
        <f>+$C$221*Matriz_de_consumo!D33</f>
        <v>98542.103999999992</v>
      </c>
      <c r="E250" s="6">
        <f>+$C$221*Matriz_de_consumo!E33</f>
        <v>96131.721600000004</v>
      </c>
      <c r="F250" s="6">
        <f>+$C$221*Matriz_de_consumo!F33</f>
        <v>98258.529599999994</v>
      </c>
      <c r="G250" s="6">
        <f>+$C$221*Matriz_de_consumo!G33</f>
        <v>99770.926399999997</v>
      </c>
      <c r="H250" s="6">
        <f>+$C$221*Matriz_de_consumo!H33</f>
        <v>98164.004799999995</v>
      </c>
      <c r="I250" s="6">
        <f>+$C$221*Matriz_de_consumo!I33</f>
        <v>97880.430399999997</v>
      </c>
      <c r="J250" s="6">
        <f>+$C$221*Matriz_de_consumo!J33</f>
        <v>96651.607999999993</v>
      </c>
      <c r="K250" s="6">
        <f>+$C$221*Matriz_de_consumo!K33</f>
        <v>92539.779200000004</v>
      </c>
      <c r="L250" s="6">
        <f>+$C$221*Matriz_de_consumo!L33</f>
        <v>97029.707200000004</v>
      </c>
      <c r="M250" s="6">
        <f>+$C$221*Matriz_de_consumo!M33</f>
        <v>100149.02559999999</v>
      </c>
      <c r="N250" s="6">
        <f>+$C$221*Matriz_de_consumo!N33</f>
        <v>99912.713600000003</v>
      </c>
      <c r="O250" s="6">
        <f>+$C$221*Matriz_de_consumo!O33</f>
        <v>99770.926399999997</v>
      </c>
      <c r="P250" s="6">
        <f>+$C$221*Matriz_de_consumo!P33</f>
        <v>98920.203200000004</v>
      </c>
      <c r="Q250" s="6">
        <f>+$C$221*Matriz_de_consumo!Q33</f>
        <v>99818.188800000004</v>
      </c>
      <c r="R250" s="6">
        <f>+$C$221*Matriz_de_consumo!R33</f>
        <v>99770.926399999997</v>
      </c>
      <c r="S250" s="6">
        <f>+$C$221*Matriz_de_consumo!S33</f>
        <v>98967.465599999996</v>
      </c>
      <c r="T250" s="6">
        <f>+$C$221*Matriz_de_consumo!T33</f>
        <v>99959.975999999995</v>
      </c>
      <c r="U250" s="6">
        <f>+$C$221*Matriz_de_consumo!U33</f>
        <v>99251.04</v>
      </c>
      <c r="V250" s="6">
        <f>+$C$221*Matriz_de_consumo!V33</f>
        <v>100338.07519999999</v>
      </c>
      <c r="W250" s="6">
        <f>+$C$221*Matriz_de_consumo!W33</f>
        <v>100574.3872</v>
      </c>
      <c r="X250" s="6">
        <f>+$C$221*Matriz_de_consumo!X33</f>
        <v>98920.203200000004</v>
      </c>
      <c r="Y250" s="6">
        <f>+$C$221*Matriz_de_consumo!Y33</f>
        <v>99345.564799999993</v>
      </c>
      <c r="Z250" s="6">
        <f>+$C$221*Matriz_de_consumo!Z33</f>
        <v>98258.529599999994</v>
      </c>
    </row>
    <row r="251" spans="2:26" x14ac:dyDescent="0.2">
      <c r="B251" s="23">
        <v>43827</v>
      </c>
      <c r="C251" s="6">
        <f>+$C$221*Matriz_de_consumo!C34</f>
        <v>97596.856</v>
      </c>
      <c r="D251" s="6">
        <f>+$C$221*Matriz_de_consumo!D34</f>
        <v>101141.53599999999</v>
      </c>
      <c r="E251" s="6">
        <f>+$C$221*Matriz_de_consumo!E34</f>
        <v>99723.664000000004</v>
      </c>
      <c r="F251" s="6">
        <f>+$C$221*Matriz_de_consumo!F34</f>
        <v>77037.712</v>
      </c>
      <c r="G251" s="6">
        <f>+$C$221*Matriz_de_consumo!G34</f>
        <v>93579.551999999996</v>
      </c>
      <c r="H251" s="6">
        <f>+$C$221*Matriz_de_consumo!H34</f>
        <v>97833.168000000005</v>
      </c>
      <c r="I251" s="6">
        <f>+$C$221*Matriz_de_consumo!I34</f>
        <v>100432.6</v>
      </c>
      <c r="J251" s="6">
        <f>+$C$221*Matriz_de_consumo!J34</f>
        <v>96887.92</v>
      </c>
      <c r="K251" s="6">
        <f>+$C$221*Matriz_de_consumo!K34</f>
        <v>97124.232000000004</v>
      </c>
      <c r="L251" s="6">
        <f>+$C$221*Matriz_de_consumo!L34</f>
        <v>97596.856</v>
      </c>
      <c r="M251" s="6">
        <f>+$C$221*Matriz_de_consumo!M34</f>
        <v>94052.175999999992</v>
      </c>
      <c r="N251" s="6">
        <f>+$C$221*Matriz_de_consumo!N34</f>
        <v>93106.928</v>
      </c>
      <c r="O251" s="6">
        <f>+$C$221*Matriz_de_consumo!O34</f>
        <v>99014.728000000003</v>
      </c>
      <c r="P251" s="6">
        <f>+$C$221*Matriz_de_consumo!P34</f>
        <v>96887.92</v>
      </c>
      <c r="Q251" s="6">
        <f>+$C$221*Matriz_de_consumo!Q34</f>
        <v>99959.975999999995</v>
      </c>
      <c r="R251" s="6">
        <f>+$C$221*Matriz_de_consumo!R34</f>
        <v>98069.48</v>
      </c>
      <c r="S251" s="6">
        <f>+$C$221*Matriz_de_consumo!S34</f>
        <v>99251.04</v>
      </c>
      <c r="T251" s="6">
        <f>+$C$221*Matriz_de_consumo!T34</f>
        <v>95942.672000000006</v>
      </c>
      <c r="U251" s="6">
        <f>+$C$221*Matriz_de_consumo!U34</f>
        <v>96651.607999999993</v>
      </c>
      <c r="V251" s="6">
        <f>+$C$221*Matriz_de_consumo!V34</f>
        <v>96415.296000000002</v>
      </c>
      <c r="W251" s="6">
        <f>+$C$221*Matriz_de_consumo!W34</f>
        <v>98069.48</v>
      </c>
      <c r="X251" s="6">
        <f>+$C$221*Matriz_de_consumo!X34</f>
        <v>99251.04</v>
      </c>
      <c r="Y251" s="6">
        <f>+$C$221*Matriz_de_consumo!Y34</f>
        <v>100196.288</v>
      </c>
      <c r="Z251" s="6">
        <f>+$C$221*Matriz_de_consumo!Z34</f>
        <v>96178.983999999997</v>
      </c>
    </row>
    <row r="252" spans="2:26" x14ac:dyDescent="0.2">
      <c r="B252" s="23">
        <v>43828</v>
      </c>
      <c r="C252" s="6">
        <f>+$C$221*Matriz_de_consumo!C35</f>
        <v>95470.047999999995</v>
      </c>
      <c r="D252" s="6">
        <f>+$C$221*Matriz_de_consumo!D35</f>
        <v>94524.800000000003</v>
      </c>
      <c r="E252" s="6">
        <f>+$C$221*Matriz_de_consumo!E35</f>
        <v>84599.695999999996</v>
      </c>
      <c r="F252" s="6">
        <f>+$C$221*Matriz_de_consumo!F35</f>
        <v>97833.168000000005</v>
      </c>
      <c r="G252" s="6">
        <f>+$C$221*Matriz_de_consumo!G35</f>
        <v>99251.04</v>
      </c>
      <c r="H252" s="6">
        <f>+$C$221*Matriz_de_consumo!H35</f>
        <v>95706.36</v>
      </c>
      <c r="I252" s="6">
        <f>+$C$221*Matriz_de_consumo!I35</f>
        <v>93579.551999999996</v>
      </c>
      <c r="J252" s="6">
        <f>+$C$221*Matriz_de_consumo!J35</f>
        <v>99251.04</v>
      </c>
      <c r="K252" s="6">
        <f>+$C$221*Matriz_de_consumo!K35</f>
        <v>101141.53599999999</v>
      </c>
      <c r="L252" s="6">
        <f>+$C$221*Matriz_de_consumo!L35</f>
        <v>99014.728000000003</v>
      </c>
      <c r="M252" s="6">
        <f>+$C$221*Matriz_de_consumo!M35</f>
        <v>99014.728000000003</v>
      </c>
      <c r="N252" s="6">
        <f>+$C$221*Matriz_de_consumo!N35</f>
        <v>100905.224</v>
      </c>
      <c r="O252" s="6">
        <f>+$C$221*Matriz_de_consumo!O35</f>
        <v>98778.415999999997</v>
      </c>
      <c r="P252" s="6">
        <f>+$C$221*Matriz_de_consumo!P35</f>
        <v>100905.224</v>
      </c>
      <c r="Q252" s="6">
        <f>+$C$221*Matriz_de_consumo!Q35</f>
        <v>103504.656</v>
      </c>
      <c r="R252" s="6">
        <f>+$C$221*Matriz_de_consumo!R35</f>
        <v>96651.607999999993</v>
      </c>
      <c r="S252" s="6">
        <f>+$C$221*Matriz_de_consumo!S35</f>
        <v>98069.48</v>
      </c>
      <c r="T252" s="6">
        <f>+$C$221*Matriz_de_consumo!T35</f>
        <v>98542.103999999992</v>
      </c>
      <c r="U252" s="6">
        <f>+$C$221*Matriz_de_consumo!U35</f>
        <v>98542.103999999992</v>
      </c>
      <c r="V252" s="6">
        <f>+$C$221*Matriz_de_consumo!V35</f>
        <v>94288.487999999998</v>
      </c>
      <c r="W252" s="6">
        <f>+$C$221*Matriz_de_consumo!W35</f>
        <v>99723.664000000004</v>
      </c>
      <c r="X252" s="6">
        <f>+$C$221*Matriz_de_consumo!X35</f>
        <v>101614.16</v>
      </c>
      <c r="Y252" s="6">
        <f>+$C$221*Matriz_de_consumo!Y35</f>
        <v>100196.288</v>
      </c>
      <c r="Z252" s="6">
        <f>+$C$221*Matriz_de_consumo!Z35</f>
        <v>99723.664000000004</v>
      </c>
    </row>
    <row r="253" spans="2:26" x14ac:dyDescent="0.2">
      <c r="B253" s="23">
        <v>43829</v>
      </c>
      <c r="C253" s="6">
        <f>+$C$221*Matriz_de_consumo!C36</f>
        <v>95564.572799999994</v>
      </c>
      <c r="D253" s="6">
        <f>+$C$221*Matriz_de_consumo!D36</f>
        <v>98542.103999999992</v>
      </c>
      <c r="E253" s="6">
        <f>+$C$221*Matriz_de_consumo!E36</f>
        <v>96131.721600000004</v>
      </c>
      <c r="F253" s="6">
        <f>+$C$221*Matriz_de_consumo!F36</f>
        <v>98258.529599999994</v>
      </c>
      <c r="G253" s="6">
        <f>+$C$221*Matriz_de_consumo!G36</f>
        <v>99770.926399999997</v>
      </c>
      <c r="H253" s="6">
        <f>+$C$221*Matriz_de_consumo!H36</f>
        <v>98164.004799999995</v>
      </c>
      <c r="I253" s="6">
        <f>+$C$221*Matriz_de_consumo!I36</f>
        <v>97880.430399999997</v>
      </c>
      <c r="J253" s="6">
        <f>+$C$221*Matriz_de_consumo!J36</f>
        <v>96651.607999999993</v>
      </c>
      <c r="K253" s="6">
        <f>+$C$221*Matriz_de_consumo!K36</f>
        <v>92539.779200000004</v>
      </c>
      <c r="L253" s="6">
        <f>+$C$221*Matriz_de_consumo!L36</f>
        <v>97029.707200000004</v>
      </c>
      <c r="M253" s="6">
        <f>+$C$221*Matriz_de_consumo!M36</f>
        <v>100149.02559999999</v>
      </c>
      <c r="N253" s="6">
        <f>+$C$221*Matriz_de_consumo!N36</f>
        <v>99912.713600000003</v>
      </c>
      <c r="O253" s="6">
        <f>+$C$221*Matriz_de_consumo!O36</f>
        <v>99770.926399999997</v>
      </c>
      <c r="P253" s="6">
        <f>+$C$221*Matriz_de_consumo!P36</f>
        <v>98920.203200000004</v>
      </c>
      <c r="Q253" s="6">
        <f>+$C$221*Matriz_de_consumo!Q36</f>
        <v>99818.188800000004</v>
      </c>
      <c r="R253" s="6">
        <f>+$C$221*Matriz_de_consumo!R36</f>
        <v>99770.926399999997</v>
      </c>
      <c r="S253" s="6">
        <f>+$C$221*Matriz_de_consumo!S36</f>
        <v>98967.465599999996</v>
      </c>
      <c r="T253" s="6">
        <f>+$C$221*Matriz_de_consumo!T36</f>
        <v>99959.975999999995</v>
      </c>
      <c r="U253" s="6">
        <f>+$C$221*Matriz_de_consumo!U36</f>
        <v>99251.04</v>
      </c>
      <c r="V253" s="6">
        <f>+$C$221*Matriz_de_consumo!V36</f>
        <v>100338.07519999999</v>
      </c>
      <c r="W253" s="6">
        <f>+$C$221*Matriz_de_consumo!W36</f>
        <v>100574.3872</v>
      </c>
      <c r="X253" s="6">
        <f>+$C$221*Matriz_de_consumo!X36</f>
        <v>98920.203200000004</v>
      </c>
      <c r="Y253" s="6">
        <f>+$C$221*Matriz_de_consumo!Y36</f>
        <v>99345.564799999993</v>
      </c>
      <c r="Z253" s="6">
        <f>+$C$221*Matriz_de_consumo!Z36</f>
        <v>98258.529599999994</v>
      </c>
    </row>
    <row r="254" spans="2:26" x14ac:dyDescent="0.2">
      <c r="B254" s="23">
        <v>43830</v>
      </c>
      <c r="C254" s="6">
        <f>+$C$221*Matriz_de_consumo!C37</f>
        <v>95564.572799999994</v>
      </c>
      <c r="D254" s="6">
        <f>+$C$221*Matriz_de_consumo!D37</f>
        <v>98542.103999999992</v>
      </c>
      <c r="E254" s="6">
        <f>+$C$221*Matriz_de_consumo!E37</f>
        <v>96131.721600000004</v>
      </c>
      <c r="F254" s="6">
        <f>+$C$221*Matriz_de_consumo!F37</f>
        <v>98258.529599999994</v>
      </c>
      <c r="G254" s="6">
        <f>+$C$221*Matriz_de_consumo!G37</f>
        <v>99770.926399999997</v>
      </c>
      <c r="H254" s="6">
        <f>+$C$221*Matriz_de_consumo!H37</f>
        <v>98164.004799999995</v>
      </c>
      <c r="I254" s="6">
        <f>+$C$221*Matriz_de_consumo!I37</f>
        <v>97880.430399999997</v>
      </c>
      <c r="J254" s="6">
        <f>+$C$221*Matriz_de_consumo!J37</f>
        <v>96651.607999999993</v>
      </c>
      <c r="K254" s="6">
        <f>+$C$221*Matriz_de_consumo!K37</f>
        <v>92539.779200000004</v>
      </c>
      <c r="L254" s="6">
        <f>+$C$221*Matriz_de_consumo!L37</f>
        <v>97029.707200000004</v>
      </c>
      <c r="M254" s="6">
        <f>+$C$221*Matriz_de_consumo!M37</f>
        <v>100149.02559999999</v>
      </c>
      <c r="N254" s="6">
        <f>+$C$221*Matriz_de_consumo!N37</f>
        <v>99912.713600000003</v>
      </c>
      <c r="O254" s="6">
        <f>+$C$221*Matriz_de_consumo!O37</f>
        <v>99770.926399999997</v>
      </c>
      <c r="P254" s="6">
        <f>+$C$221*Matriz_de_consumo!P37</f>
        <v>98920.203200000004</v>
      </c>
      <c r="Q254" s="6">
        <f>+$C$221*Matriz_de_consumo!Q37</f>
        <v>99818.188800000004</v>
      </c>
      <c r="R254" s="6">
        <f>+$C$221*Matriz_de_consumo!R37</f>
        <v>99770.926399999997</v>
      </c>
      <c r="S254" s="6">
        <f>+$C$221*Matriz_de_consumo!S37</f>
        <v>98967.465599999996</v>
      </c>
      <c r="T254" s="6">
        <f>+$C$221*Matriz_de_consumo!T37</f>
        <v>99959.975999999995</v>
      </c>
      <c r="U254" s="6">
        <f>+$C$221*Matriz_de_consumo!U37</f>
        <v>99251.04</v>
      </c>
      <c r="V254" s="6">
        <f>+$C$221*Matriz_de_consumo!V37</f>
        <v>100338.07519999999</v>
      </c>
      <c r="W254" s="6">
        <f>+$C$221*Matriz_de_consumo!W37</f>
        <v>100574.3872</v>
      </c>
      <c r="X254" s="6">
        <f>+$C$221*Matriz_de_consumo!X37</f>
        <v>98920.203200000004</v>
      </c>
      <c r="Y254" s="6">
        <f>+$C$221*Matriz_de_consumo!Y37</f>
        <v>99345.564799999993</v>
      </c>
      <c r="Z254" s="6">
        <f>+$C$221*Matriz_de_consumo!Z37</f>
        <v>98258.529599999994</v>
      </c>
    </row>
    <row r="256" spans="2:26" x14ac:dyDescent="0.2">
      <c r="B256" s="21" t="s">
        <v>30</v>
      </c>
      <c r="C256" s="16">
        <f>+SUM(C224:Z254)</f>
        <v>63759009.883199982</v>
      </c>
    </row>
    <row r="259" spans="2:50" s="17" customFormat="1" x14ac:dyDescent="0.2">
      <c r="B259" s="18" t="s">
        <v>49</v>
      </c>
    </row>
    <row r="261" spans="2:50" s="24" customFormat="1" ht="14.4" x14ac:dyDescent="0.3"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ht="14.4" x14ac:dyDescent="0.3">
      <c r="B262" s="23" t="s">
        <v>50</v>
      </c>
      <c r="C262" s="30">
        <v>0.26910000000000001</v>
      </c>
      <c r="D262" s="30">
        <v>0.26910000000000001</v>
      </c>
      <c r="E262" s="30">
        <v>0.26910000000000001</v>
      </c>
      <c r="F262" s="30">
        <v>0.26910000000000001</v>
      </c>
      <c r="G262" s="30">
        <v>0.32019999999999998</v>
      </c>
      <c r="H262" s="30">
        <v>0.32019999999999998</v>
      </c>
      <c r="I262" s="30">
        <v>0.32019999999999998</v>
      </c>
      <c r="J262" s="30">
        <v>0.32019999999999998</v>
      </c>
      <c r="K262" s="30">
        <v>0.32019999999999998</v>
      </c>
      <c r="L262" s="30">
        <v>0.35470000000000002</v>
      </c>
      <c r="M262" s="30">
        <v>0.35470000000000002</v>
      </c>
      <c r="N262" s="30">
        <v>0.35470000000000002</v>
      </c>
      <c r="O262" s="30">
        <v>0.32019999999999998</v>
      </c>
      <c r="P262" s="30">
        <v>0.32019999999999998</v>
      </c>
      <c r="Q262" s="30">
        <v>0.32019999999999998</v>
      </c>
      <c r="R262" s="30">
        <v>0.32019999999999998</v>
      </c>
      <c r="S262" s="30">
        <v>0.32019999999999998</v>
      </c>
      <c r="T262" s="30">
        <v>0.32019999999999998</v>
      </c>
      <c r="U262" s="30">
        <v>0.35470000000000002</v>
      </c>
      <c r="V262" s="30">
        <v>0.35470000000000002</v>
      </c>
      <c r="W262" s="30">
        <v>0.35470000000000002</v>
      </c>
      <c r="X262" s="30">
        <v>0.32019999999999998</v>
      </c>
      <c r="Y262" s="30">
        <v>0.32019999999999998</v>
      </c>
      <c r="Z262" s="30">
        <v>0.26910000000000001</v>
      </c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</row>
    <row r="263" spans="2:50" ht="14.4" x14ac:dyDescent="0.3"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</row>
    <row r="264" spans="2:50" ht="14.4" x14ac:dyDescent="0.3">
      <c r="B264" s="22"/>
      <c r="C264" s="4" t="s">
        <v>0</v>
      </c>
      <c r="D264" s="4" t="s">
        <v>1</v>
      </c>
      <c r="E264" s="4" t="s">
        <v>2</v>
      </c>
      <c r="F264" s="4" t="s">
        <v>3</v>
      </c>
      <c r="G264" s="4" t="s">
        <v>4</v>
      </c>
      <c r="H264" s="4" t="s">
        <v>5</v>
      </c>
      <c r="I264" s="4" t="s">
        <v>6</v>
      </c>
      <c r="J264" s="4" t="s">
        <v>7</v>
      </c>
      <c r="K264" s="4" t="s">
        <v>8</v>
      </c>
      <c r="L264" s="4" t="s">
        <v>9</v>
      </c>
      <c r="M264" s="4" t="s">
        <v>10</v>
      </c>
      <c r="N264" s="4" t="s">
        <v>11</v>
      </c>
      <c r="O264" s="4" t="s">
        <v>12</v>
      </c>
      <c r="P264" s="4" t="s">
        <v>13</v>
      </c>
      <c r="Q264" s="4" t="s">
        <v>14</v>
      </c>
      <c r="R264" s="4" t="s">
        <v>15</v>
      </c>
      <c r="S264" s="4" t="s">
        <v>16</v>
      </c>
      <c r="T264" s="4" t="s">
        <v>17</v>
      </c>
      <c r="U264" s="4" t="s">
        <v>18</v>
      </c>
      <c r="V264" s="4" t="s">
        <v>19</v>
      </c>
      <c r="W264" s="4" t="s">
        <v>20</v>
      </c>
      <c r="X264" s="4" t="s">
        <v>21</v>
      </c>
      <c r="Y264" s="4" t="s">
        <v>22</v>
      </c>
      <c r="Z264" s="4" t="s">
        <v>23</v>
      </c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</row>
    <row r="265" spans="2:50" ht="14.4" x14ac:dyDescent="0.3">
      <c r="B265" s="23">
        <v>43800</v>
      </c>
      <c r="C265" s="6">
        <f>+C$262*Matriz_de_consumo!C7</f>
        <v>0</v>
      </c>
      <c r="D265" s="6">
        <f>+D$262*Matriz_de_consumo!D7</f>
        <v>0</v>
      </c>
      <c r="E265" s="6">
        <f>+E$262*Matriz_de_consumo!E7</f>
        <v>0</v>
      </c>
      <c r="F265" s="6">
        <f>+F$262*Matriz_de_consumo!F7</f>
        <v>0</v>
      </c>
      <c r="G265" s="6">
        <f>+G$262*Matriz_de_consumo!G7</f>
        <v>0</v>
      </c>
      <c r="H265" s="6">
        <f>+H$262*Matriz_de_consumo!H7</f>
        <v>0</v>
      </c>
      <c r="I265" s="6">
        <f>+I$262*Matriz_de_consumo!I7</f>
        <v>0</v>
      </c>
      <c r="J265" s="6">
        <f>+J$262*Matriz_de_consumo!J7</f>
        <v>0</v>
      </c>
      <c r="K265" s="6">
        <f>+K$262*Matriz_de_consumo!K7</f>
        <v>0</v>
      </c>
      <c r="L265" s="6">
        <f>+L$262*Matriz_de_consumo!L7</f>
        <v>0</v>
      </c>
      <c r="M265" s="6">
        <f>+M$262*Matriz_de_consumo!M7</f>
        <v>0</v>
      </c>
      <c r="N265" s="6">
        <f>+N$262*Matriz_de_consumo!N7</f>
        <v>0</v>
      </c>
      <c r="O265" s="6">
        <f>+O$262*Matriz_de_consumo!O7</f>
        <v>0</v>
      </c>
      <c r="P265" s="6">
        <f>+P$262*Matriz_de_consumo!P7</f>
        <v>0</v>
      </c>
      <c r="Q265" s="6">
        <f>+Q$262*Matriz_de_consumo!Q7</f>
        <v>0</v>
      </c>
      <c r="R265" s="6">
        <f>+R$262*Matriz_de_consumo!R7</f>
        <v>0</v>
      </c>
      <c r="S265" s="6">
        <f>+S$262*Matriz_de_consumo!S7</f>
        <v>0</v>
      </c>
      <c r="T265" s="6">
        <f>+T$262*Matriz_de_consumo!T7</f>
        <v>0</v>
      </c>
      <c r="U265" s="6">
        <f>+U$262*Matriz_de_consumo!U7</f>
        <v>0</v>
      </c>
      <c r="V265" s="6">
        <f>+V$262*Matriz_de_consumo!V7</f>
        <v>0</v>
      </c>
      <c r="W265" s="6">
        <f>+W$262*Matriz_de_consumo!W7</f>
        <v>0</v>
      </c>
      <c r="X265" s="6">
        <f>+X$262*Matriz_de_consumo!X7</f>
        <v>0</v>
      </c>
      <c r="Y265" s="6">
        <f>+Y$262*Matriz_de_consumo!Y7</f>
        <v>0</v>
      </c>
      <c r="Z265" s="6">
        <f>+Z$262*Matriz_de_consumo!Z7</f>
        <v>0</v>
      </c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</row>
    <row r="266" spans="2:50" x14ac:dyDescent="0.2">
      <c r="B266" s="23">
        <v>43801</v>
      </c>
      <c r="C266" s="6">
        <f>+C$262*Matriz_de_consumo!C8</f>
        <v>0</v>
      </c>
      <c r="D266" s="6">
        <f>+D$262*Matriz_de_consumo!D8</f>
        <v>0</v>
      </c>
      <c r="E266" s="6">
        <f>+E$262*Matriz_de_consumo!E8</f>
        <v>0</v>
      </c>
      <c r="F266" s="6">
        <f>+F$262*Matriz_de_consumo!F8</f>
        <v>0</v>
      </c>
      <c r="G266" s="6">
        <f>+G$262*Matriz_de_consumo!G8</f>
        <v>0</v>
      </c>
      <c r="H266" s="6">
        <f>+H$262*Matriz_de_consumo!H8</f>
        <v>0</v>
      </c>
      <c r="I266" s="6">
        <f>+I$262*Matriz_de_consumo!I8</f>
        <v>0</v>
      </c>
      <c r="J266" s="6">
        <f>+J$262*Matriz_de_consumo!J8</f>
        <v>0</v>
      </c>
      <c r="K266" s="6">
        <f>+K$262*Matriz_de_consumo!K8</f>
        <v>0</v>
      </c>
      <c r="L266" s="6">
        <f>+L$262*Matriz_de_consumo!L8</f>
        <v>0</v>
      </c>
      <c r="M266" s="6">
        <f>+M$262*Matriz_de_consumo!M8</f>
        <v>0</v>
      </c>
      <c r="N266" s="6">
        <f>+N$262*Matriz_de_consumo!N8</f>
        <v>0</v>
      </c>
      <c r="O266" s="6">
        <f>+O$262*Matriz_de_consumo!O8</f>
        <v>0</v>
      </c>
      <c r="P266" s="6">
        <f>+P$262*Matriz_de_consumo!P8</f>
        <v>0</v>
      </c>
      <c r="Q266" s="6">
        <f>+Q$262*Matriz_de_consumo!Q8</f>
        <v>0</v>
      </c>
      <c r="R266" s="6">
        <f>+R$262*Matriz_de_consumo!R8</f>
        <v>0</v>
      </c>
      <c r="S266" s="6">
        <f>+S$262*Matriz_de_consumo!S8</f>
        <v>0</v>
      </c>
      <c r="T266" s="6">
        <f>+T$262*Matriz_de_consumo!T8</f>
        <v>0</v>
      </c>
      <c r="U266" s="6">
        <f>+U$262*Matriz_de_consumo!U8</f>
        <v>0</v>
      </c>
      <c r="V266" s="6">
        <f>+V$262*Matriz_de_consumo!V8</f>
        <v>0</v>
      </c>
      <c r="W266" s="6">
        <f>+W$262*Matriz_de_consumo!W8</f>
        <v>0</v>
      </c>
      <c r="X266" s="6">
        <f>+X$262*Matriz_de_consumo!X8</f>
        <v>0</v>
      </c>
      <c r="Y266" s="6">
        <f>+Y$262*Matriz_de_consumo!Y8</f>
        <v>0</v>
      </c>
      <c r="Z266" s="6">
        <f>+Z$262*Matriz_de_consumo!Z8</f>
        <v>0</v>
      </c>
    </row>
    <row r="267" spans="2:50" x14ac:dyDescent="0.2">
      <c r="B267" s="23">
        <v>43802</v>
      </c>
      <c r="C267" s="6">
        <f>+C$262*Matriz_de_consumo!C9</f>
        <v>0</v>
      </c>
      <c r="D267" s="6">
        <f>+D$262*Matriz_de_consumo!D9</f>
        <v>0</v>
      </c>
      <c r="E267" s="6">
        <f>+E$262*Matriz_de_consumo!E9</f>
        <v>0</v>
      </c>
      <c r="F267" s="6">
        <f>+F$262*Matriz_de_consumo!F9</f>
        <v>0</v>
      </c>
      <c r="G267" s="6">
        <f>+G$262*Matriz_de_consumo!G9</f>
        <v>0</v>
      </c>
      <c r="H267" s="6">
        <f>+H$262*Matriz_de_consumo!H9</f>
        <v>0</v>
      </c>
      <c r="I267" s="6">
        <f>+I$262*Matriz_de_consumo!I9</f>
        <v>0</v>
      </c>
      <c r="J267" s="6">
        <f>+J$262*Matriz_de_consumo!J9</f>
        <v>0</v>
      </c>
      <c r="K267" s="6">
        <f>+K$262*Matriz_de_consumo!K9</f>
        <v>0</v>
      </c>
      <c r="L267" s="6">
        <f>+L$262*Matriz_de_consumo!L9</f>
        <v>0</v>
      </c>
      <c r="M267" s="6">
        <f>+M$262*Matriz_de_consumo!M9</f>
        <v>0</v>
      </c>
      <c r="N267" s="6">
        <f>+N$262*Matriz_de_consumo!N9</f>
        <v>0</v>
      </c>
      <c r="O267" s="6">
        <f>+O$262*Matriz_de_consumo!O9</f>
        <v>0</v>
      </c>
      <c r="P267" s="6">
        <f>+P$262*Matriz_de_consumo!P9</f>
        <v>0</v>
      </c>
      <c r="Q267" s="6">
        <f>+Q$262*Matriz_de_consumo!Q9</f>
        <v>0</v>
      </c>
      <c r="R267" s="6">
        <f>+R$262*Matriz_de_consumo!R9</f>
        <v>0</v>
      </c>
      <c r="S267" s="6">
        <f>+S$262*Matriz_de_consumo!S9</f>
        <v>0</v>
      </c>
      <c r="T267" s="6">
        <f>+T$262*Matriz_de_consumo!T9</f>
        <v>0</v>
      </c>
      <c r="U267" s="6">
        <f>+U$262*Matriz_de_consumo!U9</f>
        <v>0</v>
      </c>
      <c r="V267" s="6">
        <f>+V$262*Matriz_de_consumo!V9</f>
        <v>0</v>
      </c>
      <c r="W267" s="6">
        <f>+W$262*Matriz_de_consumo!W9</f>
        <v>0</v>
      </c>
      <c r="X267" s="6">
        <f>+X$262*Matriz_de_consumo!X9</f>
        <v>0</v>
      </c>
      <c r="Y267" s="6">
        <f>+Y$262*Matriz_de_consumo!Y9</f>
        <v>0</v>
      </c>
      <c r="Z267" s="6">
        <f>+Z$262*Matriz_de_consumo!Z9</f>
        <v>0</v>
      </c>
    </row>
    <row r="268" spans="2:50" x14ac:dyDescent="0.2">
      <c r="B268" s="23">
        <v>43803</v>
      </c>
      <c r="C268" s="6">
        <f>+C$262*Matriz_de_consumo!C10</f>
        <v>0</v>
      </c>
      <c r="D268" s="6">
        <f>+D$262*Matriz_de_consumo!D10</f>
        <v>0</v>
      </c>
      <c r="E268" s="6">
        <f>+E$262*Matriz_de_consumo!E10</f>
        <v>0</v>
      </c>
      <c r="F268" s="6">
        <f>+F$262*Matriz_de_consumo!F10</f>
        <v>0</v>
      </c>
      <c r="G268" s="6">
        <f>+G$262*Matriz_de_consumo!G10</f>
        <v>0</v>
      </c>
      <c r="H268" s="6">
        <f>+H$262*Matriz_de_consumo!H10</f>
        <v>0</v>
      </c>
      <c r="I268" s="6">
        <f>+I$262*Matriz_de_consumo!I10</f>
        <v>0</v>
      </c>
      <c r="J268" s="6">
        <f>+J$262*Matriz_de_consumo!J10</f>
        <v>0</v>
      </c>
      <c r="K268" s="6">
        <f>+K$262*Matriz_de_consumo!K10</f>
        <v>0</v>
      </c>
      <c r="L268" s="6">
        <f>+L$262*Matriz_de_consumo!L10</f>
        <v>0</v>
      </c>
      <c r="M268" s="6">
        <f>+M$262*Matriz_de_consumo!M10</f>
        <v>0</v>
      </c>
      <c r="N268" s="6">
        <f>+N$262*Matriz_de_consumo!N10</f>
        <v>0</v>
      </c>
      <c r="O268" s="6">
        <f>+O$262*Matriz_de_consumo!O10</f>
        <v>0</v>
      </c>
      <c r="P268" s="6">
        <f>+P$262*Matriz_de_consumo!P10</f>
        <v>0</v>
      </c>
      <c r="Q268" s="6">
        <f>+Q$262*Matriz_de_consumo!Q10</f>
        <v>0</v>
      </c>
      <c r="R268" s="6">
        <f>+R$262*Matriz_de_consumo!R10</f>
        <v>0</v>
      </c>
      <c r="S268" s="6">
        <f>+S$262*Matriz_de_consumo!S10</f>
        <v>0</v>
      </c>
      <c r="T268" s="6">
        <f>+T$262*Matriz_de_consumo!T10</f>
        <v>0</v>
      </c>
      <c r="U268" s="6">
        <f>+U$262*Matriz_de_consumo!U10</f>
        <v>0</v>
      </c>
      <c r="V268" s="6">
        <f>+V$262*Matriz_de_consumo!V10</f>
        <v>0</v>
      </c>
      <c r="W268" s="6">
        <f>+W$262*Matriz_de_consumo!W10</f>
        <v>0</v>
      </c>
      <c r="X268" s="6">
        <f>+X$262*Matriz_de_consumo!X10</f>
        <v>0</v>
      </c>
      <c r="Y268" s="6">
        <f>+Y$262*Matriz_de_consumo!Y10</f>
        <v>0</v>
      </c>
      <c r="Z268" s="6">
        <f>+Z$262*Matriz_de_consumo!Z10</f>
        <v>0</v>
      </c>
    </row>
    <row r="269" spans="2:50" x14ac:dyDescent="0.2">
      <c r="B269" s="23">
        <v>43804</v>
      </c>
      <c r="C269" s="6">
        <f>+C$262*Matriz_de_consumo!C11</f>
        <v>4456.2960000000003</v>
      </c>
      <c r="D269" s="6">
        <f>+D$262*Matriz_de_consumo!D11</f>
        <v>4413.24</v>
      </c>
      <c r="E269" s="6">
        <f>+E$262*Matriz_de_consumo!E11</f>
        <v>4542.4080000000004</v>
      </c>
      <c r="F269" s="6">
        <f>+F$262*Matriz_de_consumo!F11</f>
        <v>4499.3519999999999</v>
      </c>
      <c r="G269" s="6">
        <f>+G$262*Matriz_de_consumo!G11</f>
        <v>5161.6239999999998</v>
      </c>
      <c r="H269" s="6">
        <f>+H$262*Matriz_de_consumo!H11</f>
        <v>5392.1679999999997</v>
      </c>
      <c r="I269" s="6">
        <f>+I$262*Matriz_de_consumo!I11</f>
        <v>5225.6639999999998</v>
      </c>
      <c r="J269" s="6">
        <f>+J$262*Matriz_de_consumo!J11</f>
        <v>5238.4719999999998</v>
      </c>
      <c r="K269" s="6">
        <f>+K$262*Matriz_de_consumo!K11</f>
        <v>5392.1679999999997</v>
      </c>
      <c r="L269" s="6">
        <f>+L$262*Matriz_de_consumo!L11</f>
        <v>6200.1559999999999</v>
      </c>
      <c r="M269" s="6">
        <f>+M$262*Matriz_de_consumo!M11</f>
        <v>6129.2160000000003</v>
      </c>
      <c r="N269" s="6">
        <f>+N$262*Matriz_de_consumo!N11</f>
        <v>5973.1480000000001</v>
      </c>
      <c r="O269" s="6">
        <f>+O$262*Matriz_de_consumo!O11</f>
        <v>5507.44</v>
      </c>
      <c r="P269" s="6">
        <f>+P$262*Matriz_de_consumo!P11</f>
        <v>5417.7839999999997</v>
      </c>
      <c r="Q269" s="6">
        <f>+Q$262*Matriz_de_consumo!Q11</f>
        <v>5392.1679999999997</v>
      </c>
      <c r="R269" s="6">
        <f>+R$262*Matriz_de_consumo!R11</f>
        <v>5161.6239999999998</v>
      </c>
      <c r="S269" s="6">
        <f>+S$262*Matriz_de_consumo!S11</f>
        <v>5084.7759999999998</v>
      </c>
      <c r="T269" s="6">
        <f>+T$262*Matriz_de_consumo!T11</f>
        <v>5404.9759999999997</v>
      </c>
      <c r="U269" s="6">
        <f>+U$262*Matriz_de_consumo!U11</f>
        <v>6115.0280000000002</v>
      </c>
      <c r="V269" s="6">
        <f>+V$262*Matriz_de_consumo!V11</f>
        <v>6157.5920000000006</v>
      </c>
      <c r="W269" s="6">
        <f>+W$262*Matriz_de_consumo!W11</f>
        <v>6100.84</v>
      </c>
      <c r="X269" s="6">
        <f>+X$262*Matriz_de_consumo!X11</f>
        <v>5366.5519999999997</v>
      </c>
      <c r="Y269" s="6">
        <f>+Y$262*Matriz_de_consumo!Y11</f>
        <v>5430.5919999999996</v>
      </c>
      <c r="Z269" s="6">
        <f>+Z$262*Matriz_de_consumo!Z11</f>
        <v>4380.9480000000003</v>
      </c>
    </row>
    <row r="270" spans="2:50" x14ac:dyDescent="0.2">
      <c r="B270" s="23">
        <v>43805</v>
      </c>
      <c r="C270" s="6">
        <f>+C$262*Matriz_de_consumo!C12</f>
        <v>4337.8919999999998</v>
      </c>
      <c r="D270" s="6">
        <f>+D$262*Matriz_de_consumo!D12</f>
        <v>4370.1840000000002</v>
      </c>
      <c r="E270" s="6">
        <f>+E$262*Matriz_de_consumo!E12</f>
        <v>3659.76</v>
      </c>
      <c r="F270" s="6">
        <f>+F$262*Matriz_de_consumo!F12</f>
        <v>4542.4080000000004</v>
      </c>
      <c r="G270" s="6">
        <f>+G$262*Matriz_de_consumo!G12</f>
        <v>5507.44</v>
      </c>
      <c r="H270" s="6">
        <f>+H$262*Matriz_de_consumo!H12</f>
        <v>5315.32</v>
      </c>
      <c r="I270" s="6">
        <f>+I$262*Matriz_de_consumo!I12</f>
        <v>5238.4719999999998</v>
      </c>
      <c r="J270" s="6">
        <f>+J$262*Matriz_de_consumo!J12</f>
        <v>4534.0320000000002</v>
      </c>
      <c r="K270" s="6">
        <f>+K$262*Matriz_de_consumo!K12</f>
        <v>3342.8879999999999</v>
      </c>
      <c r="L270" s="6">
        <f>+L$262*Matriz_de_consumo!L12</f>
        <v>5178.62</v>
      </c>
      <c r="M270" s="6">
        <f>+M$262*Matriz_de_consumo!M12</f>
        <v>5845.4560000000001</v>
      </c>
      <c r="N270" s="6">
        <f>+N$262*Matriz_de_consumo!N12</f>
        <v>5746.14</v>
      </c>
      <c r="O270" s="6">
        <f>+O$262*Matriz_de_consumo!O12</f>
        <v>5251.28</v>
      </c>
      <c r="P270" s="6">
        <f>+P$262*Matriz_de_consumo!P12</f>
        <v>5174.4319999999998</v>
      </c>
      <c r="Q270" s="6">
        <f>+Q$262*Matriz_de_consumo!Q12</f>
        <v>5187.24</v>
      </c>
      <c r="R270" s="6">
        <f>+R$262*Matriz_de_consumo!R12</f>
        <v>5340.9359999999997</v>
      </c>
      <c r="S270" s="6">
        <f>+S$262*Matriz_de_consumo!S12</f>
        <v>5417.7839999999997</v>
      </c>
      <c r="T270" s="6">
        <f>+T$262*Matriz_de_consumo!T12</f>
        <v>5456.2079999999996</v>
      </c>
      <c r="U270" s="6">
        <f>+U$262*Matriz_de_consumo!U12</f>
        <v>5987.3360000000002</v>
      </c>
      <c r="V270" s="6">
        <f>+V$262*Matriz_de_consumo!V12</f>
        <v>6001.5240000000003</v>
      </c>
      <c r="W270" s="6">
        <f>+W$262*Matriz_de_consumo!W12</f>
        <v>5973.1480000000001</v>
      </c>
      <c r="X270" s="6">
        <f>+X$262*Matriz_de_consumo!X12</f>
        <v>5020.7359999999999</v>
      </c>
      <c r="Y270" s="6">
        <f>+Y$262*Matriz_de_consumo!Y12</f>
        <v>5161.6239999999998</v>
      </c>
      <c r="Z270" s="6">
        <f>+Z$262*Matriz_de_consumo!Z12</f>
        <v>4413.24</v>
      </c>
    </row>
    <row r="271" spans="2:50" x14ac:dyDescent="0.2">
      <c r="B271" s="23">
        <v>43806</v>
      </c>
      <c r="C271" s="6">
        <f>+C$262*Matriz_de_consumo!C13</f>
        <v>4445.5320000000002</v>
      </c>
      <c r="D271" s="6">
        <f>+D$262*Matriz_de_consumo!D13</f>
        <v>4606.9920000000002</v>
      </c>
      <c r="E271" s="6">
        <f>+E$262*Matriz_de_consumo!E13</f>
        <v>4542.4080000000004</v>
      </c>
      <c r="F271" s="6">
        <f>+F$262*Matriz_de_consumo!F13</f>
        <v>3509.0639999999999</v>
      </c>
      <c r="G271" s="6">
        <f>+G$262*Matriz_de_consumo!G13</f>
        <v>5071.9679999999998</v>
      </c>
      <c r="H271" s="6">
        <f>+H$262*Matriz_de_consumo!H13</f>
        <v>5302.5119999999997</v>
      </c>
      <c r="I271" s="6">
        <f>+I$262*Matriz_de_consumo!I13</f>
        <v>5443.4</v>
      </c>
      <c r="J271" s="6">
        <f>+J$262*Matriz_de_consumo!J13</f>
        <v>5251.28</v>
      </c>
      <c r="K271" s="6">
        <f>+K$262*Matriz_de_consumo!K13</f>
        <v>5264.0879999999997</v>
      </c>
      <c r="L271" s="6">
        <f>+L$262*Matriz_de_consumo!L13</f>
        <v>5859.6440000000002</v>
      </c>
      <c r="M271" s="6">
        <f>+M$262*Matriz_de_consumo!M13</f>
        <v>5646.8240000000005</v>
      </c>
      <c r="N271" s="6">
        <f>+N$262*Matriz_de_consumo!N13</f>
        <v>5590.0720000000001</v>
      </c>
      <c r="O271" s="6">
        <f>+O$262*Matriz_de_consumo!O13</f>
        <v>5366.5519999999997</v>
      </c>
      <c r="P271" s="6">
        <f>+P$262*Matriz_de_consumo!P13</f>
        <v>5251.28</v>
      </c>
      <c r="Q271" s="6">
        <f>+Q$262*Matriz_de_consumo!Q13</f>
        <v>5417.7839999999997</v>
      </c>
      <c r="R271" s="6">
        <f>+R$262*Matriz_de_consumo!R13</f>
        <v>5315.32</v>
      </c>
      <c r="S271" s="6">
        <f>+S$262*Matriz_de_consumo!S13</f>
        <v>5379.36</v>
      </c>
      <c r="T271" s="6">
        <f>+T$262*Matriz_de_consumo!T13</f>
        <v>5200.0479999999998</v>
      </c>
      <c r="U271" s="6">
        <f>+U$262*Matriz_de_consumo!U13</f>
        <v>5802.8919999999998</v>
      </c>
      <c r="V271" s="6">
        <f>+V$262*Matriz_de_consumo!V13</f>
        <v>5788.7040000000006</v>
      </c>
      <c r="W271" s="6">
        <f>+W$262*Matriz_de_consumo!W13</f>
        <v>5888.02</v>
      </c>
      <c r="X271" s="6">
        <f>+X$262*Matriz_de_consumo!X13</f>
        <v>5379.36</v>
      </c>
      <c r="Y271" s="6">
        <f>+Y$262*Matriz_de_consumo!Y13</f>
        <v>5430.5919999999996</v>
      </c>
      <c r="Z271" s="6">
        <f>+Z$262*Matriz_de_consumo!Z13</f>
        <v>4380.9480000000003</v>
      </c>
    </row>
    <row r="272" spans="2:50" x14ac:dyDescent="0.2">
      <c r="B272" s="23">
        <v>43807</v>
      </c>
      <c r="C272" s="6">
        <f>+C$262*Matriz_de_consumo!C14</f>
        <v>4348.6559999999999</v>
      </c>
      <c r="D272" s="6">
        <f>+D$262*Matriz_de_consumo!D14</f>
        <v>4305.6000000000004</v>
      </c>
      <c r="E272" s="6">
        <f>+E$262*Matriz_de_consumo!E14</f>
        <v>3853.5120000000002</v>
      </c>
      <c r="F272" s="6">
        <f>+F$262*Matriz_de_consumo!F14</f>
        <v>4456.2960000000003</v>
      </c>
      <c r="G272" s="6">
        <f>+G$262*Matriz_de_consumo!G14</f>
        <v>5379.36</v>
      </c>
      <c r="H272" s="6">
        <f>+H$262*Matriz_de_consumo!H14</f>
        <v>5187.24</v>
      </c>
      <c r="I272" s="6">
        <f>+I$262*Matriz_de_consumo!I14</f>
        <v>5071.9679999999998</v>
      </c>
      <c r="J272" s="6">
        <f>+J$262*Matriz_de_consumo!J14</f>
        <v>5379.36</v>
      </c>
      <c r="K272" s="6">
        <f>+K$262*Matriz_de_consumo!K14</f>
        <v>5481.8239999999996</v>
      </c>
      <c r="L272" s="6">
        <f>+L$262*Matriz_de_consumo!L14</f>
        <v>5944.7719999999999</v>
      </c>
      <c r="M272" s="6">
        <f>+M$262*Matriz_de_consumo!M14</f>
        <v>5944.7719999999999</v>
      </c>
      <c r="N272" s="6">
        <f>+N$262*Matriz_de_consumo!N14</f>
        <v>6058.2759999999998</v>
      </c>
      <c r="O272" s="6">
        <f>+O$262*Matriz_de_consumo!O14</f>
        <v>5353.7439999999997</v>
      </c>
      <c r="P272" s="6">
        <f>+P$262*Matriz_de_consumo!P14</f>
        <v>5469.0159999999996</v>
      </c>
      <c r="Q272" s="6">
        <f>+Q$262*Matriz_de_consumo!Q14</f>
        <v>5609.9039999999995</v>
      </c>
      <c r="R272" s="6">
        <f>+R$262*Matriz_de_consumo!R14</f>
        <v>5238.4719999999998</v>
      </c>
      <c r="S272" s="6">
        <f>+S$262*Matriz_de_consumo!S14</f>
        <v>5315.32</v>
      </c>
      <c r="T272" s="6">
        <f>+T$262*Matriz_de_consumo!T14</f>
        <v>5340.9359999999997</v>
      </c>
      <c r="U272" s="6">
        <f>+U$262*Matriz_de_consumo!U14</f>
        <v>5916.3960000000006</v>
      </c>
      <c r="V272" s="6">
        <f>+V$262*Matriz_de_consumo!V14</f>
        <v>5661.0120000000006</v>
      </c>
      <c r="W272" s="6">
        <f>+W$262*Matriz_de_consumo!W14</f>
        <v>5987.3360000000002</v>
      </c>
      <c r="X272" s="6">
        <f>+X$262*Matriz_de_consumo!X14</f>
        <v>5507.44</v>
      </c>
      <c r="Y272" s="6">
        <f>+Y$262*Matriz_de_consumo!Y14</f>
        <v>5430.5919999999996</v>
      </c>
      <c r="Z272" s="6">
        <f>+Z$262*Matriz_de_consumo!Z14</f>
        <v>4542.4080000000004</v>
      </c>
    </row>
    <row r="273" spans="2:26" x14ac:dyDescent="0.2">
      <c r="B273" s="23">
        <v>43808</v>
      </c>
      <c r="C273" s="6">
        <f>+C$262*Matriz_de_consumo!C15</f>
        <v>4563.9359999999997</v>
      </c>
      <c r="D273" s="6">
        <f>+D$262*Matriz_de_consumo!D15</f>
        <v>4327.1279999999997</v>
      </c>
      <c r="E273" s="6">
        <f>+E$262*Matriz_de_consumo!E15</f>
        <v>4391.7120000000004</v>
      </c>
      <c r="F273" s="6">
        <f>+F$262*Matriz_de_consumo!F15</f>
        <v>4413.24</v>
      </c>
      <c r="G273" s="6">
        <f>+G$262*Matriz_de_consumo!G15</f>
        <v>5264.0879999999997</v>
      </c>
      <c r="H273" s="6">
        <f>+H$262*Matriz_de_consumo!H15</f>
        <v>5533.0559999999996</v>
      </c>
      <c r="I273" s="6">
        <f>+I$262*Matriz_de_consumo!I15</f>
        <v>5404.9759999999997</v>
      </c>
      <c r="J273" s="6">
        <f>+J$262*Matriz_de_consumo!J15</f>
        <v>5328.1279999999997</v>
      </c>
      <c r="K273" s="6">
        <f>+K$262*Matriz_de_consumo!K15</f>
        <v>5353.7439999999997</v>
      </c>
      <c r="L273" s="6">
        <f>+L$262*Matriz_de_consumo!L15</f>
        <v>5987.3360000000002</v>
      </c>
      <c r="M273" s="6">
        <f>+M$262*Matriz_de_consumo!M15</f>
        <v>5944.7719999999999</v>
      </c>
      <c r="N273" s="6">
        <f>+N$262*Matriz_de_consumo!N15</f>
        <v>5958.96</v>
      </c>
      <c r="O273" s="6">
        <f>+O$262*Matriz_de_consumo!O15</f>
        <v>5353.7439999999997</v>
      </c>
      <c r="P273" s="6">
        <f>+P$262*Matriz_de_consumo!P15</f>
        <v>5071.9679999999998</v>
      </c>
      <c r="Q273" s="6">
        <f>+Q$262*Matriz_de_consumo!Q15</f>
        <v>5443.4</v>
      </c>
      <c r="R273" s="6">
        <f>+R$262*Matriz_de_consumo!R15</f>
        <v>5443.4</v>
      </c>
      <c r="S273" s="6">
        <f>+S$262*Matriz_de_consumo!S15</f>
        <v>5302.5119999999997</v>
      </c>
      <c r="T273" s="6">
        <f>+T$262*Matriz_de_consumo!T15</f>
        <v>5123.2</v>
      </c>
      <c r="U273" s="6">
        <f>+U$262*Matriz_de_consumo!U15</f>
        <v>6044.0880000000006</v>
      </c>
      <c r="V273" s="6">
        <f>+V$262*Matriz_de_consumo!V15</f>
        <v>6044.0880000000006</v>
      </c>
      <c r="W273" s="6">
        <f>+W$262*Matriz_de_consumo!W15</f>
        <v>6115.0280000000002</v>
      </c>
      <c r="X273" s="6">
        <f>+X$262*Matriz_de_consumo!X15</f>
        <v>5533.0559999999996</v>
      </c>
      <c r="Y273" s="6">
        <f>+Y$262*Matriz_de_consumo!Y15</f>
        <v>5417.7839999999997</v>
      </c>
      <c r="Z273" s="6">
        <f>+Z$262*Matriz_de_consumo!Z15</f>
        <v>4617.7560000000003</v>
      </c>
    </row>
    <row r="274" spans="2:26" x14ac:dyDescent="0.2">
      <c r="B274" s="23">
        <v>43809</v>
      </c>
      <c r="C274" s="6">
        <f>+C$262*Matriz_de_consumo!C16</f>
        <v>4520.88</v>
      </c>
      <c r="D274" s="6">
        <f>+D$262*Matriz_de_consumo!D16</f>
        <v>4520.88</v>
      </c>
      <c r="E274" s="6">
        <f>+E$262*Matriz_de_consumo!E16</f>
        <v>4682.34</v>
      </c>
      <c r="F274" s="6">
        <f>+F$262*Matriz_de_consumo!F16</f>
        <v>4585.4639999999999</v>
      </c>
      <c r="G274" s="6">
        <f>+G$262*Matriz_de_consumo!G16</f>
        <v>5379.36</v>
      </c>
      <c r="H274" s="6">
        <f>+H$262*Matriz_de_consumo!H16</f>
        <v>5622.7119999999995</v>
      </c>
      <c r="I274" s="6">
        <f>+I$262*Matriz_de_consumo!I16</f>
        <v>5520.2479999999996</v>
      </c>
      <c r="J274" s="6">
        <f>+J$262*Matriz_de_consumo!J16</f>
        <v>5558.6719999999996</v>
      </c>
      <c r="K274" s="6">
        <f>+K$262*Matriz_de_consumo!K16</f>
        <v>5392.1679999999997</v>
      </c>
      <c r="L274" s="6">
        <f>+L$262*Matriz_de_consumo!L16</f>
        <v>6143.4040000000005</v>
      </c>
      <c r="M274" s="6">
        <f>+M$262*Matriz_de_consumo!M16</f>
        <v>6100.84</v>
      </c>
      <c r="N274" s="6">
        <f>+N$262*Matriz_de_consumo!N16</f>
        <v>5661.0120000000006</v>
      </c>
      <c r="O274" s="6">
        <f>+O$262*Matriz_de_consumo!O16</f>
        <v>5571.48</v>
      </c>
      <c r="P274" s="6">
        <f>+P$262*Matriz_de_consumo!P16</f>
        <v>5481.8239999999996</v>
      </c>
      <c r="Q274" s="6">
        <f>+Q$262*Matriz_de_consumo!Q16</f>
        <v>5430.5919999999996</v>
      </c>
      <c r="R274" s="6">
        <f>+R$262*Matriz_de_consumo!R16</f>
        <v>5558.6719999999996</v>
      </c>
      <c r="S274" s="6">
        <f>+S$262*Matriz_de_consumo!S16</f>
        <v>5430.5919999999996</v>
      </c>
      <c r="T274" s="6">
        <f>+T$262*Matriz_de_consumo!T16</f>
        <v>5315.32</v>
      </c>
      <c r="U274" s="6">
        <f>+U$262*Matriz_de_consumo!U16</f>
        <v>6115.0280000000002</v>
      </c>
      <c r="V274" s="6">
        <f>+V$262*Matriz_de_consumo!V16</f>
        <v>6129.2160000000003</v>
      </c>
      <c r="W274" s="6">
        <f>+W$262*Matriz_de_consumo!W16</f>
        <v>6044.0880000000006</v>
      </c>
      <c r="X274" s="6">
        <f>+X$262*Matriz_de_consumo!X16</f>
        <v>5584.2879999999996</v>
      </c>
      <c r="Y274" s="6">
        <f>+Y$262*Matriz_de_consumo!Y16</f>
        <v>5417.7839999999997</v>
      </c>
      <c r="Z274" s="6">
        <f>+Z$262*Matriz_de_consumo!Z16</f>
        <v>4477.8240000000005</v>
      </c>
    </row>
    <row r="275" spans="2:26" x14ac:dyDescent="0.2">
      <c r="B275" s="23">
        <v>43810</v>
      </c>
      <c r="C275" s="6">
        <f>+C$262*Matriz_de_consumo!C17</f>
        <v>4434.768</v>
      </c>
      <c r="D275" s="6">
        <f>+D$262*Matriz_de_consumo!D17</f>
        <v>4725.3959999999997</v>
      </c>
      <c r="E275" s="6">
        <f>+E$262*Matriz_de_consumo!E17</f>
        <v>4671.576</v>
      </c>
      <c r="F275" s="6">
        <f>+F$262*Matriz_de_consumo!F17</f>
        <v>4650.0479999999998</v>
      </c>
      <c r="G275" s="6">
        <f>+G$262*Matriz_de_consumo!G17</f>
        <v>5520.2479999999996</v>
      </c>
      <c r="H275" s="6">
        <f>+H$262*Matriz_de_consumo!H17</f>
        <v>5366.5519999999997</v>
      </c>
      <c r="I275" s="6">
        <f>+I$262*Matriz_de_consumo!I17</f>
        <v>5289.7039999999997</v>
      </c>
      <c r="J275" s="6">
        <f>+J$262*Matriz_de_consumo!J17</f>
        <v>5379.36</v>
      </c>
      <c r="K275" s="6">
        <f>+K$262*Matriz_de_consumo!K17</f>
        <v>5533.0559999999996</v>
      </c>
      <c r="L275" s="6">
        <f>+L$262*Matriz_de_consumo!L17</f>
        <v>6313.66</v>
      </c>
      <c r="M275" s="6">
        <f>+M$262*Matriz_de_consumo!M17</f>
        <v>5973.1480000000001</v>
      </c>
      <c r="N275" s="6">
        <f>+N$262*Matriz_de_consumo!N17</f>
        <v>6171.7800000000007</v>
      </c>
      <c r="O275" s="6">
        <f>+O$262*Matriz_de_consumo!O17</f>
        <v>5584.2879999999996</v>
      </c>
      <c r="P275" s="6">
        <f>+P$262*Matriz_de_consumo!P17</f>
        <v>5648.3279999999995</v>
      </c>
      <c r="Q275" s="6">
        <f>+Q$262*Matriz_de_consumo!Q17</f>
        <v>5609.9039999999995</v>
      </c>
      <c r="R275" s="6">
        <f>+R$262*Matriz_de_consumo!R17</f>
        <v>5597.0959999999995</v>
      </c>
      <c r="S275" s="6">
        <f>+S$262*Matriz_de_consumo!S17</f>
        <v>5174.4319999999998</v>
      </c>
      <c r="T275" s="6">
        <f>+T$262*Matriz_de_consumo!T17</f>
        <v>5584.2879999999996</v>
      </c>
      <c r="U275" s="6">
        <f>+U$262*Matriz_de_consumo!U17</f>
        <v>6072.4639999999999</v>
      </c>
      <c r="V275" s="6">
        <f>+V$262*Matriz_de_consumo!V17</f>
        <v>6285.2840000000006</v>
      </c>
      <c r="W275" s="6">
        <f>+W$262*Matriz_de_consumo!W17</f>
        <v>6228.5320000000002</v>
      </c>
      <c r="X275" s="6">
        <f>+X$262*Matriz_de_consumo!X17</f>
        <v>5353.7439999999997</v>
      </c>
      <c r="Y275" s="6">
        <f>+Y$262*Matriz_de_consumo!Y17</f>
        <v>5533.0559999999996</v>
      </c>
      <c r="Z275" s="6">
        <f>+Z$262*Matriz_de_consumo!Z17</f>
        <v>4563.9359999999997</v>
      </c>
    </row>
    <row r="276" spans="2:26" x14ac:dyDescent="0.2">
      <c r="B276" s="23">
        <v>43811</v>
      </c>
      <c r="C276" s="6">
        <f>+C$262*Matriz_de_consumo!C18</f>
        <v>4714.6320000000005</v>
      </c>
      <c r="D276" s="6">
        <f>+D$262*Matriz_de_consumo!D18</f>
        <v>4617.7560000000003</v>
      </c>
      <c r="E276" s="6">
        <f>+E$262*Matriz_de_consumo!E18</f>
        <v>4553.1720000000005</v>
      </c>
      <c r="F276" s="6">
        <f>+F$262*Matriz_de_consumo!F18</f>
        <v>4650.0479999999998</v>
      </c>
      <c r="G276" s="6">
        <f>+G$262*Matriz_de_consumo!G18</f>
        <v>5545.8639999999996</v>
      </c>
      <c r="H276" s="6">
        <f>+H$262*Matriz_de_consumo!H18</f>
        <v>5264.0879999999997</v>
      </c>
      <c r="I276" s="6">
        <f>+I$262*Matriz_de_consumo!I18</f>
        <v>5469.0159999999996</v>
      </c>
      <c r="J276" s="6">
        <f>+J$262*Matriz_de_consumo!J18</f>
        <v>5609.9039999999995</v>
      </c>
      <c r="K276" s="6">
        <f>+K$262*Matriz_de_consumo!K18</f>
        <v>5609.9039999999995</v>
      </c>
      <c r="L276" s="6">
        <f>+L$262*Matriz_de_consumo!L18</f>
        <v>6157.5920000000006</v>
      </c>
      <c r="M276" s="6">
        <f>+M$262*Matriz_de_consumo!M18</f>
        <v>5916.3960000000006</v>
      </c>
      <c r="N276" s="6">
        <f>+N$262*Matriz_de_consumo!N18</f>
        <v>6015.7120000000004</v>
      </c>
      <c r="O276" s="6">
        <f>+O$262*Matriz_de_consumo!O18</f>
        <v>5392.1679999999997</v>
      </c>
      <c r="P276" s="6">
        <f>+P$262*Matriz_de_consumo!P18</f>
        <v>5494.6319999999996</v>
      </c>
      <c r="Q276" s="6">
        <f>+Q$262*Matriz_de_consumo!Q18</f>
        <v>5417.7839999999997</v>
      </c>
      <c r="R276" s="6">
        <f>+R$262*Matriz_de_consumo!R18</f>
        <v>5392.1679999999997</v>
      </c>
      <c r="S276" s="6">
        <f>+S$262*Matriz_de_consumo!S18</f>
        <v>5443.4</v>
      </c>
      <c r="T276" s="6">
        <f>+T$262*Matriz_de_consumo!T18</f>
        <v>5481.8239999999996</v>
      </c>
      <c r="U276" s="6">
        <f>+U$262*Matriz_de_consumo!U18</f>
        <v>6001.5240000000003</v>
      </c>
      <c r="V276" s="6">
        <f>+V$262*Matriz_de_consumo!V18</f>
        <v>6015.7120000000004</v>
      </c>
      <c r="W276" s="6">
        <f>+W$262*Matriz_de_consumo!W18</f>
        <v>6313.66</v>
      </c>
      <c r="X276" s="6">
        <f>+X$262*Matriz_de_consumo!X18</f>
        <v>5673.9439999999995</v>
      </c>
      <c r="Y276" s="6">
        <f>+Y$262*Matriz_de_consumo!Y18</f>
        <v>5520.2479999999996</v>
      </c>
      <c r="Z276" s="6">
        <f>+Z$262*Matriz_de_consumo!Z18</f>
        <v>4650.0479999999998</v>
      </c>
    </row>
    <row r="277" spans="2:26" x14ac:dyDescent="0.2">
      <c r="B277" s="23">
        <v>43812</v>
      </c>
      <c r="C277" s="6">
        <f>+C$262*Matriz_de_consumo!C19</f>
        <v>4542.4080000000004</v>
      </c>
      <c r="D277" s="6">
        <f>+D$262*Matriz_de_consumo!D19</f>
        <v>4606.9920000000002</v>
      </c>
      <c r="E277" s="6">
        <f>+E$262*Matriz_de_consumo!E19</f>
        <v>4650.0479999999998</v>
      </c>
      <c r="F277" s="6">
        <f>+F$262*Matriz_de_consumo!F19</f>
        <v>4660.8119999999999</v>
      </c>
      <c r="G277" s="6">
        <f>+G$262*Matriz_de_consumo!G19</f>
        <v>5366.5519999999997</v>
      </c>
      <c r="H277" s="6">
        <f>+H$262*Matriz_de_consumo!H19</f>
        <v>5545.8639999999996</v>
      </c>
      <c r="I277" s="6">
        <f>+I$262*Matriz_de_consumo!I19</f>
        <v>5481.8239999999996</v>
      </c>
      <c r="J277" s="6">
        <f>+J$262*Matriz_de_consumo!J19</f>
        <v>5225.6639999999998</v>
      </c>
      <c r="K277" s="6">
        <f>+K$262*Matriz_de_consumo!K19</f>
        <v>5635.5199999999995</v>
      </c>
      <c r="L277" s="6">
        <f>+L$262*Matriz_de_consumo!L19</f>
        <v>6171.7800000000007</v>
      </c>
      <c r="M277" s="6">
        <f>+M$262*Matriz_de_consumo!M19</f>
        <v>6200.1559999999999</v>
      </c>
      <c r="N277" s="6">
        <f>+N$262*Matriz_de_consumo!N19</f>
        <v>6015.7120000000004</v>
      </c>
      <c r="O277" s="6">
        <f>+O$262*Matriz_de_consumo!O19</f>
        <v>5315.32</v>
      </c>
      <c r="P277" s="6">
        <f>+P$262*Matriz_de_consumo!P19</f>
        <v>5200.0479999999998</v>
      </c>
      <c r="Q277" s="6">
        <f>+Q$262*Matriz_de_consumo!Q19</f>
        <v>5340.9359999999997</v>
      </c>
      <c r="R277" s="6">
        <f>+R$262*Matriz_de_consumo!R19</f>
        <v>5340.9359999999997</v>
      </c>
      <c r="S277" s="6">
        <f>+S$262*Matriz_de_consumo!S19</f>
        <v>5417.7839999999997</v>
      </c>
      <c r="T277" s="6">
        <f>+T$262*Matriz_de_consumo!T19</f>
        <v>5456.2079999999996</v>
      </c>
      <c r="U277" s="6">
        <f>+U$262*Matriz_de_consumo!U19</f>
        <v>6115.0280000000002</v>
      </c>
      <c r="V277" s="6">
        <f>+V$262*Matriz_de_consumo!V19</f>
        <v>6044.0880000000006</v>
      </c>
      <c r="W277" s="6">
        <f>+W$262*Matriz_de_consumo!W19</f>
        <v>5746.14</v>
      </c>
      <c r="X277" s="6">
        <f>+X$262*Matriz_de_consumo!X19</f>
        <v>5328.1279999999997</v>
      </c>
      <c r="Y277" s="6">
        <f>+Y$262*Matriz_de_consumo!Y19</f>
        <v>5392.1679999999997</v>
      </c>
      <c r="Z277" s="6">
        <f>+Z$262*Matriz_de_consumo!Z19</f>
        <v>4402.4759999999997</v>
      </c>
    </row>
    <row r="278" spans="2:26" x14ac:dyDescent="0.2">
      <c r="B278" s="23">
        <v>43813</v>
      </c>
      <c r="C278" s="6">
        <f>+C$262*Matriz_de_consumo!C20</f>
        <v>4251.78</v>
      </c>
      <c r="D278" s="6">
        <f>+D$262*Matriz_de_consumo!D20</f>
        <v>4477.8240000000005</v>
      </c>
      <c r="E278" s="6">
        <f>+E$262*Matriz_de_consumo!E20</f>
        <v>4660.8119999999999</v>
      </c>
      <c r="F278" s="6">
        <f>+F$262*Matriz_de_consumo!F20</f>
        <v>4574.7</v>
      </c>
      <c r="G278" s="6">
        <f>+G$262*Matriz_de_consumo!G20</f>
        <v>5264.0879999999997</v>
      </c>
      <c r="H278" s="6">
        <f>+H$262*Matriz_de_consumo!H20</f>
        <v>5302.5119999999997</v>
      </c>
      <c r="I278" s="6">
        <f>+I$262*Matriz_de_consumo!I20</f>
        <v>4943.8879999999999</v>
      </c>
      <c r="J278" s="6">
        <f>+J$262*Matriz_de_consumo!J20</f>
        <v>5430.5919999999996</v>
      </c>
      <c r="K278" s="6">
        <f>+K$262*Matriz_de_consumo!K20</f>
        <v>5520.2479999999996</v>
      </c>
      <c r="L278" s="6">
        <f>+L$262*Matriz_de_consumo!L20</f>
        <v>5802.8919999999998</v>
      </c>
      <c r="M278" s="6">
        <f>+M$262*Matriz_de_consumo!M20</f>
        <v>6100.84</v>
      </c>
      <c r="N278" s="6">
        <f>+N$262*Matriz_de_consumo!N20</f>
        <v>5902.2080000000005</v>
      </c>
      <c r="O278" s="6">
        <f>+O$262*Matriz_de_consumo!O20</f>
        <v>5302.5119999999997</v>
      </c>
      <c r="P278" s="6">
        <f>+P$262*Matriz_de_consumo!P20</f>
        <v>5148.8159999999998</v>
      </c>
      <c r="Q278" s="6">
        <f>+Q$262*Matriz_de_consumo!Q20</f>
        <v>5136.0079999999998</v>
      </c>
      <c r="R278" s="6">
        <f>+R$262*Matriz_de_consumo!R20</f>
        <v>5469.0159999999996</v>
      </c>
      <c r="S278" s="6">
        <f>+S$262*Matriz_de_consumo!S20</f>
        <v>5430.5919999999996</v>
      </c>
      <c r="T278" s="6">
        <f>+T$262*Matriz_de_consumo!T20</f>
        <v>5315.32</v>
      </c>
      <c r="U278" s="6">
        <f>+U$262*Matriz_de_consumo!U20</f>
        <v>5888.02</v>
      </c>
      <c r="V278" s="6">
        <f>+V$262*Matriz_de_consumo!V20</f>
        <v>5873.8320000000003</v>
      </c>
      <c r="W278" s="6">
        <f>+W$262*Matriz_de_consumo!W20</f>
        <v>5831.268</v>
      </c>
      <c r="X278" s="6">
        <f>+X$262*Matriz_de_consumo!X20</f>
        <v>5392.1679999999997</v>
      </c>
      <c r="Y278" s="6">
        <f>+Y$262*Matriz_de_consumo!Y20</f>
        <v>5328.1279999999997</v>
      </c>
      <c r="Z278" s="6">
        <f>+Z$262*Matriz_de_consumo!Z20</f>
        <v>4434.768</v>
      </c>
    </row>
    <row r="279" spans="2:26" x14ac:dyDescent="0.2">
      <c r="B279" s="23">
        <v>43814</v>
      </c>
      <c r="C279" s="6">
        <f>+C$262*Matriz_de_consumo!C21</f>
        <v>4424.0039999999999</v>
      </c>
      <c r="D279" s="6">
        <f>+D$262*Matriz_de_consumo!D21</f>
        <v>4456.2960000000003</v>
      </c>
      <c r="E279" s="6">
        <f>+E$262*Matriz_de_consumo!E21</f>
        <v>4273.308</v>
      </c>
      <c r="F279" s="6">
        <f>+F$262*Matriz_de_consumo!F21</f>
        <v>4380.9480000000003</v>
      </c>
      <c r="G279" s="6">
        <f>+G$262*Matriz_de_consumo!G21</f>
        <v>5443.4</v>
      </c>
      <c r="H279" s="6">
        <f>+H$262*Matriz_de_consumo!H21</f>
        <v>5430.5919999999996</v>
      </c>
      <c r="I279" s="6">
        <f>+I$262*Matriz_de_consumo!I21</f>
        <v>5315.32</v>
      </c>
      <c r="J279" s="6">
        <f>+J$262*Matriz_de_consumo!J21</f>
        <v>5161.6239999999998</v>
      </c>
      <c r="K279" s="6">
        <f>+K$262*Matriz_de_consumo!K21</f>
        <v>5456.2079999999996</v>
      </c>
      <c r="L279" s="6">
        <f>+L$262*Matriz_de_consumo!L21</f>
        <v>5873.8320000000003</v>
      </c>
      <c r="M279" s="6">
        <f>+M$262*Matriz_de_consumo!M21</f>
        <v>5944.7719999999999</v>
      </c>
      <c r="N279" s="6">
        <f>+N$262*Matriz_de_consumo!N21</f>
        <v>5930.5839999999998</v>
      </c>
      <c r="O279" s="6">
        <f>+O$262*Matriz_de_consumo!O21</f>
        <v>5238.4719999999998</v>
      </c>
      <c r="P279" s="6">
        <f>+P$262*Matriz_de_consumo!P21</f>
        <v>5136.0079999999998</v>
      </c>
      <c r="Q279" s="6">
        <f>+Q$262*Matriz_de_consumo!Q21</f>
        <v>5379.36</v>
      </c>
      <c r="R279" s="6">
        <f>+R$262*Matriz_de_consumo!R21</f>
        <v>5366.5519999999997</v>
      </c>
      <c r="S279" s="6">
        <f>+S$262*Matriz_de_consumo!S21</f>
        <v>5686.7519999999995</v>
      </c>
      <c r="T279" s="6">
        <f>+T$262*Matriz_de_consumo!T21</f>
        <v>5315.32</v>
      </c>
      <c r="U279" s="6">
        <f>+U$262*Matriz_de_consumo!U21</f>
        <v>5519.1320000000005</v>
      </c>
      <c r="V279" s="6">
        <f>+V$262*Matriz_de_consumo!V21</f>
        <v>4455.0320000000002</v>
      </c>
      <c r="W279" s="6">
        <f>+W$262*Matriz_de_consumo!W21</f>
        <v>5306.3119999999999</v>
      </c>
      <c r="X279" s="6">
        <f>+X$262*Matriz_de_consumo!X21</f>
        <v>5123.2</v>
      </c>
      <c r="Y279" s="6">
        <f>+Y$262*Matriz_de_consumo!Y21</f>
        <v>5225.6639999999998</v>
      </c>
      <c r="Z279" s="6">
        <f>+Z$262*Matriz_de_consumo!Z21</f>
        <v>4563.9359999999997</v>
      </c>
    </row>
    <row r="280" spans="2:26" x14ac:dyDescent="0.2">
      <c r="B280" s="23">
        <v>43815</v>
      </c>
      <c r="C280" s="6">
        <f>+C$262*Matriz_de_consumo!C22</f>
        <v>4352.9616000000005</v>
      </c>
      <c r="D280" s="6">
        <f>+D$262*Matriz_de_consumo!D22</f>
        <v>4488.5879999999997</v>
      </c>
      <c r="E280" s="6">
        <f>+E$262*Matriz_de_consumo!E22</f>
        <v>4378.7952000000005</v>
      </c>
      <c r="F280" s="6">
        <f>+F$262*Matriz_de_consumo!F22</f>
        <v>4475.6711999999998</v>
      </c>
      <c r="G280" s="6">
        <f>+G$262*Matriz_de_consumo!G22</f>
        <v>5407.5375999999997</v>
      </c>
      <c r="H280" s="6">
        <f>+H$262*Matriz_de_consumo!H22</f>
        <v>5320.4431999999997</v>
      </c>
      <c r="I280" s="6">
        <f>+I$262*Matriz_de_consumo!I22</f>
        <v>5305.0735999999997</v>
      </c>
      <c r="J280" s="6">
        <f>+J$262*Matriz_de_consumo!J22</f>
        <v>5238.4719999999998</v>
      </c>
      <c r="K280" s="6">
        <f>+K$262*Matriz_de_consumo!K22</f>
        <v>5015.6127999999999</v>
      </c>
      <c r="L280" s="6">
        <f>+L$262*Matriz_de_consumo!L22</f>
        <v>5825.5928000000004</v>
      </c>
      <c r="M280" s="6">
        <f>+M$262*Matriz_de_consumo!M22</f>
        <v>6012.8744000000006</v>
      </c>
      <c r="N280" s="6">
        <f>+N$262*Matriz_de_consumo!N22</f>
        <v>5998.6864000000005</v>
      </c>
      <c r="O280" s="6">
        <f>+O$262*Matriz_de_consumo!O22</f>
        <v>5407.5375999999997</v>
      </c>
      <c r="P280" s="6">
        <f>+P$262*Matriz_de_consumo!P22</f>
        <v>5361.4287999999997</v>
      </c>
      <c r="Q280" s="6">
        <f>+Q$262*Matriz_de_consumo!Q22</f>
        <v>5410.0991999999997</v>
      </c>
      <c r="R280" s="6">
        <f>+R$262*Matriz_de_consumo!R22</f>
        <v>5407.5375999999997</v>
      </c>
      <c r="S280" s="6">
        <f>+S$262*Matriz_de_consumo!S22</f>
        <v>5363.9903999999997</v>
      </c>
      <c r="T280" s="6">
        <f>+T$262*Matriz_de_consumo!T22</f>
        <v>5417.7839999999997</v>
      </c>
      <c r="U280" s="6">
        <f>+U$262*Matriz_de_consumo!U22</f>
        <v>5958.96</v>
      </c>
      <c r="V280" s="6">
        <f>+V$262*Matriz_de_consumo!V22</f>
        <v>6024.2248</v>
      </c>
      <c r="W280" s="6">
        <f>+W$262*Matriz_de_consumo!W22</f>
        <v>6038.4128000000001</v>
      </c>
      <c r="X280" s="6">
        <f>+X$262*Matriz_de_consumo!X22</f>
        <v>5361.4287999999997</v>
      </c>
      <c r="Y280" s="6">
        <f>+Y$262*Matriz_de_consumo!Y22</f>
        <v>5384.4831999999997</v>
      </c>
      <c r="Z280" s="6">
        <f>+Z$262*Matriz_de_consumo!Z22</f>
        <v>4475.6711999999998</v>
      </c>
    </row>
    <row r="281" spans="2:26" x14ac:dyDescent="0.2">
      <c r="B281" s="23">
        <v>43816</v>
      </c>
      <c r="C281" s="6">
        <f>+C$262*Matriz_de_consumo!C23</f>
        <v>4352.9616000000005</v>
      </c>
      <c r="D281" s="6">
        <f>+D$262*Matriz_de_consumo!D23</f>
        <v>4488.5879999999997</v>
      </c>
      <c r="E281" s="6">
        <f>+E$262*Matriz_de_consumo!E23</f>
        <v>4378.7952000000005</v>
      </c>
      <c r="F281" s="6">
        <f>+F$262*Matriz_de_consumo!F23</f>
        <v>4475.6711999999998</v>
      </c>
      <c r="G281" s="6">
        <f>+G$262*Matriz_de_consumo!G23</f>
        <v>5407.5375999999997</v>
      </c>
      <c r="H281" s="6">
        <f>+H$262*Matriz_de_consumo!H23</f>
        <v>5320.4431999999997</v>
      </c>
      <c r="I281" s="6">
        <f>+I$262*Matriz_de_consumo!I23</f>
        <v>5305.0735999999997</v>
      </c>
      <c r="J281" s="6">
        <f>+J$262*Matriz_de_consumo!J23</f>
        <v>5238.4719999999998</v>
      </c>
      <c r="K281" s="6">
        <f>+K$262*Matriz_de_consumo!K23</f>
        <v>5015.6127999999999</v>
      </c>
      <c r="L281" s="6">
        <f>+L$262*Matriz_de_consumo!L23</f>
        <v>5825.5928000000004</v>
      </c>
      <c r="M281" s="6">
        <f>+M$262*Matriz_de_consumo!M23</f>
        <v>6012.8744000000006</v>
      </c>
      <c r="N281" s="6">
        <f>+N$262*Matriz_de_consumo!N23</f>
        <v>5998.6864000000005</v>
      </c>
      <c r="O281" s="6">
        <f>+O$262*Matriz_de_consumo!O23</f>
        <v>5407.5375999999997</v>
      </c>
      <c r="P281" s="6">
        <f>+P$262*Matriz_de_consumo!P23</f>
        <v>5361.4287999999997</v>
      </c>
      <c r="Q281" s="6">
        <f>+Q$262*Matriz_de_consumo!Q23</f>
        <v>5410.0991999999997</v>
      </c>
      <c r="R281" s="6">
        <f>+R$262*Matriz_de_consumo!R23</f>
        <v>5407.5375999999997</v>
      </c>
      <c r="S281" s="6">
        <f>+S$262*Matriz_de_consumo!S23</f>
        <v>5363.9903999999997</v>
      </c>
      <c r="T281" s="6">
        <f>+T$262*Matriz_de_consumo!T23</f>
        <v>5417.7839999999997</v>
      </c>
      <c r="U281" s="6">
        <f>+U$262*Matriz_de_consumo!U23</f>
        <v>5958.96</v>
      </c>
      <c r="V281" s="6">
        <f>+V$262*Matriz_de_consumo!V23</f>
        <v>6024.2248</v>
      </c>
      <c r="W281" s="6">
        <f>+W$262*Matriz_de_consumo!W23</f>
        <v>6038.4128000000001</v>
      </c>
      <c r="X281" s="6">
        <f>+X$262*Matriz_de_consumo!X23</f>
        <v>5361.4287999999997</v>
      </c>
      <c r="Y281" s="6">
        <f>+Y$262*Matriz_de_consumo!Y23</f>
        <v>5384.4831999999997</v>
      </c>
      <c r="Z281" s="6">
        <f>+Z$262*Matriz_de_consumo!Z23</f>
        <v>4475.6711999999998</v>
      </c>
    </row>
    <row r="282" spans="2:26" x14ac:dyDescent="0.2">
      <c r="B282" s="23">
        <v>43817</v>
      </c>
      <c r="C282" s="6">
        <f>+C$262*Matriz_de_consumo!C24</f>
        <v>4352.9616000000005</v>
      </c>
      <c r="D282" s="6">
        <f>+D$262*Matriz_de_consumo!D24</f>
        <v>4488.5879999999997</v>
      </c>
      <c r="E282" s="6">
        <f>+E$262*Matriz_de_consumo!E24</f>
        <v>4378.7952000000005</v>
      </c>
      <c r="F282" s="6">
        <f>+F$262*Matriz_de_consumo!F24</f>
        <v>4475.6711999999998</v>
      </c>
      <c r="G282" s="6">
        <f>+G$262*Matriz_de_consumo!G24</f>
        <v>5407.5375999999997</v>
      </c>
      <c r="H282" s="6">
        <f>+H$262*Matriz_de_consumo!H24</f>
        <v>5320.4431999999997</v>
      </c>
      <c r="I282" s="6">
        <f>+I$262*Matriz_de_consumo!I24</f>
        <v>5305.0735999999997</v>
      </c>
      <c r="J282" s="6">
        <f>+J$262*Matriz_de_consumo!J24</f>
        <v>5238.4719999999998</v>
      </c>
      <c r="K282" s="6">
        <f>+K$262*Matriz_de_consumo!K24</f>
        <v>5015.6127999999999</v>
      </c>
      <c r="L282" s="6">
        <f>+L$262*Matriz_de_consumo!L24</f>
        <v>5825.5928000000004</v>
      </c>
      <c r="M282" s="6">
        <f>+M$262*Matriz_de_consumo!M24</f>
        <v>6012.8744000000006</v>
      </c>
      <c r="N282" s="6">
        <f>+N$262*Matriz_de_consumo!N24</f>
        <v>5998.6864000000005</v>
      </c>
      <c r="O282" s="6">
        <f>+O$262*Matriz_de_consumo!O24</f>
        <v>5407.5375999999997</v>
      </c>
      <c r="P282" s="6">
        <f>+P$262*Matriz_de_consumo!P24</f>
        <v>5361.4287999999997</v>
      </c>
      <c r="Q282" s="6">
        <f>+Q$262*Matriz_de_consumo!Q24</f>
        <v>5410.0991999999997</v>
      </c>
      <c r="R282" s="6">
        <f>+R$262*Matriz_de_consumo!R24</f>
        <v>5407.5375999999997</v>
      </c>
      <c r="S282" s="6">
        <f>+S$262*Matriz_de_consumo!S24</f>
        <v>5363.9903999999997</v>
      </c>
      <c r="T282" s="6">
        <f>+T$262*Matriz_de_consumo!T24</f>
        <v>5417.7839999999997</v>
      </c>
      <c r="U282" s="6">
        <f>+U$262*Matriz_de_consumo!U24</f>
        <v>5958.96</v>
      </c>
      <c r="V282" s="6">
        <f>+V$262*Matriz_de_consumo!V24</f>
        <v>6024.2248</v>
      </c>
      <c r="W282" s="6">
        <f>+W$262*Matriz_de_consumo!W24</f>
        <v>6038.4128000000001</v>
      </c>
      <c r="X282" s="6">
        <f>+X$262*Matriz_de_consumo!X24</f>
        <v>5361.4287999999997</v>
      </c>
      <c r="Y282" s="6">
        <f>+Y$262*Matriz_de_consumo!Y24</f>
        <v>5384.4831999999997</v>
      </c>
      <c r="Z282" s="6">
        <f>+Z$262*Matriz_de_consumo!Z24</f>
        <v>4475.6711999999998</v>
      </c>
    </row>
    <row r="283" spans="2:26" x14ac:dyDescent="0.2">
      <c r="B283" s="23">
        <v>43818</v>
      </c>
      <c r="C283" s="6">
        <f>+C$262*Matriz_de_consumo!C25</f>
        <v>4352.9616000000005</v>
      </c>
      <c r="D283" s="6">
        <f>+D$262*Matriz_de_consumo!D25</f>
        <v>4488.5879999999997</v>
      </c>
      <c r="E283" s="6">
        <f>+E$262*Matriz_de_consumo!E25</f>
        <v>4378.7952000000005</v>
      </c>
      <c r="F283" s="6">
        <f>+F$262*Matriz_de_consumo!F25</f>
        <v>4475.6711999999998</v>
      </c>
      <c r="G283" s="6">
        <f>+G$262*Matriz_de_consumo!G25</f>
        <v>5407.5375999999997</v>
      </c>
      <c r="H283" s="6">
        <f>+H$262*Matriz_de_consumo!H25</f>
        <v>5320.4431999999997</v>
      </c>
      <c r="I283" s="6">
        <f>+I$262*Matriz_de_consumo!I25</f>
        <v>5305.0735999999997</v>
      </c>
      <c r="J283" s="6">
        <f>+J$262*Matriz_de_consumo!J25</f>
        <v>5238.4719999999998</v>
      </c>
      <c r="K283" s="6">
        <f>+K$262*Matriz_de_consumo!K25</f>
        <v>5015.6127999999999</v>
      </c>
      <c r="L283" s="6">
        <f>+L$262*Matriz_de_consumo!L25</f>
        <v>5825.5928000000004</v>
      </c>
      <c r="M283" s="6">
        <f>+M$262*Matriz_de_consumo!M25</f>
        <v>6012.8744000000006</v>
      </c>
      <c r="N283" s="6">
        <f>+N$262*Matriz_de_consumo!N25</f>
        <v>5998.6864000000005</v>
      </c>
      <c r="O283" s="6">
        <f>+O$262*Matriz_de_consumo!O25</f>
        <v>5407.5375999999997</v>
      </c>
      <c r="P283" s="6">
        <f>+P$262*Matriz_de_consumo!P25</f>
        <v>5361.4287999999997</v>
      </c>
      <c r="Q283" s="6">
        <f>+Q$262*Matriz_de_consumo!Q25</f>
        <v>5410.0991999999997</v>
      </c>
      <c r="R283" s="6">
        <f>+R$262*Matriz_de_consumo!R25</f>
        <v>5407.5375999999997</v>
      </c>
      <c r="S283" s="6">
        <f>+S$262*Matriz_de_consumo!S25</f>
        <v>5363.9903999999997</v>
      </c>
      <c r="T283" s="6">
        <f>+T$262*Matriz_de_consumo!T25</f>
        <v>5417.7839999999997</v>
      </c>
      <c r="U283" s="6">
        <f>+U$262*Matriz_de_consumo!U25</f>
        <v>5958.96</v>
      </c>
      <c r="V283" s="6">
        <f>+V$262*Matriz_de_consumo!V25</f>
        <v>6024.2248</v>
      </c>
      <c r="W283" s="6">
        <f>+W$262*Matriz_de_consumo!W25</f>
        <v>6038.4128000000001</v>
      </c>
      <c r="X283" s="6">
        <f>+X$262*Matriz_de_consumo!X25</f>
        <v>5361.4287999999997</v>
      </c>
      <c r="Y283" s="6">
        <f>+Y$262*Matriz_de_consumo!Y25</f>
        <v>5384.4831999999997</v>
      </c>
      <c r="Z283" s="6">
        <f>+Z$262*Matriz_de_consumo!Z25</f>
        <v>4475.6711999999998</v>
      </c>
    </row>
    <row r="284" spans="2:26" x14ac:dyDescent="0.2">
      <c r="B284" s="23">
        <v>43819</v>
      </c>
      <c r="C284" s="6">
        <f>+C$262*Matriz_de_consumo!C26</f>
        <v>4352.9616000000005</v>
      </c>
      <c r="D284" s="6">
        <f>+D$262*Matriz_de_consumo!D26</f>
        <v>4488.5879999999997</v>
      </c>
      <c r="E284" s="6">
        <f>+E$262*Matriz_de_consumo!E26</f>
        <v>4378.7952000000005</v>
      </c>
      <c r="F284" s="6">
        <f>+F$262*Matriz_de_consumo!F26</f>
        <v>4475.6711999999998</v>
      </c>
      <c r="G284" s="6">
        <f>+G$262*Matriz_de_consumo!G26</f>
        <v>5407.5375999999997</v>
      </c>
      <c r="H284" s="6">
        <f>+H$262*Matriz_de_consumo!H26</f>
        <v>5320.4431999999997</v>
      </c>
      <c r="I284" s="6">
        <f>+I$262*Matriz_de_consumo!I26</f>
        <v>5305.0735999999997</v>
      </c>
      <c r="J284" s="6">
        <f>+J$262*Matriz_de_consumo!J26</f>
        <v>5238.4719999999998</v>
      </c>
      <c r="K284" s="6">
        <f>+K$262*Matriz_de_consumo!K26</f>
        <v>5015.6127999999999</v>
      </c>
      <c r="L284" s="6">
        <f>+L$262*Matriz_de_consumo!L26</f>
        <v>5825.5928000000004</v>
      </c>
      <c r="M284" s="6">
        <f>+M$262*Matriz_de_consumo!M26</f>
        <v>6012.8744000000006</v>
      </c>
      <c r="N284" s="6">
        <f>+N$262*Matriz_de_consumo!N26</f>
        <v>5998.6864000000005</v>
      </c>
      <c r="O284" s="6">
        <f>+O$262*Matriz_de_consumo!O26</f>
        <v>5407.5375999999997</v>
      </c>
      <c r="P284" s="6">
        <f>+P$262*Matriz_de_consumo!P26</f>
        <v>5361.4287999999997</v>
      </c>
      <c r="Q284" s="6">
        <f>+Q$262*Matriz_de_consumo!Q26</f>
        <v>5410.0991999999997</v>
      </c>
      <c r="R284" s="6">
        <f>+R$262*Matriz_de_consumo!R26</f>
        <v>5407.5375999999997</v>
      </c>
      <c r="S284" s="6">
        <f>+S$262*Matriz_de_consumo!S26</f>
        <v>5363.9903999999997</v>
      </c>
      <c r="T284" s="6">
        <f>+T$262*Matriz_de_consumo!T26</f>
        <v>5417.7839999999997</v>
      </c>
      <c r="U284" s="6">
        <f>+U$262*Matriz_de_consumo!U26</f>
        <v>5958.96</v>
      </c>
      <c r="V284" s="6">
        <f>+V$262*Matriz_de_consumo!V26</f>
        <v>6024.2248</v>
      </c>
      <c r="W284" s="6">
        <f>+W$262*Matriz_de_consumo!W26</f>
        <v>6038.4128000000001</v>
      </c>
      <c r="X284" s="6">
        <f>+X$262*Matriz_de_consumo!X26</f>
        <v>5361.4287999999997</v>
      </c>
      <c r="Y284" s="6">
        <f>+Y$262*Matriz_de_consumo!Y26</f>
        <v>5384.4831999999997</v>
      </c>
      <c r="Z284" s="6">
        <f>+Z$262*Matriz_de_consumo!Z26</f>
        <v>4475.6711999999998</v>
      </c>
    </row>
    <row r="285" spans="2:26" x14ac:dyDescent="0.2">
      <c r="B285" s="23">
        <v>43820</v>
      </c>
      <c r="C285" s="6">
        <f>+C$262*Matriz_de_consumo!C27</f>
        <v>4445.5320000000002</v>
      </c>
      <c r="D285" s="6">
        <f>+D$262*Matriz_de_consumo!D27</f>
        <v>4606.9920000000002</v>
      </c>
      <c r="E285" s="6">
        <f>+E$262*Matriz_de_consumo!E27</f>
        <v>4542.4080000000004</v>
      </c>
      <c r="F285" s="6">
        <f>+F$262*Matriz_de_consumo!F27</f>
        <v>3509.0639999999999</v>
      </c>
      <c r="G285" s="6">
        <f>+G$262*Matriz_de_consumo!G27</f>
        <v>5071.9679999999998</v>
      </c>
      <c r="H285" s="6">
        <f>+H$262*Matriz_de_consumo!H27</f>
        <v>5302.5119999999997</v>
      </c>
      <c r="I285" s="6">
        <f>+I$262*Matriz_de_consumo!I27</f>
        <v>5443.4</v>
      </c>
      <c r="J285" s="6">
        <f>+J$262*Matriz_de_consumo!J27</f>
        <v>5251.28</v>
      </c>
      <c r="K285" s="6">
        <f>+K$262*Matriz_de_consumo!K27</f>
        <v>5264.0879999999997</v>
      </c>
      <c r="L285" s="6">
        <f>+L$262*Matriz_de_consumo!L27</f>
        <v>5859.6440000000002</v>
      </c>
      <c r="M285" s="6">
        <f>+M$262*Matriz_de_consumo!M27</f>
        <v>5646.8240000000005</v>
      </c>
      <c r="N285" s="6">
        <f>+N$262*Matriz_de_consumo!N27</f>
        <v>5590.0720000000001</v>
      </c>
      <c r="O285" s="6">
        <f>+O$262*Matriz_de_consumo!O27</f>
        <v>5366.5519999999997</v>
      </c>
      <c r="P285" s="6">
        <f>+P$262*Matriz_de_consumo!P27</f>
        <v>5251.28</v>
      </c>
      <c r="Q285" s="6">
        <f>+Q$262*Matriz_de_consumo!Q27</f>
        <v>5417.7839999999997</v>
      </c>
      <c r="R285" s="6">
        <f>+R$262*Matriz_de_consumo!R27</f>
        <v>5315.32</v>
      </c>
      <c r="S285" s="6">
        <f>+S$262*Matriz_de_consumo!S27</f>
        <v>5379.36</v>
      </c>
      <c r="T285" s="6">
        <f>+T$262*Matriz_de_consumo!T27</f>
        <v>5200.0479999999998</v>
      </c>
      <c r="U285" s="6">
        <f>+U$262*Matriz_de_consumo!U27</f>
        <v>5802.8919999999998</v>
      </c>
      <c r="V285" s="6">
        <f>+V$262*Matriz_de_consumo!V27</f>
        <v>5788.7040000000006</v>
      </c>
      <c r="W285" s="6">
        <f>+W$262*Matriz_de_consumo!W27</f>
        <v>5888.02</v>
      </c>
      <c r="X285" s="6">
        <f>+X$262*Matriz_de_consumo!X27</f>
        <v>5379.36</v>
      </c>
      <c r="Y285" s="6">
        <f>+Y$262*Matriz_de_consumo!Y27</f>
        <v>5430.5919999999996</v>
      </c>
      <c r="Z285" s="6">
        <f>+Z$262*Matriz_de_consumo!Z27</f>
        <v>4380.9480000000003</v>
      </c>
    </row>
    <row r="286" spans="2:26" x14ac:dyDescent="0.2">
      <c r="B286" s="23">
        <v>43821</v>
      </c>
      <c r="C286" s="6">
        <f>+C$262*Matriz_de_consumo!C28</f>
        <v>4348.6559999999999</v>
      </c>
      <c r="D286" s="6">
        <f>+D$262*Matriz_de_consumo!D28</f>
        <v>4305.6000000000004</v>
      </c>
      <c r="E286" s="6">
        <f>+E$262*Matriz_de_consumo!E28</f>
        <v>3853.5120000000002</v>
      </c>
      <c r="F286" s="6">
        <f>+F$262*Matriz_de_consumo!F28</f>
        <v>4456.2960000000003</v>
      </c>
      <c r="G286" s="6">
        <f>+G$262*Matriz_de_consumo!G28</f>
        <v>5379.36</v>
      </c>
      <c r="H286" s="6">
        <f>+H$262*Matriz_de_consumo!H28</f>
        <v>5187.24</v>
      </c>
      <c r="I286" s="6">
        <f>+I$262*Matriz_de_consumo!I28</f>
        <v>5071.9679999999998</v>
      </c>
      <c r="J286" s="6">
        <f>+J$262*Matriz_de_consumo!J28</f>
        <v>5379.36</v>
      </c>
      <c r="K286" s="6">
        <f>+K$262*Matriz_de_consumo!K28</f>
        <v>5481.8239999999996</v>
      </c>
      <c r="L286" s="6">
        <f>+L$262*Matriz_de_consumo!L28</f>
        <v>5944.7719999999999</v>
      </c>
      <c r="M286" s="6">
        <f>+M$262*Matriz_de_consumo!M28</f>
        <v>5944.7719999999999</v>
      </c>
      <c r="N286" s="6">
        <f>+N$262*Matriz_de_consumo!N28</f>
        <v>6058.2759999999998</v>
      </c>
      <c r="O286" s="6">
        <f>+O$262*Matriz_de_consumo!O28</f>
        <v>5353.7439999999997</v>
      </c>
      <c r="P286" s="6">
        <f>+P$262*Matriz_de_consumo!P28</f>
        <v>5469.0159999999996</v>
      </c>
      <c r="Q286" s="6">
        <f>+Q$262*Matriz_de_consumo!Q28</f>
        <v>5609.9039999999995</v>
      </c>
      <c r="R286" s="6">
        <f>+R$262*Matriz_de_consumo!R28</f>
        <v>5238.4719999999998</v>
      </c>
      <c r="S286" s="6">
        <f>+S$262*Matriz_de_consumo!S28</f>
        <v>5315.32</v>
      </c>
      <c r="T286" s="6">
        <f>+T$262*Matriz_de_consumo!T28</f>
        <v>5340.9359999999997</v>
      </c>
      <c r="U286" s="6">
        <f>+U$262*Matriz_de_consumo!U28</f>
        <v>5916.3960000000006</v>
      </c>
      <c r="V286" s="6">
        <f>+V$262*Matriz_de_consumo!V28</f>
        <v>5661.0120000000006</v>
      </c>
      <c r="W286" s="6">
        <f>+W$262*Matriz_de_consumo!W28</f>
        <v>5987.3360000000002</v>
      </c>
      <c r="X286" s="6">
        <f>+X$262*Matriz_de_consumo!X28</f>
        <v>5507.44</v>
      </c>
      <c r="Y286" s="6">
        <f>+Y$262*Matriz_de_consumo!Y28</f>
        <v>5430.5919999999996</v>
      </c>
      <c r="Z286" s="6">
        <f>+Z$262*Matriz_de_consumo!Z28</f>
        <v>4542.4080000000004</v>
      </c>
    </row>
    <row r="287" spans="2:26" x14ac:dyDescent="0.2">
      <c r="B287" s="23">
        <v>43822</v>
      </c>
      <c r="C287" s="6">
        <f>+C$262*Matriz_de_consumo!C29</f>
        <v>4352.9616000000005</v>
      </c>
      <c r="D287" s="6">
        <f>+D$262*Matriz_de_consumo!D29</f>
        <v>4488.5879999999997</v>
      </c>
      <c r="E287" s="6">
        <f>+E$262*Matriz_de_consumo!E29</f>
        <v>4378.7952000000005</v>
      </c>
      <c r="F287" s="6">
        <f>+F$262*Matriz_de_consumo!F29</f>
        <v>4475.6711999999998</v>
      </c>
      <c r="G287" s="6">
        <f>+G$262*Matriz_de_consumo!G29</f>
        <v>5407.5375999999997</v>
      </c>
      <c r="H287" s="6">
        <f>+H$262*Matriz_de_consumo!H29</f>
        <v>5320.4431999999997</v>
      </c>
      <c r="I287" s="6">
        <f>+I$262*Matriz_de_consumo!I29</f>
        <v>5305.0735999999997</v>
      </c>
      <c r="J287" s="6">
        <f>+J$262*Matriz_de_consumo!J29</f>
        <v>5238.4719999999998</v>
      </c>
      <c r="K287" s="6">
        <f>+K$262*Matriz_de_consumo!K29</f>
        <v>5015.6127999999999</v>
      </c>
      <c r="L287" s="6">
        <f>+L$262*Matriz_de_consumo!L29</f>
        <v>5825.5928000000004</v>
      </c>
      <c r="M287" s="6">
        <f>+M$262*Matriz_de_consumo!M29</f>
        <v>6012.8744000000006</v>
      </c>
      <c r="N287" s="6">
        <f>+N$262*Matriz_de_consumo!N29</f>
        <v>5998.6864000000005</v>
      </c>
      <c r="O287" s="6">
        <f>+O$262*Matriz_de_consumo!O29</f>
        <v>5407.5375999999997</v>
      </c>
      <c r="P287" s="6">
        <f>+P$262*Matriz_de_consumo!P29</f>
        <v>5361.4287999999997</v>
      </c>
      <c r="Q287" s="6">
        <f>+Q$262*Matriz_de_consumo!Q29</f>
        <v>5410.0991999999997</v>
      </c>
      <c r="R287" s="6">
        <f>+R$262*Matriz_de_consumo!R29</f>
        <v>5407.5375999999997</v>
      </c>
      <c r="S287" s="6">
        <f>+S$262*Matriz_de_consumo!S29</f>
        <v>5363.9903999999997</v>
      </c>
      <c r="T287" s="6">
        <f>+T$262*Matriz_de_consumo!T29</f>
        <v>5417.7839999999997</v>
      </c>
      <c r="U287" s="6">
        <f>+U$262*Matriz_de_consumo!U29</f>
        <v>5958.96</v>
      </c>
      <c r="V287" s="6">
        <f>+V$262*Matriz_de_consumo!V29</f>
        <v>6024.2248</v>
      </c>
      <c r="W287" s="6">
        <f>+W$262*Matriz_de_consumo!W29</f>
        <v>6038.4128000000001</v>
      </c>
      <c r="X287" s="6">
        <f>+X$262*Matriz_de_consumo!X29</f>
        <v>5361.4287999999997</v>
      </c>
      <c r="Y287" s="6">
        <f>+Y$262*Matriz_de_consumo!Y29</f>
        <v>5384.4831999999997</v>
      </c>
      <c r="Z287" s="6">
        <f>+Z$262*Matriz_de_consumo!Z29</f>
        <v>4475.6711999999998</v>
      </c>
    </row>
    <row r="288" spans="2:26" x14ac:dyDescent="0.2">
      <c r="B288" s="23">
        <v>43823</v>
      </c>
      <c r="C288" s="6">
        <f>+C$262*Matriz_de_consumo!C30</f>
        <v>4352.9616000000005</v>
      </c>
      <c r="D288" s="6">
        <f>+D$262*Matriz_de_consumo!D30</f>
        <v>4488.5879999999997</v>
      </c>
      <c r="E288" s="6">
        <f>+E$262*Matriz_de_consumo!E30</f>
        <v>4378.7952000000005</v>
      </c>
      <c r="F288" s="6">
        <f>+F$262*Matriz_de_consumo!F30</f>
        <v>4475.6711999999998</v>
      </c>
      <c r="G288" s="6">
        <f>+G$262*Matriz_de_consumo!G30</f>
        <v>5407.5375999999997</v>
      </c>
      <c r="H288" s="6">
        <f>+H$262*Matriz_de_consumo!H30</f>
        <v>5320.4431999999997</v>
      </c>
      <c r="I288" s="6">
        <f>+I$262*Matriz_de_consumo!I30</f>
        <v>5305.0735999999997</v>
      </c>
      <c r="J288" s="6">
        <f>+J$262*Matriz_de_consumo!J30</f>
        <v>5238.4719999999998</v>
      </c>
      <c r="K288" s="6">
        <f>+K$262*Matriz_de_consumo!K30</f>
        <v>5015.6127999999999</v>
      </c>
      <c r="L288" s="6">
        <f>+L$262*Matriz_de_consumo!L30</f>
        <v>5825.5928000000004</v>
      </c>
      <c r="M288" s="6">
        <f>+M$262*Matriz_de_consumo!M30</f>
        <v>6012.8744000000006</v>
      </c>
      <c r="N288" s="6">
        <f>+N$262*Matriz_de_consumo!N30</f>
        <v>5998.6864000000005</v>
      </c>
      <c r="O288" s="6">
        <f>+O$262*Matriz_de_consumo!O30</f>
        <v>5407.5375999999997</v>
      </c>
      <c r="P288" s="6">
        <f>+P$262*Matriz_de_consumo!P30</f>
        <v>5361.4287999999997</v>
      </c>
      <c r="Q288" s="6">
        <f>+Q$262*Matriz_de_consumo!Q30</f>
        <v>5410.0991999999997</v>
      </c>
      <c r="R288" s="6">
        <f>+R$262*Matriz_de_consumo!R30</f>
        <v>5407.5375999999997</v>
      </c>
      <c r="S288" s="6">
        <f>+S$262*Matriz_de_consumo!S30</f>
        <v>5363.9903999999997</v>
      </c>
      <c r="T288" s="6">
        <f>+T$262*Matriz_de_consumo!T30</f>
        <v>5417.7839999999997</v>
      </c>
      <c r="U288" s="6">
        <f>+U$262*Matriz_de_consumo!U30</f>
        <v>5958.96</v>
      </c>
      <c r="V288" s="6">
        <f>+V$262*Matriz_de_consumo!V30</f>
        <v>6024.2248</v>
      </c>
      <c r="W288" s="6">
        <f>+W$262*Matriz_de_consumo!W30</f>
        <v>6038.4128000000001</v>
      </c>
      <c r="X288" s="6">
        <f>+X$262*Matriz_de_consumo!X30</f>
        <v>5361.4287999999997</v>
      </c>
      <c r="Y288" s="6">
        <f>+Y$262*Matriz_de_consumo!Y30</f>
        <v>5384.4831999999997</v>
      </c>
      <c r="Z288" s="6">
        <f>+Z$262*Matriz_de_consumo!Z30</f>
        <v>4475.6711999999998</v>
      </c>
    </row>
    <row r="289" spans="2:26" x14ac:dyDescent="0.2">
      <c r="B289" s="23">
        <v>43824</v>
      </c>
      <c r="C289" s="6">
        <f>+C$262*Matriz_de_consumo!C31</f>
        <v>4352.9616000000005</v>
      </c>
      <c r="D289" s="6">
        <f>+D$262*Matriz_de_consumo!D31</f>
        <v>4488.5879999999997</v>
      </c>
      <c r="E289" s="6">
        <f>+E$262*Matriz_de_consumo!E31</f>
        <v>4378.7952000000005</v>
      </c>
      <c r="F289" s="6">
        <f>+F$262*Matriz_de_consumo!F31</f>
        <v>4475.6711999999998</v>
      </c>
      <c r="G289" s="6">
        <f>+G$262*Matriz_de_consumo!G31</f>
        <v>5407.5375999999997</v>
      </c>
      <c r="H289" s="6">
        <f>+H$262*Matriz_de_consumo!H31</f>
        <v>5320.4431999999997</v>
      </c>
      <c r="I289" s="6">
        <f>+I$262*Matriz_de_consumo!I31</f>
        <v>5305.0735999999997</v>
      </c>
      <c r="J289" s="6">
        <f>+J$262*Matriz_de_consumo!J31</f>
        <v>5238.4719999999998</v>
      </c>
      <c r="K289" s="6">
        <f>+K$262*Matriz_de_consumo!K31</f>
        <v>5015.6127999999999</v>
      </c>
      <c r="L289" s="6">
        <f>+L$262*Matriz_de_consumo!L31</f>
        <v>5825.5928000000004</v>
      </c>
      <c r="M289" s="6">
        <f>+M$262*Matriz_de_consumo!M31</f>
        <v>6012.8744000000006</v>
      </c>
      <c r="N289" s="6">
        <f>+N$262*Matriz_de_consumo!N31</f>
        <v>5998.6864000000005</v>
      </c>
      <c r="O289" s="6">
        <f>+O$262*Matriz_de_consumo!O31</f>
        <v>5407.5375999999997</v>
      </c>
      <c r="P289" s="6">
        <f>+P$262*Matriz_de_consumo!P31</f>
        <v>5361.4287999999997</v>
      </c>
      <c r="Q289" s="6">
        <f>+Q$262*Matriz_de_consumo!Q31</f>
        <v>5410.0991999999997</v>
      </c>
      <c r="R289" s="6">
        <f>+R$262*Matriz_de_consumo!R31</f>
        <v>5407.5375999999997</v>
      </c>
      <c r="S289" s="6">
        <f>+S$262*Matriz_de_consumo!S31</f>
        <v>5363.9903999999997</v>
      </c>
      <c r="T289" s="6">
        <f>+T$262*Matriz_de_consumo!T31</f>
        <v>5417.7839999999997</v>
      </c>
      <c r="U289" s="6">
        <f>+U$262*Matriz_de_consumo!U31</f>
        <v>5958.96</v>
      </c>
      <c r="V289" s="6">
        <f>+V$262*Matriz_de_consumo!V31</f>
        <v>6024.2248</v>
      </c>
      <c r="W289" s="6">
        <f>+W$262*Matriz_de_consumo!W31</f>
        <v>6038.4128000000001</v>
      </c>
      <c r="X289" s="6">
        <f>+X$262*Matriz_de_consumo!X31</f>
        <v>5361.4287999999997</v>
      </c>
      <c r="Y289" s="6">
        <f>+Y$262*Matriz_de_consumo!Y31</f>
        <v>5384.4831999999997</v>
      </c>
      <c r="Z289" s="6">
        <f>+Z$262*Matriz_de_consumo!Z31</f>
        <v>4475.6711999999998</v>
      </c>
    </row>
    <row r="290" spans="2:26" x14ac:dyDescent="0.2">
      <c r="B290" s="23">
        <v>43825</v>
      </c>
      <c r="C290" s="6">
        <f>+C$262*Matriz_de_consumo!C32</f>
        <v>4352.9616000000005</v>
      </c>
      <c r="D290" s="6">
        <f>+D$262*Matriz_de_consumo!D32</f>
        <v>4488.5879999999997</v>
      </c>
      <c r="E290" s="6">
        <f>+E$262*Matriz_de_consumo!E32</f>
        <v>4378.7952000000005</v>
      </c>
      <c r="F290" s="6">
        <f>+F$262*Matriz_de_consumo!F32</f>
        <v>4475.6711999999998</v>
      </c>
      <c r="G290" s="6">
        <f>+G$262*Matriz_de_consumo!G32</f>
        <v>5407.5375999999997</v>
      </c>
      <c r="H290" s="6">
        <f>+H$262*Matriz_de_consumo!H32</f>
        <v>5320.4431999999997</v>
      </c>
      <c r="I290" s="6">
        <f>+I$262*Matriz_de_consumo!I32</f>
        <v>5305.0735999999997</v>
      </c>
      <c r="J290" s="6">
        <f>+J$262*Matriz_de_consumo!J32</f>
        <v>5238.4719999999998</v>
      </c>
      <c r="K290" s="6">
        <f>+K$262*Matriz_de_consumo!K32</f>
        <v>5015.6127999999999</v>
      </c>
      <c r="L290" s="6">
        <f>+L$262*Matriz_de_consumo!L32</f>
        <v>5825.5928000000004</v>
      </c>
      <c r="M290" s="6">
        <f>+M$262*Matriz_de_consumo!M32</f>
        <v>6012.8744000000006</v>
      </c>
      <c r="N290" s="6">
        <f>+N$262*Matriz_de_consumo!N32</f>
        <v>5998.6864000000005</v>
      </c>
      <c r="O290" s="6">
        <f>+O$262*Matriz_de_consumo!O32</f>
        <v>5407.5375999999997</v>
      </c>
      <c r="P290" s="6">
        <f>+P$262*Matriz_de_consumo!P32</f>
        <v>5361.4287999999997</v>
      </c>
      <c r="Q290" s="6">
        <f>+Q$262*Matriz_de_consumo!Q32</f>
        <v>5410.0991999999997</v>
      </c>
      <c r="R290" s="6">
        <f>+R$262*Matriz_de_consumo!R32</f>
        <v>5407.5375999999997</v>
      </c>
      <c r="S290" s="6">
        <f>+S$262*Matriz_de_consumo!S32</f>
        <v>5363.9903999999997</v>
      </c>
      <c r="T290" s="6">
        <f>+T$262*Matriz_de_consumo!T32</f>
        <v>5417.7839999999997</v>
      </c>
      <c r="U290" s="6">
        <f>+U$262*Matriz_de_consumo!U32</f>
        <v>5958.96</v>
      </c>
      <c r="V290" s="6">
        <f>+V$262*Matriz_de_consumo!V32</f>
        <v>6024.2248</v>
      </c>
      <c r="W290" s="6">
        <f>+W$262*Matriz_de_consumo!W32</f>
        <v>6038.4128000000001</v>
      </c>
      <c r="X290" s="6">
        <f>+X$262*Matriz_de_consumo!X32</f>
        <v>5361.4287999999997</v>
      </c>
      <c r="Y290" s="6">
        <f>+Y$262*Matriz_de_consumo!Y32</f>
        <v>5384.4831999999997</v>
      </c>
      <c r="Z290" s="6">
        <f>+Z$262*Matriz_de_consumo!Z32</f>
        <v>4475.6711999999998</v>
      </c>
    </row>
    <row r="291" spans="2:26" x14ac:dyDescent="0.2">
      <c r="B291" s="23">
        <v>43826</v>
      </c>
      <c r="C291" s="6">
        <f>+C$262*Matriz_de_consumo!C33</f>
        <v>4352.9616000000005</v>
      </c>
      <c r="D291" s="6">
        <f>+D$262*Matriz_de_consumo!D33</f>
        <v>4488.5879999999997</v>
      </c>
      <c r="E291" s="6">
        <f>+E$262*Matriz_de_consumo!E33</f>
        <v>4378.7952000000005</v>
      </c>
      <c r="F291" s="6">
        <f>+F$262*Matriz_de_consumo!F33</f>
        <v>4475.6711999999998</v>
      </c>
      <c r="G291" s="6">
        <f>+G$262*Matriz_de_consumo!G33</f>
        <v>5407.5375999999997</v>
      </c>
      <c r="H291" s="6">
        <f>+H$262*Matriz_de_consumo!H33</f>
        <v>5320.4431999999997</v>
      </c>
      <c r="I291" s="6">
        <f>+I$262*Matriz_de_consumo!I33</f>
        <v>5305.0735999999997</v>
      </c>
      <c r="J291" s="6">
        <f>+J$262*Matriz_de_consumo!J33</f>
        <v>5238.4719999999998</v>
      </c>
      <c r="K291" s="6">
        <f>+K$262*Matriz_de_consumo!K33</f>
        <v>5015.6127999999999</v>
      </c>
      <c r="L291" s="6">
        <f>+L$262*Matriz_de_consumo!L33</f>
        <v>5825.5928000000004</v>
      </c>
      <c r="M291" s="6">
        <f>+M$262*Matriz_de_consumo!M33</f>
        <v>6012.8744000000006</v>
      </c>
      <c r="N291" s="6">
        <f>+N$262*Matriz_de_consumo!N33</f>
        <v>5998.6864000000005</v>
      </c>
      <c r="O291" s="6">
        <f>+O$262*Matriz_de_consumo!O33</f>
        <v>5407.5375999999997</v>
      </c>
      <c r="P291" s="6">
        <f>+P$262*Matriz_de_consumo!P33</f>
        <v>5361.4287999999997</v>
      </c>
      <c r="Q291" s="6">
        <f>+Q$262*Matriz_de_consumo!Q33</f>
        <v>5410.0991999999997</v>
      </c>
      <c r="R291" s="6">
        <f>+R$262*Matriz_de_consumo!R33</f>
        <v>5407.5375999999997</v>
      </c>
      <c r="S291" s="6">
        <f>+S$262*Matriz_de_consumo!S33</f>
        <v>5363.9903999999997</v>
      </c>
      <c r="T291" s="6">
        <f>+T$262*Matriz_de_consumo!T33</f>
        <v>5417.7839999999997</v>
      </c>
      <c r="U291" s="6">
        <f>+U$262*Matriz_de_consumo!U33</f>
        <v>5958.96</v>
      </c>
      <c r="V291" s="6">
        <f>+V$262*Matriz_de_consumo!V33</f>
        <v>6024.2248</v>
      </c>
      <c r="W291" s="6">
        <f>+W$262*Matriz_de_consumo!W33</f>
        <v>6038.4128000000001</v>
      </c>
      <c r="X291" s="6">
        <f>+X$262*Matriz_de_consumo!X33</f>
        <v>5361.4287999999997</v>
      </c>
      <c r="Y291" s="6">
        <f>+Y$262*Matriz_de_consumo!Y33</f>
        <v>5384.4831999999997</v>
      </c>
      <c r="Z291" s="6">
        <f>+Z$262*Matriz_de_consumo!Z33</f>
        <v>4475.6711999999998</v>
      </c>
    </row>
    <row r="292" spans="2:26" x14ac:dyDescent="0.2">
      <c r="B292" s="23">
        <v>43827</v>
      </c>
      <c r="C292" s="6">
        <f>+C$262*Matriz_de_consumo!C34</f>
        <v>4445.5320000000002</v>
      </c>
      <c r="D292" s="6">
        <f>+D$262*Matriz_de_consumo!D34</f>
        <v>4606.9920000000002</v>
      </c>
      <c r="E292" s="6">
        <f>+E$262*Matriz_de_consumo!E34</f>
        <v>4542.4080000000004</v>
      </c>
      <c r="F292" s="6">
        <f>+F$262*Matriz_de_consumo!F34</f>
        <v>3509.0639999999999</v>
      </c>
      <c r="G292" s="6">
        <f>+G$262*Matriz_de_consumo!G34</f>
        <v>5071.9679999999998</v>
      </c>
      <c r="H292" s="6">
        <f>+H$262*Matriz_de_consumo!H34</f>
        <v>5302.5119999999997</v>
      </c>
      <c r="I292" s="6">
        <f>+I$262*Matriz_de_consumo!I34</f>
        <v>5443.4</v>
      </c>
      <c r="J292" s="6">
        <f>+J$262*Matriz_de_consumo!J34</f>
        <v>5251.28</v>
      </c>
      <c r="K292" s="6">
        <f>+K$262*Matriz_de_consumo!K34</f>
        <v>5264.0879999999997</v>
      </c>
      <c r="L292" s="6">
        <f>+L$262*Matriz_de_consumo!L34</f>
        <v>5859.6440000000002</v>
      </c>
      <c r="M292" s="6">
        <f>+M$262*Matriz_de_consumo!M34</f>
        <v>5646.8240000000005</v>
      </c>
      <c r="N292" s="6">
        <f>+N$262*Matriz_de_consumo!N34</f>
        <v>5590.0720000000001</v>
      </c>
      <c r="O292" s="6">
        <f>+O$262*Matriz_de_consumo!O34</f>
        <v>5366.5519999999997</v>
      </c>
      <c r="P292" s="6">
        <f>+P$262*Matriz_de_consumo!P34</f>
        <v>5251.28</v>
      </c>
      <c r="Q292" s="6">
        <f>+Q$262*Matriz_de_consumo!Q34</f>
        <v>5417.7839999999997</v>
      </c>
      <c r="R292" s="6">
        <f>+R$262*Matriz_de_consumo!R34</f>
        <v>5315.32</v>
      </c>
      <c r="S292" s="6">
        <f>+S$262*Matriz_de_consumo!S34</f>
        <v>5379.36</v>
      </c>
      <c r="T292" s="6">
        <f>+T$262*Matriz_de_consumo!T34</f>
        <v>5200.0479999999998</v>
      </c>
      <c r="U292" s="6">
        <f>+U$262*Matriz_de_consumo!U34</f>
        <v>5802.8919999999998</v>
      </c>
      <c r="V292" s="6">
        <f>+V$262*Matriz_de_consumo!V34</f>
        <v>5788.7040000000006</v>
      </c>
      <c r="W292" s="6">
        <f>+W$262*Matriz_de_consumo!W34</f>
        <v>5888.02</v>
      </c>
      <c r="X292" s="6">
        <f>+X$262*Matriz_de_consumo!X34</f>
        <v>5379.36</v>
      </c>
      <c r="Y292" s="6">
        <f>+Y$262*Matriz_de_consumo!Y34</f>
        <v>5430.5919999999996</v>
      </c>
      <c r="Z292" s="6">
        <f>+Z$262*Matriz_de_consumo!Z34</f>
        <v>4380.9480000000003</v>
      </c>
    </row>
    <row r="293" spans="2:26" x14ac:dyDescent="0.2">
      <c r="B293" s="23">
        <v>43828</v>
      </c>
      <c r="C293" s="6">
        <f>+C$262*Matriz_de_consumo!C35</f>
        <v>4348.6559999999999</v>
      </c>
      <c r="D293" s="6">
        <f>+D$262*Matriz_de_consumo!D35</f>
        <v>4305.6000000000004</v>
      </c>
      <c r="E293" s="6">
        <f>+E$262*Matriz_de_consumo!E35</f>
        <v>3853.5120000000002</v>
      </c>
      <c r="F293" s="6">
        <f>+F$262*Matriz_de_consumo!F35</f>
        <v>4456.2960000000003</v>
      </c>
      <c r="G293" s="6">
        <f>+G$262*Matriz_de_consumo!G35</f>
        <v>5379.36</v>
      </c>
      <c r="H293" s="6">
        <f>+H$262*Matriz_de_consumo!H35</f>
        <v>5187.24</v>
      </c>
      <c r="I293" s="6">
        <f>+I$262*Matriz_de_consumo!I35</f>
        <v>5071.9679999999998</v>
      </c>
      <c r="J293" s="6">
        <f>+J$262*Matriz_de_consumo!J35</f>
        <v>5379.36</v>
      </c>
      <c r="K293" s="6">
        <f>+K$262*Matriz_de_consumo!K35</f>
        <v>5481.8239999999996</v>
      </c>
      <c r="L293" s="6">
        <f>+L$262*Matriz_de_consumo!L35</f>
        <v>5944.7719999999999</v>
      </c>
      <c r="M293" s="6">
        <f>+M$262*Matriz_de_consumo!M35</f>
        <v>5944.7719999999999</v>
      </c>
      <c r="N293" s="6">
        <f>+N$262*Matriz_de_consumo!N35</f>
        <v>6058.2759999999998</v>
      </c>
      <c r="O293" s="6">
        <f>+O$262*Matriz_de_consumo!O35</f>
        <v>5353.7439999999997</v>
      </c>
      <c r="P293" s="6">
        <f>+P$262*Matriz_de_consumo!P35</f>
        <v>5469.0159999999996</v>
      </c>
      <c r="Q293" s="6">
        <f>+Q$262*Matriz_de_consumo!Q35</f>
        <v>5609.9039999999995</v>
      </c>
      <c r="R293" s="6">
        <f>+R$262*Matriz_de_consumo!R35</f>
        <v>5238.4719999999998</v>
      </c>
      <c r="S293" s="6">
        <f>+S$262*Matriz_de_consumo!S35</f>
        <v>5315.32</v>
      </c>
      <c r="T293" s="6">
        <f>+T$262*Matriz_de_consumo!T35</f>
        <v>5340.9359999999997</v>
      </c>
      <c r="U293" s="6">
        <f>+U$262*Matriz_de_consumo!U35</f>
        <v>5916.3960000000006</v>
      </c>
      <c r="V293" s="6">
        <f>+V$262*Matriz_de_consumo!V35</f>
        <v>5661.0120000000006</v>
      </c>
      <c r="W293" s="6">
        <f>+W$262*Matriz_de_consumo!W35</f>
        <v>5987.3360000000002</v>
      </c>
      <c r="X293" s="6">
        <f>+X$262*Matriz_de_consumo!X35</f>
        <v>5507.44</v>
      </c>
      <c r="Y293" s="6">
        <f>+Y$262*Matriz_de_consumo!Y35</f>
        <v>5430.5919999999996</v>
      </c>
      <c r="Z293" s="6">
        <f>+Z$262*Matriz_de_consumo!Z35</f>
        <v>4542.4080000000004</v>
      </c>
    </row>
    <row r="294" spans="2:26" x14ac:dyDescent="0.2">
      <c r="B294" s="23">
        <v>43829</v>
      </c>
      <c r="C294" s="6">
        <f>+C$262*Matriz_de_consumo!C36</f>
        <v>4352.9616000000005</v>
      </c>
      <c r="D294" s="6">
        <f>+D$262*Matriz_de_consumo!D36</f>
        <v>4488.5879999999997</v>
      </c>
      <c r="E294" s="6">
        <f>+E$262*Matriz_de_consumo!E36</f>
        <v>4378.7952000000005</v>
      </c>
      <c r="F294" s="6">
        <f>+F$262*Matriz_de_consumo!F36</f>
        <v>4475.6711999999998</v>
      </c>
      <c r="G294" s="6">
        <f>+G$262*Matriz_de_consumo!G36</f>
        <v>5407.5375999999997</v>
      </c>
      <c r="H294" s="6">
        <f>+H$262*Matriz_de_consumo!H36</f>
        <v>5320.4431999999997</v>
      </c>
      <c r="I294" s="6">
        <f>+I$262*Matriz_de_consumo!I36</f>
        <v>5305.0735999999997</v>
      </c>
      <c r="J294" s="6">
        <f>+J$262*Matriz_de_consumo!J36</f>
        <v>5238.4719999999998</v>
      </c>
      <c r="K294" s="6">
        <f>+K$262*Matriz_de_consumo!K36</f>
        <v>5015.6127999999999</v>
      </c>
      <c r="L294" s="6">
        <f>+L$262*Matriz_de_consumo!L36</f>
        <v>5825.5928000000004</v>
      </c>
      <c r="M294" s="6">
        <f>+M$262*Matriz_de_consumo!M36</f>
        <v>6012.8744000000006</v>
      </c>
      <c r="N294" s="6">
        <f>+N$262*Matriz_de_consumo!N36</f>
        <v>5998.6864000000005</v>
      </c>
      <c r="O294" s="6">
        <f>+O$262*Matriz_de_consumo!O36</f>
        <v>5407.5375999999997</v>
      </c>
      <c r="P294" s="6">
        <f>+P$262*Matriz_de_consumo!P36</f>
        <v>5361.4287999999997</v>
      </c>
      <c r="Q294" s="6">
        <f>+Q$262*Matriz_de_consumo!Q36</f>
        <v>5410.0991999999997</v>
      </c>
      <c r="R294" s="6">
        <f>+R$262*Matriz_de_consumo!R36</f>
        <v>5407.5375999999997</v>
      </c>
      <c r="S294" s="6">
        <f>+S$262*Matriz_de_consumo!S36</f>
        <v>5363.9903999999997</v>
      </c>
      <c r="T294" s="6">
        <f>+T$262*Matriz_de_consumo!T36</f>
        <v>5417.7839999999997</v>
      </c>
      <c r="U294" s="6">
        <f>+U$262*Matriz_de_consumo!U36</f>
        <v>5958.96</v>
      </c>
      <c r="V294" s="6">
        <f>+V$262*Matriz_de_consumo!V36</f>
        <v>6024.2248</v>
      </c>
      <c r="W294" s="6">
        <f>+W$262*Matriz_de_consumo!W36</f>
        <v>6038.4128000000001</v>
      </c>
      <c r="X294" s="6">
        <f>+X$262*Matriz_de_consumo!X36</f>
        <v>5361.4287999999997</v>
      </c>
      <c r="Y294" s="6">
        <f>+Y$262*Matriz_de_consumo!Y36</f>
        <v>5384.4831999999997</v>
      </c>
      <c r="Z294" s="6">
        <f>+Z$262*Matriz_de_consumo!Z36</f>
        <v>4475.6711999999998</v>
      </c>
    </row>
    <row r="295" spans="2:26" x14ac:dyDescent="0.2">
      <c r="B295" s="23">
        <v>43830</v>
      </c>
      <c r="C295" s="6">
        <f>+C$262*Matriz_de_consumo!C37</f>
        <v>4352.9616000000005</v>
      </c>
      <c r="D295" s="6">
        <f>+D$262*Matriz_de_consumo!D37</f>
        <v>4488.5879999999997</v>
      </c>
      <c r="E295" s="6">
        <f>+E$262*Matriz_de_consumo!E37</f>
        <v>4378.7952000000005</v>
      </c>
      <c r="F295" s="6">
        <f>+F$262*Matriz_de_consumo!F37</f>
        <v>4475.6711999999998</v>
      </c>
      <c r="G295" s="6">
        <f>+G$262*Matriz_de_consumo!G37</f>
        <v>5407.5375999999997</v>
      </c>
      <c r="H295" s="6">
        <f>+H$262*Matriz_de_consumo!H37</f>
        <v>5320.4431999999997</v>
      </c>
      <c r="I295" s="6">
        <f>+I$262*Matriz_de_consumo!I37</f>
        <v>5305.0735999999997</v>
      </c>
      <c r="J295" s="6">
        <f>+J$262*Matriz_de_consumo!J37</f>
        <v>5238.4719999999998</v>
      </c>
      <c r="K295" s="6">
        <f>+K$262*Matriz_de_consumo!K37</f>
        <v>5015.6127999999999</v>
      </c>
      <c r="L295" s="6">
        <f>+L$262*Matriz_de_consumo!L37</f>
        <v>5825.5928000000004</v>
      </c>
      <c r="M295" s="6">
        <f>+M$262*Matriz_de_consumo!M37</f>
        <v>6012.8744000000006</v>
      </c>
      <c r="N295" s="6">
        <f>+N$262*Matriz_de_consumo!N37</f>
        <v>5998.6864000000005</v>
      </c>
      <c r="O295" s="6">
        <f>+O$262*Matriz_de_consumo!O37</f>
        <v>5407.5375999999997</v>
      </c>
      <c r="P295" s="6">
        <f>+P$262*Matriz_de_consumo!P37</f>
        <v>5361.4287999999997</v>
      </c>
      <c r="Q295" s="6">
        <f>+Q$262*Matriz_de_consumo!Q37</f>
        <v>5410.0991999999997</v>
      </c>
      <c r="R295" s="6">
        <f>+R$262*Matriz_de_consumo!R37</f>
        <v>5407.5375999999997</v>
      </c>
      <c r="S295" s="6">
        <f>+S$262*Matriz_de_consumo!S37</f>
        <v>5363.9903999999997</v>
      </c>
      <c r="T295" s="6">
        <f>+T$262*Matriz_de_consumo!T37</f>
        <v>5417.7839999999997</v>
      </c>
      <c r="U295" s="6">
        <f>+U$262*Matriz_de_consumo!U37</f>
        <v>5958.96</v>
      </c>
      <c r="V295" s="6">
        <f>+V$262*Matriz_de_consumo!V37</f>
        <v>6024.2248</v>
      </c>
      <c r="W295" s="6">
        <f>+W$262*Matriz_de_consumo!W37</f>
        <v>6038.4128000000001</v>
      </c>
      <c r="X295" s="6">
        <f>+X$262*Matriz_de_consumo!X37</f>
        <v>5361.4287999999997</v>
      </c>
      <c r="Y295" s="6">
        <f>+Y$262*Matriz_de_consumo!Y37</f>
        <v>5384.4831999999997</v>
      </c>
      <c r="Z295" s="6">
        <f>+Z$262*Matriz_de_consumo!Z37</f>
        <v>4475.6711999999998</v>
      </c>
    </row>
    <row r="297" spans="2:26" x14ac:dyDescent="0.2">
      <c r="B297" s="21" t="s">
        <v>30</v>
      </c>
      <c r="C297" s="16">
        <f>+SUM(C265:Z295)</f>
        <v>3435890.9904000019</v>
      </c>
    </row>
    <row r="300" spans="2:26" x14ac:dyDescent="0.2">
      <c r="C300" s="9">
        <f>C46+C92+C133+C174+C215+C256+C297</f>
        <v>3533001661.3559976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C11" sqref="C11"/>
    </sheetView>
  </sheetViews>
  <sheetFormatPr baseColWidth="10" defaultColWidth="11.5546875" defaultRowHeight="12.6" x14ac:dyDescent="0.2"/>
  <cols>
    <col min="1" max="1" width="11.5546875" style="1"/>
    <col min="2" max="2" width="12.5546875" style="1" bestFit="1" customWidth="1"/>
    <col min="3" max="26" width="11.6640625" style="1" bestFit="1" customWidth="1"/>
    <col min="27" max="16384" width="11.5546875" style="1"/>
  </cols>
  <sheetData>
    <row r="4" spans="2:26" x14ac:dyDescent="0.2">
      <c r="B4" s="3" t="s">
        <v>24</v>
      </c>
      <c r="C4" s="3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v>43800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</row>
    <row r="8" spans="2:26" x14ac:dyDescent="0.2">
      <c r="B8" s="5">
        <v>43801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</row>
    <row r="9" spans="2:26" x14ac:dyDescent="0.2">
      <c r="B9" s="5">
        <v>43802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</row>
    <row r="10" spans="2:26" x14ac:dyDescent="0.2">
      <c r="B10" s="5">
        <v>43803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</row>
    <row r="11" spans="2:26" x14ac:dyDescent="0.2">
      <c r="B11" s="5">
        <v>43804</v>
      </c>
      <c r="C11" s="6">
        <v>16560</v>
      </c>
      <c r="D11" s="6">
        <v>16400</v>
      </c>
      <c r="E11" s="6">
        <v>16880</v>
      </c>
      <c r="F11" s="6">
        <v>16720</v>
      </c>
      <c r="G11" s="6">
        <v>16120</v>
      </c>
      <c r="H11" s="6">
        <v>16840</v>
      </c>
      <c r="I11" s="6">
        <v>16320</v>
      </c>
      <c r="J11" s="6">
        <v>16360</v>
      </c>
      <c r="K11" s="6">
        <v>16840</v>
      </c>
      <c r="L11" s="6">
        <v>17480</v>
      </c>
      <c r="M11" s="6">
        <v>17280</v>
      </c>
      <c r="N11" s="6">
        <v>16840</v>
      </c>
      <c r="O11" s="6">
        <v>17200</v>
      </c>
      <c r="P11" s="6">
        <v>16920</v>
      </c>
      <c r="Q11" s="6">
        <v>16840</v>
      </c>
      <c r="R11" s="6">
        <v>16120</v>
      </c>
      <c r="S11" s="6">
        <v>15880</v>
      </c>
      <c r="T11" s="6">
        <v>16880</v>
      </c>
      <c r="U11" s="6">
        <v>17240</v>
      </c>
      <c r="V11" s="6">
        <v>17360</v>
      </c>
      <c r="W11" s="6">
        <v>17200</v>
      </c>
      <c r="X11" s="6">
        <v>16760</v>
      </c>
      <c r="Y11" s="6">
        <v>16960</v>
      </c>
      <c r="Z11" s="6">
        <v>16280</v>
      </c>
    </row>
    <row r="12" spans="2:26" x14ac:dyDescent="0.2">
      <c r="B12" s="5">
        <v>43805</v>
      </c>
      <c r="C12" s="6">
        <v>16120</v>
      </c>
      <c r="D12" s="6">
        <v>16240</v>
      </c>
      <c r="E12" s="6">
        <v>13600</v>
      </c>
      <c r="F12" s="6">
        <v>16880</v>
      </c>
      <c r="G12" s="6">
        <v>17200</v>
      </c>
      <c r="H12" s="6">
        <v>16600</v>
      </c>
      <c r="I12" s="6">
        <v>16360</v>
      </c>
      <c r="J12" s="6">
        <v>14160</v>
      </c>
      <c r="K12" s="6">
        <v>10440</v>
      </c>
      <c r="L12" s="6">
        <v>14600</v>
      </c>
      <c r="M12" s="6">
        <v>16480</v>
      </c>
      <c r="N12" s="6">
        <v>16200</v>
      </c>
      <c r="O12" s="6">
        <v>16400</v>
      </c>
      <c r="P12" s="6">
        <v>16160</v>
      </c>
      <c r="Q12" s="6">
        <v>16200</v>
      </c>
      <c r="R12" s="6">
        <v>16680</v>
      </c>
      <c r="S12" s="6">
        <v>16920</v>
      </c>
      <c r="T12" s="6">
        <v>17040</v>
      </c>
      <c r="U12" s="6">
        <v>16880</v>
      </c>
      <c r="V12" s="6">
        <v>16920</v>
      </c>
      <c r="W12" s="6">
        <v>16840</v>
      </c>
      <c r="X12" s="6">
        <v>15680</v>
      </c>
      <c r="Y12" s="6">
        <v>16120</v>
      </c>
      <c r="Z12" s="6">
        <v>16400</v>
      </c>
    </row>
    <row r="13" spans="2:26" x14ac:dyDescent="0.2">
      <c r="B13" s="5">
        <v>43806</v>
      </c>
      <c r="C13" s="6">
        <v>16520</v>
      </c>
      <c r="D13" s="6">
        <v>17120</v>
      </c>
      <c r="E13" s="6">
        <v>16880</v>
      </c>
      <c r="F13" s="6">
        <v>13040</v>
      </c>
      <c r="G13" s="6">
        <v>15840</v>
      </c>
      <c r="H13" s="6">
        <v>16560</v>
      </c>
      <c r="I13" s="6">
        <v>17000</v>
      </c>
      <c r="J13" s="6">
        <v>16400</v>
      </c>
      <c r="K13" s="6">
        <v>16440</v>
      </c>
      <c r="L13" s="6">
        <v>16520</v>
      </c>
      <c r="M13" s="6">
        <v>15920</v>
      </c>
      <c r="N13" s="6">
        <v>15760</v>
      </c>
      <c r="O13" s="6">
        <v>16760</v>
      </c>
      <c r="P13" s="6">
        <v>16400</v>
      </c>
      <c r="Q13" s="6">
        <v>16920</v>
      </c>
      <c r="R13" s="6">
        <v>16600</v>
      </c>
      <c r="S13" s="6">
        <v>16800</v>
      </c>
      <c r="T13" s="6">
        <v>16240</v>
      </c>
      <c r="U13" s="6">
        <v>16360</v>
      </c>
      <c r="V13" s="6">
        <v>16320</v>
      </c>
      <c r="W13" s="6">
        <v>16600</v>
      </c>
      <c r="X13" s="6">
        <v>16800</v>
      </c>
      <c r="Y13" s="6">
        <v>16960</v>
      </c>
      <c r="Z13" s="6">
        <v>16280</v>
      </c>
    </row>
    <row r="14" spans="2:26" x14ac:dyDescent="0.2">
      <c r="B14" s="5">
        <v>43807</v>
      </c>
      <c r="C14" s="6">
        <v>16160</v>
      </c>
      <c r="D14" s="6">
        <v>16000</v>
      </c>
      <c r="E14" s="6">
        <v>14320</v>
      </c>
      <c r="F14" s="6">
        <v>16560</v>
      </c>
      <c r="G14" s="6">
        <v>16800</v>
      </c>
      <c r="H14" s="6">
        <v>16200</v>
      </c>
      <c r="I14" s="6">
        <v>15840</v>
      </c>
      <c r="J14" s="6">
        <v>16800</v>
      </c>
      <c r="K14" s="6">
        <v>17120</v>
      </c>
      <c r="L14" s="6">
        <v>16760</v>
      </c>
      <c r="M14" s="6">
        <v>16760</v>
      </c>
      <c r="N14" s="6">
        <v>17080</v>
      </c>
      <c r="O14" s="6">
        <v>16720</v>
      </c>
      <c r="P14" s="6">
        <v>17080</v>
      </c>
      <c r="Q14" s="6">
        <v>17520</v>
      </c>
      <c r="R14" s="6">
        <v>16360</v>
      </c>
      <c r="S14" s="6">
        <v>16600</v>
      </c>
      <c r="T14" s="6">
        <v>16680</v>
      </c>
      <c r="U14" s="6">
        <v>16680</v>
      </c>
      <c r="V14" s="6">
        <v>15960</v>
      </c>
      <c r="W14" s="6">
        <v>16880</v>
      </c>
      <c r="X14" s="6">
        <v>17200</v>
      </c>
      <c r="Y14" s="6">
        <v>16960</v>
      </c>
      <c r="Z14" s="6">
        <v>16880</v>
      </c>
    </row>
    <row r="15" spans="2:26" x14ac:dyDescent="0.2">
      <c r="B15" s="5">
        <v>43808</v>
      </c>
      <c r="C15" s="6">
        <v>16960</v>
      </c>
      <c r="D15" s="6">
        <v>16080</v>
      </c>
      <c r="E15" s="6">
        <v>16320</v>
      </c>
      <c r="F15" s="6">
        <v>16400</v>
      </c>
      <c r="G15" s="6">
        <v>16440</v>
      </c>
      <c r="H15" s="6">
        <v>17280</v>
      </c>
      <c r="I15" s="6">
        <v>16880</v>
      </c>
      <c r="J15" s="6">
        <v>16640</v>
      </c>
      <c r="K15" s="6">
        <v>16720</v>
      </c>
      <c r="L15" s="6">
        <v>16880</v>
      </c>
      <c r="M15" s="6">
        <v>16760</v>
      </c>
      <c r="N15" s="6">
        <v>16800</v>
      </c>
      <c r="O15" s="6">
        <v>16720</v>
      </c>
      <c r="P15" s="6">
        <v>15840</v>
      </c>
      <c r="Q15" s="6">
        <v>17000</v>
      </c>
      <c r="R15" s="6">
        <v>17000</v>
      </c>
      <c r="S15" s="6">
        <v>16560</v>
      </c>
      <c r="T15" s="6">
        <v>16000</v>
      </c>
      <c r="U15" s="6">
        <v>17040</v>
      </c>
      <c r="V15" s="6">
        <v>17040</v>
      </c>
      <c r="W15" s="6">
        <v>17240</v>
      </c>
      <c r="X15" s="6">
        <v>17280</v>
      </c>
      <c r="Y15" s="6">
        <v>16920</v>
      </c>
      <c r="Z15" s="6">
        <v>17160</v>
      </c>
    </row>
    <row r="16" spans="2:26" x14ac:dyDescent="0.2">
      <c r="B16" s="5">
        <v>43809</v>
      </c>
      <c r="C16" s="6">
        <v>16800</v>
      </c>
      <c r="D16" s="6">
        <v>16800</v>
      </c>
      <c r="E16" s="6">
        <v>17400</v>
      </c>
      <c r="F16" s="6">
        <v>17040</v>
      </c>
      <c r="G16" s="6">
        <v>16800</v>
      </c>
      <c r="H16" s="6">
        <v>17560</v>
      </c>
      <c r="I16" s="6">
        <v>17240</v>
      </c>
      <c r="J16" s="6">
        <v>17360</v>
      </c>
      <c r="K16" s="6">
        <v>16840</v>
      </c>
      <c r="L16" s="6">
        <v>17320</v>
      </c>
      <c r="M16" s="6">
        <v>17200</v>
      </c>
      <c r="N16" s="6">
        <v>15960</v>
      </c>
      <c r="O16" s="6">
        <v>17400</v>
      </c>
      <c r="P16" s="6">
        <v>17120</v>
      </c>
      <c r="Q16" s="6">
        <v>16960</v>
      </c>
      <c r="R16" s="6">
        <v>17360</v>
      </c>
      <c r="S16" s="6">
        <v>16960</v>
      </c>
      <c r="T16" s="6">
        <v>16600</v>
      </c>
      <c r="U16" s="6">
        <v>17240</v>
      </c>
      <c r="V16" s="6">
        <v>17280</v>
      </c>
      <c r="W16" s="6">
        <v>17040</v>
      </c>
      <c r="X16" s="6">
        <v>17440</v>
      </c>
      <c r="Y16" s="6">
        <v>16920</v>
      </c>
      <c r="Z16" s="6">
        <v>16640</v>
      </c>
    </row>
    <row r="17" spans="2:26" x14ac:dyDescent="0.2">
      <c r="B17" s="5">
        <v>43810</v>
      </c>
      <c r="C17" s="6">
        <v>16480</v>
      </c>
      <c r="D17" s="6">
        <v>17560</v>
      </c>
      <c r="E17" s="6">
        <v>17360</v>
      </c>
      <c r="F17" s="6">
        <v>17280</v>
      </c>
      <c r="G17" s="6">
        <v>17240</v>
      </c>
      <c r="H17" s="6">
        <v>16760</v>
      </c>
      <c r="I17" s="6">
        <v>16520</v>
      </c>
      <c r="J17" s="6">
        <v>16800</v>
      </c>
      <c r="K17" s="6">
        <v>17280</v>
      </c>
      <c r="L17" s="6">
        <v>17800</v>
      </c>
      <c r="M17" s="6">
        <v>16840</v>
      </c>
      <c r="N17" s="6">
        <v>17400</v>
      </c>
      <c r="O17" s="6">
        <v>17440</v>
      </c>
      <c r="P17" s="6">
        <v>17640</v>
      </c>
      <c r="Q17" s="6">
        <v>17520</v>
      </c>
      <c r="R17" s="6">
        <v>17480</v>
      </c>
      <c r="S17" s="6">
        <v>16160</v>
      </c>
      <c r="T17" s="6">
        <v>17440</v>
      </c>
      <c r="U17" s="6">
        <v>17120</v>
      </c>
      <c r="V17" s="6">
        <v>17720</v>
      </c>
      <c r="W17" s="6">
        <v>17560</v>
      </c>
      <c r="X17" s="6">
        <v>16720</v>
      </c>
      <c r="Y17" s="6">
        <v>17280</v>
      </c>
      <c r="Z17" s="6">
        <v>16960</v>
      </c>
    </row>
    <row r="18" spans="2:26" x14ac:dyDescent="0.2">
      <c r="B18" s="5">
        <v>43811</v>
      </c>
      <c r="C18" s="6">
        <v>17520</v>
      </c>
      <c r="D18" s="6">
        <v>17160</v>
      </c>
      <c r="E18" s="6">
        <v>16920</v>
      </c>
      <c r="F18" s="6">
        <v>17280</v>
      </c>
      <c r="G18" s="6">
        <v>17320</v>
      </c>
      <c r="H18" s="6">
        <v>16440</v>
      </c>
      <c r="I18" s="6">
        <v>17080</v>
      </c>
      <c r="J18" s="6">
        <v>17520</v>
      </c>
      <c r="K18" s="6">
        <v>17520</v>
      </c>
      <c r="L18" s="6">
        <v>17360</v>
      </c>
      <c r="M18" s="6">
        <v>16680</v>
      </c>
      <c r="N18" s="6">
        <v>16960</v>
      </c>
      <c r="O18" s="6">
        <v>16840</v>
      </c>
      <c r="P18" s="6">
        <v>17160</v>
      </c>
      <c r="Q18" s="6">
        <v>16920</v>
      </c>
      <c r="R18" s="6">
        <v>16840</v>
      </c>
      <c r="S18" s="6">
        <v>17000</v>
      </c>
      <c r="T18" s="6">
        <v>17120</v>
      </c>
      <c r="U18" s="6">
        <v>16920</v>
      </c>
      <c r="V18" s="6">
        <v>16960</v>
      </c>
      <c r="W18" s="6">
        <v>17800</v>
      </c>
      <c r="X18" s="6">
        <v>17720</v>
      </c>
      <c r="Y18" s="6">
        <v>17240</v>
      </c>
      <c r="Z18" s="6">
        <v>17280</v>
      </c>
    </row>
    <row r="19" spans="2:26" x14ac:dyDescent="0.2">
      <c r="B19" s="5">
        <v>43812</v>
      </c>
      <c r="C19" s="6">
        <v>16880</v>
      </c>
      <c r="D19" s="6">
        <v>17120</v>
      </c>
      <c r="E19" s="6">
        <v>17280</v>
      </c>
      <c r="F19" s="6">
        <v>17320</v>
      </c>
      <c r="G19" s="6">
        <v>16760</v>
      </c>
      <c r="H19" s="6">
        <v>17320</v>
      </c>
      <c r="I19" s="6">
        <v>17120</v>
      </c>
      <c r="J19" s="6">
        <v>16320</v>
      </c>
      <c r="K19" s="6">
        <v>17600</v>
      </c>
      <c r="L19" s="6">
        <v>17400</v>
      </c>
      <c r="M19" s="6">
        <v>17480</v>
      </c>
      <c r="N19" s="6">
        <v>16960</v>
      </c>
      <c r="O19" s="6">
        <v>16600</v>
      </c>
      <c r="P19" s="6">
        <v>16240</v>
      </c>
      <c r="Q19" s="6">
        <v>16680</v>
      </c>
      <c r="R19" s="6">
        <v>16680</v>
      </c>
      <c r="S19" s="6">
        <v>16920</v>
      </c>
      <c r="T19" s="6">
        <v>17040</v>
      </c>
      <c r="U19" s="6">
        <v>17240</v>
      </c>
      <c r="V19" s="6">
        <v>17040</v>
      </c>
      <c r="W19" s="6">
        <v>16200</v>
      </c>
      <c r="X19" s="6">
        <v>16640</v>
      </c>
      <c r="Y19" s="6">
        <v>16840</v>
      </c>
      <c r="Z19" s="6">
        <v>16360</v>
      </c>
    </row>
    <row r="20" spans="2:26" x14ac:dyDescent="0.2">
      <c r="B20" s="5">
        <v>43813</v>
      </c>
      <c r="C20" s="6">
        <v>15800</v>
      </c>
      <c r="D20" s="6">
        <v>16640</v>
      </c>
      <c r="E20" s="6">
        <v>17320</v>
      </c>
      <c r="F20" s="6">
        <v>17000</v>
      </c>
      <c r="G20" s="6">
        <v>16440</v>
      </c>
      <c r="H20" s="6">
        <v>16560</v>
      </c>
      <c r="I20" s="6">
        <v>15440</v>
      </c>
      <c r="J20" s="6">
        <v>16960</v>
      </c>
      <c r="K20" s="6">
        <v>17240</v>
      </c>
      <c r="L20" s="6">
        <v>16360</v>
      </c>
      <c r="M20" s="6">
        <v>17200</v>
      </c>
      <c r="N20" s="6">
        <v>16640</v>
      </c>
      <c r="O20" s="6">
        <v>16560</v>
      </c>
      <c r="P20" s="6">
        <v>16080</v>
      </c>
      <c r="Q20" s="6">
        <v>16040</v>
      </c>
      <c r="R20" s="6">
        <v>17080</v>
      </c>
      <c r="S20" s="6">
        <v>16960</v>
      </c>
      <c r="T20" s="6">
        <v>16600</v>
      </c>
      <c r="U20" s="6">
        <v>16600</v>
      </c>
      <c r="V20" s="6">
        <v>16560</v>
      </c>
      <c r="W20" s="6">
        <v>16440</v>
      </c>
      <c r="X20" s="6">
        <v>16840</v>
      </c>
      <c r="Y20" s="6">
        <v>16640</v>
      </c>
      <c r="Z20" s="6">
        <v>16480</v>
      </c>
    </row>
    <row r="21" spans="2:26" x14ac:dyDescent="0.2">
      <c r="B21" s="5">
        <v>43814</v>
      </c>
      <c r="C21" s="6">
        <v>16440</v>
      </c>
      <c r="D21" s="6">
        <v>16560</v>
      </c>
      <c r="E21" s="6">
        <v>15880</v>
      </c>
      <c r="F21" s="6">
        <v>16280</v>
      </c>
      <c r="G21" s="6">
        <v>17000</v>
      </c>
      <c r="H21" s="6">
        <v>16960</v>
      </c>
      <c r="I21" s="6">
        <v>16600</v>
      </c>
      <c r="J21" s="6">
        <v>16120</v>
      </c>
      <c r="K21" s="6">
        <v>17040</v>
      </c>
      <c r="L21" s="6">
        <v>16560</v>
      </c>
      <c r="M21" s="6">
        <v>16760</v>
      </c>
      <c r="N21" s="6">
        <v>16720</v>
      </c>
      <c r="O21" s="6">
        <v>16360</v>
      </c>
      <c r="P21" s="6">
        <v>16040</v>
      </c>
      <c r="Q21" s="6">
        <v>16800</v>
      </c>
      <c r="R21" s="6">
        <v>16760</v>
      </c>
      <c r="S21" s="6">
        <v>17760</v>
      </c>
      <c r="T21" s="6">
        <v>16600</v>
      </c>
      <c r="U21" s="6">
        <v>15560</v>
      </c>
      <c r="V21" s="6">
        <v>12560</v>
      </c>
      <c r="W21" s="6">
        <v>14960</v>
      </c>
      <c r="X21" s="6">
        <v>16000</v>
      </c>
      <c r="Y21" s="6">
        <v>16320</v>
      </c>
      <c r="Z21" s="6">
        <v>16960</v>
      </c>
    </row>
    <row r="22" spans="2:26" x14ac:dyDescent="0.2">
      <c r="B22" s="5">
        <v>43815</v>
      </c>
      <c r="C22" s="6">
        <v>16176</v>
      </c>
      <c r="D22" s="6">
        <v>16680</v>
      </c>
      <c r="E22" s="6">
        <v>16272</v>
      </c>
      <c r="F22" s="6">
        <v>16632</v>
      </c>
      <c r="G22" s="6">
        <v>16888</v>
      </c>
      <c r="H22" s="6">
        <v>16616</v>
      </c>
      <c r="I22" s="6">
        <v>16568</v>
      </c>
      <c r="J22" s="6">
        <v>16360</v>
      </c>
      <c r="K22" s="6">
        <v>15664</v>
      </c>
      <c r="L22" s="6">
        <v>16424</v>
      </c>
      <c r="M22" s="6">
        <v>16952</v>
      </c>
      <c r="N22" s="6">
        <v>16912</v>
      </c>
      <c r="O22" s="6">
        <v>16888</v>
      </c>
      <c r="P22" s="6">
        <v>16744</v>
      </c>
      <c r="Q22" s="6">
        <v>16896</v>
      </c>
      <c r="R22" s="6">
        <v>16888</v>
      </c>
      <c r="S22" s="6">
        <v>16752</v>
      </c>
      <c r="T22" s="6">
        <v>16920</v>
      </c>
      <c r="U22" s="6">
        <v>16800</v>
      </c>
      <c r="V22" s="6">
        <v>16984</v>
      </c>
      <c r="W22" s="6">
        <v>17024</v>
      </c>
      <c r="X22" s="6">
        <v>16744</v>
      </c>
      <c r="Y22" s="6">
        <v>16816</v>
      </c>
      <c r="Z22" s="6">
        <v>16632</v>
      </c>
    </row>
    <row r="23" spans="2:26" x14ac:dyDescent="0.2">
      <c r="B23" s="5">
        <v>43816</v>
      </c>
      <c r="C23" s="6">
        <v>16176</v>
      </c>
      <c r="D23" s="6">
        <v>16680</v>
      </c>
      <c r="E23" s="6">
        <v>16272</v>
      </c>
      <c r="F23" s="6">
        <v>16632</v>
      </c>
      <c r="G23" s="6">
        <v>16888</v>
      </c>
      <c r="H23" s="6">
        <v>16616</v>
      </c>
      <c r="I23" s="6">
        <v>16568</v>
      </c>
      <c r="J23" s="6">
        <v>16360</v>
      </c>
      <c r="K23" s="6">
        <v>15664</v>
      </c>
      <c r="L23" s="6">
        <v>16424</v>
      </c>
      <c r="M23" s="6">
        <v>16952</v>
      </c>
      <c r="N23" s="6">
        <v>16912</v>
      </c>
      <c r="O23" s="6">
        <v>16888</v>
      </c>
      <c r="P23" s="6">
        <v>16744</v>
      </c>
      <c r="Q23" s="6">
        <v>16896</v>
      </c>
      <c r="R23" s="6">
        <v>16888</v>
      </c>
      <c r="S23" s="6">
        <v>16752</v>
      </c>
      <c r="T23" s="6">
        <v>16920</v>
      </c>
      <c r="U23" s="6">
        <v>16800</v>
      </c>
      <c r="V23" s="6">
        <v>16984</v>
      </c>
      <c r="W23" s="6">
        <v>17024</v>
      </c>
      <c r="X23" s="6">
        <v>16744</v>
      </c>
      <c r="Y23" s="6">
        <v>16816</v>
      </c>
      <c r="Z23" s="6">
        <v>16632</v>
      </c>
    </row>
    <row r="24" spans="2:26" x14ac:dyDescent="0.2">
      <c r="B24" s="5">
        <v>43817</v>
      </c>
      <c r="C24" s="6">
        <v>16176</v>
      </c>
      <c r="D24" s="6">
        <v>16680</v>
      </c>
      <c r="E24" s="6">
        <v>16272</v>
      </c>
      <c r="F24" s="6">
        <v>16632</v>
      </c>
      <c r="G24" s="6">
        <v>16888</v>
      </c>
      <c r="H24" s="6">
        <v>16616</v>
      </c>
      <c r="I24" s="6">
        <v>16568</v>
      </c>
      <c r="J24" s="6">
        <v>16360</v>
      </c>
      <c r="K24" s="6">
        <v>15664</v>
      </c>
      <c r="L24" s="6">
        <v>16424</v>
      </c>
      <c r="M24" s="6">
        <v>16952</v>
      </c>
      <c r="N24" s="6">
        <v>16912</v>
      </c>
      <c r="O24" s="6">
        <v>16888</v>
      </c>
      <c r="P24" s="6">
        <v>16744</v>
      </c>
      <c r="Q24" s="6">
        <v>16896</v>
      </c>
      <c r="R24" s="6">
        <v>16888</v>
      </c>
      <c r="S24" s="6">
        <v>16752</v>
      </c>
      <c r="T24" s="6">
        <v>16920</v>
      </c>
      <c r="U24" s="6">
        <v>16800</v>
      </c>
      <c r="V24" s="6">
        <v>16984</v>
      </c>
      <c r="W24" s="6">
        <v>17024</v>
      </c>
      <c r="X24" s="6">
        <v>16744</v>
      </c>
      <c r="Y24" s="6">
        <v>16816</v>
      </c>
      <c r="Z24" s="6">
        <v>16632</v>
      </c>
    </row>
    <row r="25" spans="2:26" x14ac:dyDescent="0.2">
      <c r="B25" s="5">
        <v>43818</v>
      </c>
      <c r="C25" s="6">
        <v>16176</v>
      </c>
      <c r="D25" s="6">
        <v>16680</v>
      </c>
      <c r="E25" s="6">
        <v>16272</v>
      </c>
      <c r="F25" s="6">
        <v>16632</v>
      </c>
      <c r="G25" s="6">
        <v>16888</v>
      </c>
      <c r="H25" s="6">
        <v>16616</v>
      </c>
      <c r="I25" s="6">
        <v>16568</v>
      </c>
      <c r="J25" s="6">
        <v>16360</v>
      </c>
      <c r="K25" s="6">
        <v>15664</v>
      </c>
      <c r="L25" s="6">
        <v>16424</v>
      </c>
      <c r="M25" s="6">
        <v>16952</v>
      </c>
      <c r="N25" s="6">
        <v>16912</v>
      </c>
      <c r="O25" s="6">
        <v>16888</v>
      </c>
      <c r="P25" s="6">
        <v>16744</v>
      </c>
      <c r="Q25" s="6">
        <v>16896</v>
      </c>
      <c r="R25" s="6">
        <v>16888</v>
      </c>
      <c r="S25" s="6">
        <v>16752</v>
      </c>
      <c r="T25" s="6">
        <v>16920</v>
      </c>
      <c r="U25" s="6">
        <v>16800</v>
      </c>
      <c r="V25" s="6">
        <v>16984</v>
      </c>
      <c r="W25" s="6">
        <v>17024</v>
      </c>
      <c r="X25" s="6">
        <v>16744</v>
      </c>
      <c r="Y25" s="6">
        <v>16816</v>
      </c>
      <c r="Z25" s="6">
        <v>16632</v>
      </c>
    </row>
    <row r="26" spans="2:26" x14ac:dyDescent="0.2">
      <c r="B26" s="5">
        <v>43819</v>
      </c>
      <c r="C26" s="6">
        <v>16176</v>
      </c>
      <c r="D26" s="6">
        <v>16680</v>
      </c>
      <c r="E26" s="6">
        <v>16272</v>
      </c>
      <c r="F26" s="6">
        <v>16632</v>
      </c>
      <c r="G26" s="6">
        <v>16888</v>
      </c>
      <c r="H26" s="6">
        <v>16616</v>
      </c>
      <c r="I26" s="6">
        <v>16568</v>
      </c>
      <c r="J26" s="6">
        <v>16360</v>
      </c>
      <c r="K26" s="6">
        <v>15664</v>
      </c>
      <c r="L26" s="6">
        <v>16424</v>
      </c>
      <c r="M26" s="6">
        <v>16952</v>
      </c>
      <c r="N26" s="6">
        <v>16912</v>
      </c>
      <c r="O26" s="6">
        <v>16888</v>
      </c>
      <c r="P26" s="6">
        <v>16744</v>
      </c>
      <c r="Q26" s="6">
        <v>16896</v>
      </c>
      <c r="R26" s="6">
        <v>16888</v>
      </c>
      <c r="S26" s="6">
        <v>16752</v>
      </c>
      <c r="T26" s="6">
        <v>16920</v>
      </c>
      <c r="U26" s="6">
        <v>16800</v>
      </c>
      <c r="V26" s="6">
        <v>16984</v>
      </c>
      <c r="W26" s="6">
        <v>17024</v>
      </c>
      <c r="X26" s="6">
        <v>16744</v>
      </c>
      <c r="Y26" s="6">
        <v>16816</v>
      </c>
      <c r="Z26" s="6">
        <v>16632</v>
      </c>
    </row>
    <row r="27" spans="2:26" x14ac:dyDescent="0.2">
      <c r="B27" s="5">
        <v>43820</v>
      </c>
      <c r="C27" s="6">
        <v>16520</v>
      </c>
      <c r="D27" s="6">
        <v>17120</v>
      </c>
      <c r="E27" s="6">
        <v>16880</v>
      </c>
      <c r="F27" s="6">
        <v>13040</v>
      </c>
      <c r="G27" s="6">
        <v>15840</v>
      </c>
      <c r="H27" s="6">
        <v>16560</v>
      </c>
      <c r="I27" s="6">
        <v>17000</v>
      </c>
      <c r="J27" s="6">
        <v>16400</v>
      </c>
      <c r="K27" s="6">
        <v>16440</v>
      </c>
      <c r="L27" s="6">
        <v>16520</v>
      </c>
      <c r="M27" s="6">
        <v>15920</v>
      </c>
      <c r="N27" s="6">
        <v>15760</v>
      </c>
      <c r="O27" s="6">
        <v>16760</v>
      </c>
      <c r="P27" s="6">
        <v>16400</v>
      </c>
      <c r="Q27" s="6">
        <v>16920</v>
      </c>
      <c r="R27" s="6">
        <v>16600</v>
      </c>
      <c r="S27" s="6">
        <v>16800</v>
      </c>
      <c r="T27" s="6">
        <v>16240</v>
      </c>
      <c r="U27" s="6">
        <v>16360</v>
      </c>
      <c r="V27" s="6">
        <v>16320</v>
      </c>
      <c r="W27" s="6">
        <v>16600</v>
      </c>
      <c r="X27" s="6">
        <v>16800</v>
      </c>
      <c r="Y27" s="6">
        <v>16960</v>
      </c>
      <c r="Z27" s="6">
        <v>16280</v>
      </c>
    </row>
    <row r="28" spans="2:26" x14ac:dyDescent="0.2">
      <c r="B28" s="5">
        <v>43821</v>
      </c>
      <c r="C28" s="6">
        <v>16160</v>
      </c>
      <c r="D28" s="6">
        <v>16000</v>
      </c>
      <c r="E28" s="6">
        <v>14320</v>
      </c>
      <c r="F28" s="6">
        <v>16560</v>
      </c>
      <c r="G28" s="6">
        <v>16800</v>
      </c>
      <c r="H28" s="6">
        <v>16200</v>
      </c>
      <c r="I28" s="6">
        <v>15840</v>
      </c>
      <c r="J28" s="6">
        <v>16800</v>
      </c>
      <c r="K28" s="6">
        <v>17120</v>
      </c>
      <c r="L28" s="6">
        <v>16760</v>
      </c>
      <c r="M28" s="6">
        <v>16760</v>
      </c>
      <c r="N28" s="6">
        <v>17080</v>
      </c>
      <c r="O28" s="6">
        <v>16720</v>
      </c>
      <c r="P28" s="6">
        <v>17080</v>
      </c>
      <c r="Q28" s="6">
        <v>17520</v>
      </c>
      <c r="R28" s="6">
        <v>16360</v>
      </c>
      <c r="S28" s="6">
        <v>16600</v>
      </c>
      <c r="T28" s="6">
        <v>16680</v>
      </c>
      <c r="U28" s="6">
        <v>16680</v>
      </c>
      <c r="V28" s="6">
        <v>15960</v>
      </c>
      <c r="W28" s="6">
        <v>16880</v>
      </c>
      <c r="X28" s="6">
        <v>17200</v>
      </c>
      <c r="Y28" s="6">
        <v>16960</v>
      </c>
      <c r="Z28" s="6">
        <v>16880</v>
      </c>
    </row>
    <row r="29" spans="2:26" x14ac:dyDescent="0.2">
      <c r="B29" s="5">
        <v>43822</v>
      </c>
      <c r="C29" s="6">
        <v>16176</v>
      </c>
      <c r="D29" s="6">
        <v>16680</v>
      </c>
      <c r="E29" s="6">
        <v>16272</v>
      </c>
      <c r="F29" s="6">
        <v>16632</v>
      </c>
      <c r="G29" s="6">
        <v>16888</v>
      </c>
      <c r="H29" s="6">
        <v>16616</v>
      </c>
      <c r="I29" s="6">
        <v>16568</v>
      </c>
      <c r="J29" s="6">
        <v>16360</v>
      </c>
      <c r="K29" s="6">
        <v>15664</v>
      </c>
      <c r="L29" s="6">
        <v>16424</v>
      </c>
      <c r="M29" s="6">
        <v>16952</v>
      </c>
      <c r="N29" s="6">
        <v>16912</v>
      </c>
      <c r="O29" s="6">
        <v>16888</v>
      </c>
      <c r="P29" s="6">
        <v>16744</v>
      </c>
      <c r="Q29" s="6">
        <v>16896</v>
      </c>
      <c r="R29" s="6">
        <v>16888</v>
      </c>
      <c r="S29" s="6">
        <v>16752</v>
      </c>
      <c r="T29" s="6">
        <v>16920</v>
      </c>
      <c r="U29" s="6">
        <v>16800</v>
      </c>
      <c r="V29" s="6">
        <v>16984</v>
      </c>
      <c r="W29" s="6">
        <v>17024</v>
      </c>
      <c r="X29" s="6">
        <v>16744</v>
      </c>
      <c r="Y29" s="6">
        <v>16816</v>
      </c>
      <c r="Z29" s="6">
        <v>16632</v>
      </c>
    </row>
    <row r="30" spans="2:26" x14ac:dyDescent="0.2">
      <c r="B30" s="5">
        <v>43823</v>
      </c>
      <c r="C30" s="6">
        <v>16176</v>
      </c>
      <c r="D30" s="6">
        <v>16680</v>
      </c>
      <c r="E30" s="6">
        <v>16272</v>
      </c>
      <c r="F30" s="6">
        <v>16632</v>
      </c>
      <c r="G30" s="6">
        <v>16888</v>
      </c>
      <c r="H30" s="6">
        <v>16616</v>
      </c>
      <c r="I30" s="6">
        <v>16568</v>
      </c>
      <c r="J30" s="6">
        <v>16360</v>
      </c>
      <c r="K30" s="6">
        <v>15664</v>
      </c>
      <c r="L30" s="6">
        <v>16424</v>
      </c>
      <c r="M30" s="6">
        <v>16952</v>
      </c>
      <c r="N30" s="6">
        <v>16912</v>
      </c>
      <c r="O30" s="6">
        <v>16888</v>
      </c>
      <c r="P30" s="6">
        <v>16744</v>
      </c>
      <c r="Q30" s="6">
        <v>16896</v>
      </c>
      <c r="R30" s="6">
        <v>16888</v>
      </c>
      <c r="S30" s="6">
        <v>16752</v>
      </c>
      <c r="T30" s="6">
        <v>16920</v>
      </c>
      <c r="U30" s="6">
        <v>16800</v>
      </c>
      <c r="V30" s="6">
        <v>16984</v>
      </c>
      <c r="W30" s="6">
        <v>17024</v>
      </c>
      <c r="X30" s="6">
        <v>16744</v>
      </c>
      <c r="Y30" s="6">
        <v>16816</v>
      </c>
      <c r="Z30" s="6">
        <v>16632</v>
      </c>
    </row>
    <row r="31" spans="2:26" x14ac:dyDescent="0.2">
      <c r="B31" s="5">
        <v>43824</v>
      </c>
      <c r="C31" s="6">
        <v>16176</v>
      </c>
      <c r="D31" s="6">
        <v>16680</v>
      </c>
      <c r="E31" s="6">
        <v>16272</v>
      </c>
      <c r="F31" s="6">
        <v>16632</v>
      </c>
      <c r="G31" s="6">
        <v>16888</v>
      </c>
      <c r="H31" s="6">
        <v>16616</v>
      </c>
      <c r="I31" s="6">
        <v>16568</v>
      </c>
      <c r="J31" s="6">
        <v>16360</v>
      </c>
      <c r="K31" s="6">
        <v>15664</v>
      </c>
      <c r="L31" s="6">
        <v>16424</v>
      </c>
      <c r="M31" s="6">
        <v>16952</v>
      </c>
      <c r="N31" s="6">
        <v>16912</v>
      </c>
      <c r="O31" s="6">
        <v>16888</v>
      </c>
      <c r="P31" s="6">
        <v>16744</v>
      </c>
      <c r="Q31" s="6">
        <v>16896</v>
      </c>
      <c r="R31" s="6">
        <v>16888</v>
      </c>
      <c r="S31" s="6">
        <v>16752</v>
      </c>
      <c r="T31" s="6">
        <v>16920</v>
      </c>
      <c r="U31" s="6">
        <v>16800</v>
      </c>
      <c r="V31" s="6">
        <v>16984</v>
      </c>
      <c r="W31" s="6">
        <v>17024</v>
      </c>
      <c r="X31" s="6">
        <v>16744</v>
      </c>
      <c r="Y31" s="6">
        <v>16816</v>
      </c>
      <c r="Z31" s="6">
        <v>16632</v>
      </c>
    </row>
    <row r="32" spans="2:26" x14ac:dyDescent="0.2">
      <c r="B32" s="5">
        <v>43825</v>
      </c>
      <c r="C32" s="6">
        <v>16176</v>
      </c>
      <c r="D32" s="6">
        <v>16680</v>
      </c>
      <c r="E32" s="6">
        <v>16272</v>
      </c>
      <c r="F32" s="6">
        <v>16632</v>
      </c>
      <c r="G32" s="6">
        <v>16888</v>
      </c>
      <c r="H32" s="6">
        <v>16616</v>
      </c>
      <c r="I32" s="6">
        <v>16568</v>
      </c>
      <c r="J32" s="6">
        <v>16360</v>
      </c>
      <c r="K32" s="6">
        <v>15664</v>
      </c>
      <c r="L32" s="6">
        <v>16424</v>
      </c>
      <c r="M32" s="6">
        <v>16952</v>
      </c>
      <c r="N32" s="6">
        <v>16912</v>
      </c>
      <c r="O32" s="6">
        <v>16888</v>
      </c>
      <c r="P32" s="6">
        <v>16744</v>
      </c>
      <c r="Q32" s="6">
        <v>16896</v>
      </c>
      <c r="R32" s="6">
        <v>16888</v>
      </c>
      <c r="S32" s="6">
        <v>16752</v>
      </c>
      <c r="T32" s="6">
        <v>16920</v>
      </c>
      <c r="U32" s="6">
        <v>16800</v>
      </c>
      <c r="V32" s="6">
        <v>16984</v>
      </c>
      <c r="W32" s="6">
        <v>17024</v>
      </c>
      <c r="X32" s="6">
        <v>16744</v>
      </c>
      <c r="Y32" s="6">
        <v>16816</v>
      </c>
      <c r="Z32" s="6">
        <v>16632</v>
      </c>
    </row>
    <row r="33" spans="2:26" x14ac:dyDescent="0.2">
      <c r="B33" s="5">
        <v>43826</v>
      </c>
      <c r="C33" s="6">
        <v>16176</v>
      </c>
      <c r="D33" s="6">
        <v>16680</v>
      </c>
      <c r="E33" s="6">
        <v>16272</v>
      </c>
      <c r="F33" s="6">
        <v>16632</v>
      </c>
      <c r="G33" s="6">
        <v>16888</v>
      </c>
      <c r="H33" s="6">
        <v>16616</v>
      </c>
      <c r="I33" s="6">
        <v>16568</v>
      </c>
      <c r="J33" s="6">
        <v>16360</v>
      </c>
      <c r="K33" s="6">
        <v>15664</v>
      </c>
      <c r="L33" s="6">
        <v>16424</v>
      </c>
      <c r="M33" s="6">
        <v>16952</v>
      </c>
      <c r="N33" s="6">
        <v>16912</v>
      </c>
      <c r="O33" s="6">
        <v>16888</v>
      </c>
      <c r="P33" s="6">
        <v>16744</v>
      </c>
      <c r="Q33" s="6">
        <v>16896</v>
      </c>
      <c r="R33" s="6">
        <v>16888</v>
      </c>
      <c r="S33" s="6">
        <v>16752</v>
      </c>
      <c r="T33" s="6">
        <v>16920</v>
      </c>
      <c r="U33" s="6">
        <v>16800</v>
      </c>
      <c r="V33" s="6">
        <v>16984</v>
      </c>
      <c r="W33" s="6">
        <v>17024</v>
      </c>
      <c r="X33" s="6">
        <v>16744</v>
      </c>
      <c r="Y33" s="6">
        <v>16816</v>
      </c>
      <c r="Z33" s="6">
        <v>16632</v>
      </c>
    </row>
    <row r="34" spans="2:26" x14ac:dyDescent="0.2">
      <c r="B34" s="5">
        <v>43827</v>
      </c>
      <c r="C34" s="6">
        <v>16520</v>
      </c>
      <c r="D34" s="6">
        <v>17120</v>
      </c>
      <c r="E34" s="6">
        <v>16880</v>
      </c>
      <c r="F34" s="6">
        <v>13040</v>
      </c>
      <c r="G34" s="6">
        <v>15840</v>
      </c>
      <c r="H34" s="6">
        <v>16560</v>
      </c>
      <c r="I34" s="6">
        <v>17000</v>
      </c>
      <c r="J34" s="6">
        <v>16400</v>
      </c>
      <c r="K34" s="6">
        <v>16440</v>
      </c>
      <c r="L34" s="6">
        <v>16520</v>
      </c>
      <c r="M34" s="6">
        <v>15920</v>
      </c>
      <c r="N34" s="6">
        <v>15760</v>
      </c>
      <c r="O34" s="6">
        <v>16760</v>
      </c>
      <c r="P34" s="6">
        <v>16400</v>
      </c>
      <c r="Q34" s="6">
        <v>16920</v>
      </c>
      <c r="R34" s="6">
        <v>16600</v>
      </c>
      <c r="S34" s="6">
        <v>16800</v>
      </c>
      <c r="T34" s="6">
        <v>16240</v>
      </c>
      <c r="U34" s="6">
        <v>16360</v>
      </c>
      <c r="V34" s="6">
        <v>16320</v>
      </c>
      <c r="W34" s="6">
        <v>16600</v>
      </c>
      <c r="X34" s="6">
        <v>16800</v>
      </c>
      <c r="Y34" s="6">
        <v>16960</v>
      </c>
      <c r="Z34" s="6">
        <v>16280</v>
      </c>
    </row>
    <row r="35" spans="2:26" x14ac:dyDescent="0.2">
      <c r="B35" s="5">
        <v>43828</v>
      </c>
      <c r="C35" s="6">
        <v>16160</v>
      </c>
      <c r="D35" s="6">
        <v>16000</v>
      </c>
      <c r="E35" s="6">
        <v>14320</v>
      </c>
      <c r="F35" s="6">
        <v>16560</v>
      </c>
      <c r="G35" s="6">
        <v>16800</v>
      </c>
      <c r="H35" s="6">
        <v>16200</v>
      </c>
      <c r="I35" s="6">
        <v>15840</v>
      </c>
      <c r="J35" s="6">
        <v>16800</v>
      </c>
      <c r="K35" s="6">
        <v>17120</v>
      </c>
      <c r="L35" s="6">
        <v>16760</v>
      </c>
      <c r="M35" s="6">
        <v>16760</v>
      </c>
      <c r="N35" s="6">
        <v>17080</v>
      </c>
      <c r="O35" s="6">
        <v>16720</v>
      </c>
      <c r="P35" s="6">
        <v>17080</v>
      </c>
      <c r="Q35" s="6">
        <v>17520</v>
      </c>
      <c r="R35" s="6">
        <v>16360</v>
      </c>
      <c r="S35" s="6">
        <v>16600</v>
      </c>
      <c r="T35" s="6">
        <v>16680</v>
      </c>
      <c r="U35" s="6">
        <v>16680</v>
      </c>
      <c r="V35" s="6">
        <v>15960</v>
      </c>
      <c r="W35" s="6">
        <v>16880</v>
      </c>
      <c r="X35" s="6">
        <v>17200</v>
      </c>
      <c r="Y35" s="6">
        <v>16960</v>
      </c>
      <c r="Z35" s="6">
        <v>16880</v>
      </c>
    </row>
    <row r="36" spans="2:26" x14ac:dyDescent="0.2">
      <c r="B36" s="5">
        <v>43829</v>
      </c>
      <c r="C36" s="6">
        <v>16176</v>
      </c>
      <c r="D36" s="6">
        <v>16680</v>
      </c>
      <c r="E36" s="6">
        <v>16272</v>
      </c>
      <c r="F36" s="6">
        <v>16632</v>
      </c>
      <c r="G36" s="6">
        <v>16888</v>
      </c>
      <c r="H36" s="6">
        <v>16616</v>
      </c>
      <c r="I36" s="6">
        <v>16568</v>
      </c>
      <c r="J36" s="6">
        <v>16360</v>
      </c>
      <c r="K36" s="6">
        <v>15664</v>
      </c>
      <c r="L36" s="6">
        <v>16424</v>
      </c>
      <c r="M36" s="6">
        <v>16952</v>
      </c>
      <c r="N36" s="6">
        <v>16912</v>
      </c>
      <c r="O36" s="6">
        <v>16888</v>
      </c>
      <c r="P36" s="6">
        <v>16744</v>
      </c>
      <c r="Q36" s="6">
        <v>16896</v>
      </c>
      <c r="R36" s="6">
        <v>16888</v>
      </c>
      <c r="S36" s="6">
        <v>16752</v>
      </c>
      <c r="T36" s="6">
        <v>16920</v>
      </c>
      <c r="U36" s="6">
        <v>16800</v>
      </c>
      <c r="V36" s="6">
        <v>16984</v>
      </c>
      <c r="W36" s="6">
        <v>17024</v>
      </c>
      <c r="X36" s="6">
        <v>16744</v>
      </c>
      <c r="Y36" s="6">
        <v>16816</v>
      </c>
      <c r="Z36" s="6">
        <v>16632</v>
      </c>
    </row>
    <row r="37" spans="2:26" x14ac:dyDescent="0.2">
      <c r="B37" s="5">
        <v>43830</v>
      </c>
      <c r="C37" s="6">
        <v>16176</v>
      </c>
      <c r="D37" s="6">
        <v>16680</v>
      </c>
      <c r="E37" s="6">
        <v>16272</v>
      </c>
      <c r="F37" s="6">
        <v>16632</v>
      </c>
      <c r="G37" s="6">
        <v>16888</v>
      </c>
      <c r="H37" s="6">
        <v>16616</v>
      </c>
      <c r="I37" s="6">
        <v>16568</v>
      </c>
      <c r="J37" s="6">
        <v>16360</v>
      </c>
      <c r="K37" s="6">
        <v>15664</v>
      </c>
      <c r="L37" s="6">
        <v>16424</v>
      </c>
      <c r="M37" s="6">
        <v>16952</v>
      </c>
      <c r="N37" s="6">
        <v>16912</v>
      </c>
      <c r="O37" s="6">
        <v>16888</v>
      </c>
      <c r="P37" s="6">
        <v>16744</v>
      </c>
      <c r="Q37" s="6">
        <v>16896</v>
      </c>
      <c r="R37" s="6">
        <v>16888</v>
      </c>
      <c r="S37" s="6">
        <v>16752</v>
      </c>
      <c r="T37" s="6">
        <v>16920</v>
      </c>
      <c r="U37" s="6">
        <v>16800</v>
      </c>
      <c r="V37" s="6">
        <v>16984</v>
      </c>
      <c r="W37" s="6">
        <v>17024</v>
      </c>
      <c r="X37" s="6">
        <v>16744</v>
      </c>
      <c r="Y37" s="6">
        <v>16816</v>
      </c>
      <c r="Z37" s="6">
        <v>16632</v>
      </c>
    </row>
    <row r="39" spans="2:26" x14ac:dyDescent="0.2">
      <c r="B39" s="3" t="s">
        <v>25</v>
      </c>
      <c r="C39" s="3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v>43800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</row>
    <row r="43" spans="2:26" x14ac:dyDescent="0.2">
      <c r="B43" s="5">
        <v>43801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</row>
    <row r="44" spans="2:26" x14ac:dyDescent="0.2">
      <c r="B44" s="5">
        <v>43802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</row>
    <row r="45" spans="2:26" x14ac:dyDescent="0.2">
      <c r="B45" s="5">
        <v>43803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</row>
    <row r="46" spans="2:26" x14ac:dyDescent="0.2">
      <c r="B46" s="5">
        <v>43804</v>
      </c>
      <c r="C46" s="6">
        <v>0</v>
      </c>
      <c r="D46" s="6">
        <v>0</v>
      </c>
      <c r="E46" s="6">
        <v>0</v>
      </c>
      <c r="F46" s="6">
        <v>0</v>
      </c>
      <c r="G46" s="6">
        <v>80</v>
      </c>
      <c r="H46" s="6">
        <v>440</v>
      </c>
      <c r="I46" s="6">
        <v>160</v>
      </c>
      <c r="J46" s="6">
        <v>160</v>
      </c>
      <c r="K46" s="6">
        <v>840</v>
      </c>
      <c r="L46" s="6">
        <v>920</v>
      </c>
      <c r="M46" s="6">
        <v>520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80</v>
      </c>
      <c r="T46" s="6">
        <v>40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</row>
    <row r="47" spans="2:26" x14ac:dyDescent="0.2">
      <c r="B47" s="5">
        <v>43805</v>
      </c>
      <c r="C47" s="6">
        <v>0</v>
      </c>
      <c r="D47" s="6">
        <v>0</v>
      </c>
      <c r="E47" s="6">
        <v>1360</v>
      </c>
      <c r="F47" s="6">
        <v>1720</v>
      </c>
      <c r="G47" s="6">
        <v>0</v>
      </c>
      <c r="H47" s="6">
        <v>0</v>
      </c>
      <c r="I47" s="6">
        <v>120</v>
      </c>
      <c r="J47" s="6">
        <v>440</v>
      </c>
      <c r="K47" s="6">
        <v>2400</v>
      </c>
      <c r="L47" s="6">
        <v>1800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</row>
    <row r="48" spans="2:26" x14ac:dyDescent="0.2">
      <c r="B48" s="5">
        <v>43806</v>
      </c>
      <c r="C48" s="6">
        <v>0</v>
      </c>
      <c r="D48" s="6">
        <v>0</v>
      </c>
      <c r="E48" s="6">
        <v>0</v>
      </c>
      <c r="F48" s="6">
        <v>1160</v>
      </c>
      <c r="G48" s="6">
        <v>0</v>
      </c>
      <c r="H48" s="6">
        <v>0</v>
      </c>
      <c r="I48" s="6">
        <v>440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80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</row>
    <row r="49" spans="2:26" x14ac:dyDescent="0.2">
      <c r="B49" s="5">
        <v>43807</v>
      </c>
      <c r="C49" s="6">
        <v>0</v>
      </c>
      <c r="D49" s="6">
        <v>0</v>
      </c>
      <c r="E49" s="6">
        <v>1920</v>
      </c>
      <c r="F49" s="6">
        <v>1640</v>
      </c>
      <c r="G49" s="6">
        <v>1720</v>
      </c>
      <c r="H49" s="6">
        <v>1320</v>
      </c>
      <c r="I49" s="6">
        <v>1680</v>
      </c>
      <c r="J49" s="6">
        <v>320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40</v>
      </c>
      <c r="Q49" s="6">
        <v>40</v>
      </c>
      <c r="R49" s="6">
        <v>0</v>
      </c>
      <c r="S49" s="6">
        <v>40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</row>
    <row r="50" spans="2:26" x14ac:dyDescent="0.2">
      <c r="B50" s="5">
        <v>43808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120</v>
      </c>
      <c r="J50" s="6">
        <v>200</v>
      </c>
      <c r="K50" s="6">
        <v>0</v>
      </c>
      <c r="L50" s="6">
        <v>480</v>
      </c>
      <c r="M50" s="6">
        <v>440</v>
      </c>
      <c r="N50" s="6">
        <v>320</v>
      </c>
      <c r="O50" s="6">
        <v>440</v>
      </c>
      <c r="P50" s="6">
        <v>560</v>
      </c>
      <c r="Q50" s="6">
        <v>680</v>
      </c>
      <c r="R50" s="6">
        <v>800</v>
      </c>
      <c r="S50" s="6">
        <v>600</v>
      </c>
      <c r="T50" s="6">
        <v>1560</v>
      </c>
      <c r="U50" s="6">
        <v>2080</v>
      </c>
      <c r="V50" s="6">
        <v>2000</v>
      </c>
      <c r="W50" s="6">
        <v>2200</v>
      </c>
      <c r="X50" s="6">
        <v>2240</v>
      </c>
      <c r="Y50" s="6">
        <v>1960</v>
      </c>
      <c r="Z50" s="6">
        <v>2080</v>
      </c>
    </row>
    <row r="51" spans="2:26" x14ac:dyDescent="0.2">
      <c r="B51" s="5">
        <v>43809</v>
      </c>
      <c r="C51" s="6">
        <v>1800</v>
      </c>
      <c r="D51" s="6">
        <v>1920</v>
      </c>
      <c r="E51" s="6">
        <v>2240</v>
      </c>
      <c r="F51" s="6">
        <v>2000</v>
      </c>
      <c r="G51" s="6">
        <v>2440</v>
      </c>
      <c r="H51" s="6">
        <v>3640</v>
      </c>
      <c r="I51" s="6">
        <v>2320</v>
      </c>
      <c r="J51" s="6">
        <v>2240</v>
      </c>
      <c r="K51" s="6">
        <v>1880</v>
      </c>
      <c r="L51" s="6">
        <v>2120</v>
      </c>
      <c r="M51" s="6">
        <v>1960</v>
      </c>
      <c r="N51" s="6">
        <v>1200</v>
      </c>
      <c r="O51" s="6">
        <v>2120</v>
      </c>
      <c r="P51" s="6">
        <v>1960</v>
      </c>
      <c r="Q51" s="6">
        <v>1840</v>
      </c>
      <c r="R51" s="6">
        <v>2120</v>
      </c>
      <c r="S51" s="6">
        <v>1840</v>
      </c>
      <c r="T51" s="6">
        <v>2760</v>
      </c>
      <c r="U51" s="6">
        <v>2400</v>
      </c>
      <c r="V51" s="6">
        <v>1960</v>
      </c>
      <c r="W51" s="6">
        <v>2360</v>
      </c>
      <c r="X51" s="6">
        <v>2120</v>
      </c>
      <c r="Y51" s="6">
        <v>1720</v>
      </c>
      <c r="Z51" s="6">
        <v>1600</v>
      </c>
    </row>
    <row r="52" spans="2:26" x14ac:dyDescent="0.2">
      <c r="B52" s="5">
        <v>43810</v>
      </c>
      <c r="C52" s="6">
        <v>1680</v>
      </c>
      <c r="D52" s="6">
        <v>3000</v>
      </c>
      <c r="E52" s="6">
        <v>2000</v>
      </c>
      <c r="F52" s="6">
        <v>1920</v>
      </c>
      <c r="G52" s="6">
        <v>2000</v>
      </c>
      <c r="H52" s="6">
        <v>1640</v>
      </c>
      <c r="I52" s="6">
        <v>2000</v>
      </c>
      <c r="J52" s="6">
        <v>2440</v>
      </c>
      <c r="K52" s="6">
        <v>2360</v>
      </c>
      <c r="L52" s="6">
        <v>2800</v>
      </c>
      <c r="M52" s="6">
        <v>2280</v>
      </c>
      <c r="N52" s="6">
        <v>2480</v>
      </c>
      <c r="O52" s="6">
        <v>2320</v>
      </c>
      <c r="P52" s="6">
        <v>2520</v>
      </c>
      <c r="Q52" s="6">
        <v>2960</v>
      </c>
      <c r="R52" s="6">
        <v>3240</v>
      </c>
      <c r="S52" s="6">
        <v>2760</v>
      </c>
      <c r="T52" s="6">
        <v>2880</v>
      </c>
      <c r="U52" s="6">
        <v>3120</v>
      </c>
      <c r="V52" s="6">
        <v>2400</v>
      </c>
      <c r="W52" s="6">
        <v>2160</v>
      </c>
      <c r="X52" s="6">
        <v>2880</v>
      </c>
      <c r="Y52" s="6">
        <v>3320</v>
      </c>
      <c r="Z52" s="6">
        <v>3120</v>
      </c>
    </row>
    <row r="53" spans="2:26" x14ac:dyDescent="0.2">
      <c r="B53" s="5">
        <v>43811</v>
      </c>
      <c r="C53" s="6">
        <v>3480</v>
      </c>
      <c r="D53" s="6">
        <v>2160</v>
      </c>
      <c r="E53" s="6">
        <v>3080</v>
      </c>
      <c r="F53" s="6">
        <v>2760</v>
      </c>
      <c r="G53" s="6">
        <v>1880</v>
      </c>
      <c r="H53" s="6">
        <v>2240</v>
      </c>
      <c r="I53" s="6">
        <v>1840</v>
      </c>
      <c r="J53" s="6">
        <v>2080</v>
      </c>
      <c r="K53" s="6">
        <v>2560</v>
      </c>
      <c r="L53" s="6">
        <v>2360</v>
      </c>
      <c r="M53" s="6">
        <v>2560</v>
      </c>
      <c r="N53" s="6">
        <v>1800</v>
      </c>
      <c r="O53" s="6">
        <v>1840</v>
      </c>
      <c r="P53" s="6">
        <v>1960</v>
      </c>
      <c r="Q53" s="6">
        <v>2120</v>
      </c>
      <c r="R53" s="6">
        <v>2560</v>
      </c>
      <c r="S53" s="6">
        <v>2360</v>
      </c>
      <c r="T53" s="6">
        <v>3200</v>
      </c>
      <c r="U53" s="6">
        <v>1760</v>
      </c>
      <c r="V53" s="6">
        <v>2680</v>
      </c>
      <c r="W53" s="6">
        <v>2320</v>
      </c>
      <c r="X53" s="6">
        <v>2360</v>
      </c>
      <c r="Y53" s="6">
        <v>2080</v>
      </c>
      <c r="Z53" s="6">
        <v>2040</v>
      </c>
    </row>
    <row r="54" spans="2:26" x14ac:dyDescent="0.2">
      <c r="B54" s="5">
        <v>43812</v>
      </c>
      <c r="C54" s="6">
        <v>1840</v>
      </c>
      <c r="D54" s="6">
        <v>2040</v>
      </c>
      <c r="E54" s="6">
        <v>2080</v>
      </c>
      <c r="F54" s="6">
        <v>2160</v>
      </c>
      <c r="G54" s="6">
        <v>1800</v>
      </c>
      <c r="H54" s="6">
        <v>3120</v>
      </c>
      <c r="I54" s="6">
        <v>2240</v>
      </c>
      <c r="J54" s="6">
        <v>1760</v>
      </c>
      <c r="K54" s="6">
        <v>2520</v>
      </c>
      <c r="L54" s="6">
        <v>2920</v>
      </c>
      <c r="M54" s="6">
        <v>2400</v>
      </c>
      <c r="N54" s="6">
        <v>2920</v>
      </c>
      <c r="O54" s="6">
        <v>3040</v>
      </c>
      <c r="P54" s="6">
        <v>2920</v>
      </c>
      <c r="Q54" s="6">
        <v>1920</v>
      </c>
      <c r="R54" s="6">
        <v>1640</v>
      </c>
      <c r="S54" s="6">
        <v>2840</v>
      </c>
      <c r="T54" s="6">
        <v>3360</v>
      </c>
      <c r="U54" s="6">
        <v>3280</v>
      </c>
      <c r="V54" s="6">
        <v>2280</v>
      </c>
      <c r="W54" s="6">
        <v>1280</v>
      </c>
      <c r="X54" s="6">
        <v>1520</v>
      </c>
      <c r="Y54" s="6">
        <v>1600</v>
      </c>
      <c r="Z54" s="6">
        <v>1320</v>
      </c>
    </row>
    <row r="55" spans="2:26" x14ac:dyDescent="0.2">
      <c r="B55" s="5">
        <v>43813</v>
      </c>
      <c r="C55" s="6">
        <v>1080</v>
      </c>
      <c r="D55" s="6">
        <v>1480</v>
      </c>
      <c r="E55" s="6">
        <v>1960</v>
      </c>
      <c r="F55" s="6">
        <v>1760</v>
      </c>
      <c r="G55" s="6">
        <v>1400</v>
      </c>
      <c r="H55" s="6">
        <v>1520</v>
      </c>
      <c r="I55" s="6">
        <v>1320</v>
      </c>
      <c r="J55" s="6">
        <v>2360</v>
      </c>
      <c r="K55" s="6">
        <v>2160</v>
      </c>
      <c r="L55" s="6">
        <v>2800</v>
      </c>
      <c r="M55" s="6">
        <v>3560</v>
      </c>
      <c r="N55" s="6">
        <v>2960</v>
      </c>
      <c r="O55" s="6">
        <v>2960</v>
      </c>
      <c r="P55" s="6">
        <v>2440</v>
      </c>
      <c r="Q55" s="6">
        <v>1320</v>
      </c>
      <c r="R55" s="6">
        <v>2000</v>
      </c>
      <c r="S55" s="6">
        <v>3120</v>
      </c>
      <c r="T55" s="6">
        <v>2920</v>
      </c>
      <c r="U55" s="6">
        <v>2680</v>
      </c>
      <c r="V55" s="6">
        <v>1680</v>
      </c>
      <c r="W55" s="6">
        <v>1640</v>
      </c>
      <c r="X55" s="6">
        <v>1840</v>
      </c>
      <c r="Y55" s="6">
        <v>1560</v>
      </c>
      <c r="Z55" s="6">
        <v>1400</v>
      </c>
    </row>
    <row r="56" spans="2:26" x14ac:dyDescent="0.2">
      <c r="B56" s="5">
        <v>43814</v>
      </c>
      <c r="C56" s="6">
        <v>1480</v>
      </c>
      <c r="D56" s="6">
        <v>1560</v>
      </c>
      <c r="E56" s="6">
        <v>1040</v>
      </c>
      <c r="F56" s="6">
        <v>1320</v>
      </c>
      <c r="G56" s="6">
        <v>1680</v>
      </c>
      <c r="H56" s="6">
        <v>1680</v>
      </c>
      <c r="I56" s="6">
        <v>1560</v>
      </c>
      <c r="J56" s="6">
        <v>1440</v>
      </c>
      <c r="K56" s="6">
        <v>2640</v>
      </c>
      <c r="L56" s="6">
        <v>3200</v>
      </c>
      <c r="M56" s="6">
        <v>2920</v>
      </c>
      <c r="N56" s="6">
        <v>1880</v>
      </c>
      <c r="O56" s="6">
        <v>2000</v>
      </c>
      <c r="P56" s="6">
        <v>1400</v>
      </c>
      <c r="Q56" s="6">
        <v>1640</v>
      </c>
      <c r="R56" s="6">
        <v>2120</v>
      </c>
      <c r="S56" s="6">
        <v>2120</v>
      </c>
      <c r="T56" s="6">
        <v>1800</v>
      </c>
      <c r="U56" s="6">
        <v>1520</v>
      </c>
      <c r="V56" s="6">
        <v>1280</v>
      </c>
      <c r="W56" s="6">
        <v>1040</v>
      </c>
      <c r="X56" s="6">
        <v>1320</v>
      </c>
      <c r="Y56" s="6">
        <v>1800</v>
      </c>
      <c r="Z56" s="6">
        <v>1680</v>
      </c>
    </row>
    <row r="57" spans="2:26" x14ac:dyDescent="0.2">
      <c r="B57" s="5">
        <v>43815</v>
      </c>
      <c r="C57" s="6">
        <v>0</v>
      </c>
      <c r="D57" s="6">
        <v>0</v>
      </c>
      <c r="E57" s="6">
        <v>1920</v>
      </c>
      <c r="F57" s="6">
        <v>1640</v>
      </c>
      <c r="G57" s="6">
        <v>1720</v>
      </c>
      <c r="H57" s="6">
        <v>1320</v>
      </c>
      <c r="I57" s="6">
        <v>1680</v>
      </c>
      <c r="J57" s="6">
        <v>320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40</v>
      </c>
      <c r="Q57" s="6">
        <v>40</v>
      </c>
      <c r="R57" s="6">
        <v>0</v>
      </c>
      <c r="S57" s="6">
        <v>40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</row>
    <row r="58" spans="2:26" x14ac:dyDescent="0.2">
      <c r="B58" s="5">
        <v>43816</v>
      </c>
      <c r="C58" s="6">
        <v>0</v>
      </c>
      <c r="D58" s="6">
        <v>0</v>
      </c>
      <c r="E58" s="6">
        <v>1920</v>
      </c>
      <c r="F58" s="6">
        <v>1640</v>
      </c>
      <c r="G58" s="6">
        <v>1720</v>
      </c>
      <c r="H58" s="6">
        <v>1320</v>
      </c>
      <c r="I58" s="6">
        <v>1680</v>
      </c>
      <c r="J58" s="6">
        <v>320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40</v>
      </c>
      <c r="Q58" s="6">
        <v>40</v>
      </c>
      <c r="R58" s="6">
        <v>0</v>
      </c>
      <c r="S58" s="6">
        <v>40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</row>
    <row r="59" spans="2:26" x14ac:dyDescent="0.2">
      <c r="B59" s="5">
        <v>43817</v>
      </c>
      <c r="C59" s="6">
        <v>0</v>
      </c>
      <c r="D59" s="6">
        <v>0</v>
      </c>
      <c r="E59" s="6">
        <v>1920</v>
      </c>
      <c r="F59" s="6">
        <v>1640</v>
      </c>
      <c r="G59" s="6">
        <v>1720</v>
      </c>
      <c r="H59" s="6">
        <v>1320</v>
      </c>
      <c r="I59" s="6">
        <v>1680</v>
      </c>
      <c r="J59" s="6">
        <v>320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40</v>
      </c>
      <c r="Q59" s="6">
        <v>40</v>
      </c>
      <c r="R59" s="6">
        <v>0</v>
      </c>
      <c r="S59" s="6">
        <v>40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</row>
    <row r="60" spans="2:26" x14ac:dyDescent="0.2">
      <c r="B60" s="5">
        <v>43818</v>
      </c>
      <c r="C60" s="6">
        <v>0</v>
      </c>
      <c r="D60" s="6">
        <v>0</v>
      </c>
      <c r="E60" s="6">
        <v>1920</v>
      </c>
      <c r="F60" s="6">
        <v>1640</v>
      </c>
      <c r="G60" s="6">
        <v>1720</v>
      </c>
      <c r="H60" s="6">
        <v>1320</v>
      </c>
      <c r="I60" s="6">
        <v>1680</v>
      </c>
      <c r="J60" s="6">
        <v>320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40</v>
      </c>
      <c r="Q60" s="6">
        <v>40</v>
      </c>
      <c r="R60" s="6">
        <v>0</v>
      </c>
      <c r="S60" s="6">
        <v>40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</row>
    <row r="61" spans="2:26" x14ac:dyDescent="0.2">
      <c r="B61" s="5">
        <v>43819</v>
      </c>
      <c r="C61" s="6">
        <v>0</v>
      </c>
      <c r="D61" s="6">
        <v>0</v>
      </c>
      <c r="E61" s="6">
        <v>1920</v>
      </c>
      <c r="F61" s="6">
        <v>1640</v>
      </c>
      <c r="G61" s="6">
        <v>1720</v>
      </c>
      <c r="H61" s="6">
        <v>1320</v>
      </c>
      <c r="I61" s="6">
        <v>1680</v>
      </c>
      <c r="J61" s="6">
        <v>320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40</v>
      </c>
      <c r="Q61" s="6">
        <v>40</v>
      </c>
      <c r="R61" s="6">
        <v>0</v>
      </c>
      <c r="S61" s="6">
        <v>40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</row>
    <row r="62" spans="2:26" x14ac:dyDescent="0.2">
      <c r="B62" s="5">
        <v>43820</v>
      </c>
      <c r="C62" s="6">
        <v>0</v>
      </c>
      <c r="D62" s="6">
        <v>0</v>
      </c>
      <c r="E62" s="6">
        <v>1920</v>
      </c>
      <c r="F62" s="6">
        <v>1640</v>
      </c>
      <c r="G62" s="6">
        <v>1720</v>
      </c>
      <c r="H62" s="6">
        <v>1320</v>
      </c>
      <c r="I62" s="6">
        <v>1680</v>
      </c>
      <c r="J62" s="6">
        <v>320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40</v>
      </c>
      <c r="Q62" s="6">
        <v>40</v>
      </c>
      <c r="R62" s="6">
        <v>0</v>
      </c>
      <c r="S62" s="6">
        <v>40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</row>
    <row r="63" spans="2:26" x14ac:dyDescent="0.2">
      <c r="B63" s="5">
        <v>43821</v>
      </c>
      <c r="C63" s="6">
        <v>0</v>
      </c>
      <c r="D63" s="6">
        <v>0</v>
      </c>
      <c r="E63" s="6">
        <v>1920</v>
      </c>
      <c r="F63" s="6">
        <v>1640</v>
      </c>
      <c r="G63" s="6">
        <v>1720</v>
      </c>
      <c r="H63" s="6">
        <v>1320</v>
      </c>
      <c r="I63" s="6">
        <v>1680</v>
      </c>
      <c r="J63" s="6">
        <v>320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40</v>
      </c>
      <c r="Q63" s="6">
        <v>40</v>
      </c>
      <c r="R63" s="6">
        <v>0</v>
      </c>
      <c r="S63" s="6">
        <v>40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</row>
    <row r="64" spans="2:26" x14ac:dyDescent="0.2">
      <c r="B64" s="5">
        <v>43822</v>
      </c>
      <c r="C64" s="6">
        <v>0</v>
      </c>
      <c r="D64" s="6">
        <v>0</v>
      </c>
      <c r="E64" s="6">
        <v>1920</v>
      </c>
      <c r="F64" s="6">
        <v>1640</v>
      </c>
      <c r="G64" s="6">
        <v>1720</v>
      </c>
      <c r="H64" s="6">
        <v>1320</v>
      </c>
      <c r="I64" s="6">
        <v>1680</v>
      </c>
      <c r="J64" s="6">
        <v>320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40</v>
      </c>
      <c r="Q64" s="6">
        <v>40</v>
      </c>
      <c r="R64" s="6">
        <v>0</v>
      </c>
      <c r="S64" s="6">
        <v>40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</row>
    <row r="65" spans="2:26" x14ac:dyDescent="0.2">
      <c r="B65" s="5">
        <v>43823</v>
      </c>
      <c r="C65" s="6">
        <v>0</v>
      </c>
      <c r="D65" s="6">
        <v>0</v>
      </c>
      <c r="E65" s="6">
        <v>1920</v>
      </c>
      <c r="F65" s="6">
        <v>1640</v>
      </c>
      <c r="G65" s="6">
        <v>1720</v>
      </c>
      <c r="H65" s="6">
        <v>1320</v>
      </c>
      <c r="I65" s="6">
        <v>1680</v>
      </c>
      <c r="J65" s="6">
        <v>320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40</v>
      </c>
      <c r="Q65" s="6">
        <v>40</v>
      </c>
      <c r="R65" s="6">
        <v>0</v>
      </c>
      <c r="S65" s="6">
        <v>40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</row>
    <row r="66" spans="2:26" x14ac:dyDescent="0.2">
      <c r="B66" s="5">
        <v>43824</v>
      </c>
      <c r="C66" s="6">
        <v>0</v>
      </c>
      <c r="D66" s="6">
        <v>0</v>
      </c>
      <c r="E66" s="6">
        <v>1920</v>
      </c>
      <c r="F66" s="6">
        <v>1640</v>
      </c>
      <c r="G66" s="6">
        <v>1720</v>
      </c>
      <c r="H66" s="6">
        <v>1320</v>
      </c>
      <c r="I66" s="6">
        <v>1680</v>
      </c>
      <c r="J66" s="6">
        <v>320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40</v>
      </c>
      <c r="Q66" s="6">
        <v>40</v>
      </c>
      <c r="R66" s="6">
        <v>0</v>
      </c>
      <c r="S66" s="6">
        <v>40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</row>
    <row r="67" spans="2:26" x14ac:dyDescent="0.2">
      <c r="B67" s="5">
        <v>43825</v>
      </c>
      <c r="C67" s="6">
        <v>0</v>
      </c>
      <c r="D67" s="6">
        <v>0</v>
      </c>
      <c r="E67" s="6">
        <v>1920</v>
      </c>
      <c r="F67" s="6">
        <v>1640</v>
      </c>
      <c r="G67" s="6">
        <v>1720</v>
      </c>
      <c r="H67" s="6">
        <v>1320</v>
      </c>
      <c r="I67" s="6">
        <v>1680</v>
      </c>
      <c r="J67" s="6">
        <v>320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40</v>
      </c>
      <c r="Q67" s="6">
        <v>40</v>
      </c>
      <c r="R67" s="6">
        <v>0</v>
      </c>
      <c r="S67" s="6">
        <v>40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</row>
    <row r="68" spans="2:26" x14ac:dyDescent="0.2">
      <c r="B68" s="5">
        <v>43826</v>
      </c>
      <c r="C68" s="6">
        <v>0</v>
      </c>
      <c r="D68" s="6">
        <v>0</v>
      </c>
      <c r="E68" s="6">
        <v>1920</v>
      </c>
      <c r="F68" s="6">
        <v>1640</v>
      </c>
      <c r="G68" s="6">
        <v>1720</v>
      </c>
      <c r="H68" s="6">
        <v>1320</v>
      </c>
      <c r="I68" s="6">
        <v>1680</v>
      </c>
      <c r="J68" s="6">
        <v>320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40</v>
      </c>
      <c r="Q68" s="6">
        <v>40</v>
      </c>
      <c r="R68" s="6">
        <v>0</v>
      </c>
      <c r="S68" s="6">
        <v>40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</row>
    <row r="69" spans="2:26" x14ac:dyDescent="0.2">
      <c r="B69" s="5">
        <v>43827</v>
      </c>
      <c r="C69" s="6">
        <v>0</v>
      </c>
      <c r="D69" s="6">
        <v>0</v>
      </c>
      <c r="E69" s="6">
        <v>1920</v>
      </c>
      <c r="F69" s="6">
        <v>1640</v>
      </c>
      <c r="G69" s="6">
        <v>1720</v>
      </c>
      <c r="H69" s="6">
        <v>1320</v>
      </c>
      <c r="I69" s="6">
        <v>1680</v>
      </c>
      <c r="J69" s="6">
        <v>320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40</v>
      </c>
      <c r="Q69" s="6">
        <v>40</v>
      </c>
      <c r="R69" s="6">
        <v>0</v>
      </c>
      <c r="S69" s="6">
        <v>40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</row>
    <row r="70" spans="2:26" x14ac:dyDescent="0.2">
      <c r="B70" s="5">
        <v>43828</v>
      </c>
      <c r="C70" s="6">
        <v>0</v>
      </c>
      <c r="D70" s="6">
        <v>0</v>
      </c>
      <c r="E70" s="6">
        <v>1920</v>
      </c>
      <c r="F70" s="6">
        <v>1640</v>
      </c>
      <c r="G70" s="6">
        <v>1720</v>
      </c>
      <c r="H70" s="6">
        <v>1320</v>
      </c>
      <c r="I70" s="6">
        <v>1680</v>
      </c>
      <c r="J70" s="6">
        <v>320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40</v>
      </c>
      <c r="Q70" s="6">
        <v>40</v>
      </c>
      <c r="R70" s="6">
        <v>0</v>
      </c>
      <c r="S70" s="6">
        <v>40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</row>
    <row r="71" spans="2:26" x14ac:dyDescent="0.2">
      <c r="B71" s="5">
        <v>43829</v>
      </c>
      <c r="C71" s="6">
        <v>0</v>
      </c>
      <c r="D71" s="6">
        <v>0</v>
      </c>
      <c r="E71" s="6">
        <v>1920</v>
      </c>
      <c r="F71" s="6">
        <v>1640</v>
      </c>
      <c r="G71" s="6">
        <v>1720</v>
      </c>
      <c r="H71" s="6">
        <v>1320</v>
      </c>
      <c r="I71" s="6">
        <v>1680</v>
      </c>
      <c r="J71" s="6">
        <v>320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40</v>
      </c>
      <c r="Q71" s="6">
        <v>40</v>
      </c>
      <c r="R71" s="6">
        <v>0</v>
      </c>
      <c r="S71" s="6">
        <v>40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</row>
    <row r="72" spans="2:26" x14ac:dyDescent="0.2">
      <c r="B72" s="5">
        <v>43830</v>
      </c>
      <c r="C72" s="6">
        <v>0</v>
      </c>
      <c r="D72" s="6">
        <v>0</v>
      </c>
      <c r="E72" s="6">
        <v>1920</v>
      </c>
      <c r="F72" s="6">
        <v>1640</v>
      </c>
      <c r="G72" s="6">
        <v>1720</v>
      </c>
      <c r="H72" s="6">
        <v>1320</v>
      </c>
      <c r="I72" s="6">
        <v>1680</v>
      </c>
      <c r="J72" s="6">
        <v>320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40</v>
      </c>
      <c r="Q72" s="6">
        <v>40</v>
      </c>
      <c r="R72" s="6">
        <v>0</v>
      </c>
      <c r="S72" s="6">
        <v>40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</row>
    <row r="74" spans="2:26" x14ac:dyDescent="0.2">
      <c r="B74" s="3" t="s">
        <v>26</v>
      </c>
      <c r="C74" s="3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v>43800</v>
      </c>
      <c r="C77" s="6">
        <f>+IF(C42&gt;50%*C7,C42-50%*C7,0)</f>
        <v>0</v>
      </c>
      <c r="D77" s="6">
        <f t="shared" ref="D77:Z77" si="0">+IF(D42&gt;50%*D7,D42-50%*D7,0)</f>
        <v>0</v>
      </c>
      <c r="E77" s="6">
        <f t="shared" si="0"/>
        <v>0</v>
      </c>
      <c r="F77" s="6">
        <f t="shared" si="0"/>
        <v>0</v>
      </c>
      <c r="G77" s="6">
        <f t="shared" si="0"/>
        <v>0</v>
      </c>
      <c r="H77" s="6">
        <f t="shared" si="0"/>
        <v>0</v>
      </c>
      <c r="I77" s="6">
        <f t="shared" si="0"/>
        <v>0</v>
      </c>
      <c r="J77" s="6">
        <f t="shared" si="0"/>
        <v>0</v>
      </c>
      <c r="K77" s="6">
        <f t="shared" si="0"/>
        <v>0</v>
      </c>
      <c r="L77" s="6">
        <f t="shared" si="0"/>
        <v>0</v>
      </c>
      <c r="M77" s="6">
        <f t="shared" si="0"/>
        <v>0</v>
      </c>
      <c r="N77" s="6">
        <f t="shared" si="0"/>
        <v>0</v>
      </c>
      <c r="O77" s="6">
        <f t="shared" si="0"/>
        <v>0</v>
      </c>
      <c r="P77" s="6">
        <f t="shared" si="0"/>
        <v>0</v>
      </c>
      <c r="Q77" s="6">
        <f t="shared" si="0"/>
        <v>0</v>
      </c>
      <c r="R77" s="6">
        <f t="shared" si="0"/>
        <v>0</v>
      </c>
      <c r="S77" s="6">
        <f t="shared" si="0"/>
        <v>0</v>
      </c>
      <c r="T77" s="6">
        <f t="shared" si="0"/>
        <v>0</v>
      </c>
      <c r="U77" s="6">
        <f t="shared" si="0"/>
        <v>0</v>
      </c>
      <c r="V77" s="6">
        <f t="shared" si="0"/>
        <v>0</v>
      </c>
      <c r="W77" s="6">
        <f t="shared" si="0"/>
        <v>0</v>
      </c>
      <c r="X77" s="6">
        <f t="shared" si="0"/>
        <v>0</v>
      </c>
      <c r="Y77" s="6">
        <f t="shared" si="0"/>
        <v>0</v>
      </c>
      <c r="Z77" s="6">
        <f t="shared" si="0"/>
        <v>0</v>
      </c>
    </row>
    <row r="78" spans="2:26" x14ac:dyDescent="0.2">
      <c r="B78" s="5">
        <v>43801</v>
      </c>
      <c r="C78" s="6">
        <f t="shared" ref="C78:Z78" si="1">+IF(C43&gt;50%*C8,C43-50%*C8,0)</f>
        <v>0</v>
      </c>
      <c r="D78" s="6">
        <f t="shared" si="1"/>
        <v>0</v>
      </c>
      <c r="E78" s="6">
        <f t="shared" si="1"/>
        <v>0</v>
      </c>
      <c r="F78" s="6">
        <f t="shared" si="1"/>
        <v>0</v>
      </c>
      <c r="G78" s="6">
        <f t="shared" si="1"/>
        <v>0</v>
      </c>
      <c r="H78" s="6">
        <f t="shared" si="1"/>
        <v>0</v>
      </c>
      <c r="I78" s="6">
        <f t="shared" si="1"/>
        <v>0</v>
      </c>
      <c r="J78" s="6">
        <f t="shared" si="1"/>
        <v>0</v>
      </c>
      <c r="K78" s="6">
        <f t="shared" si="1"/>
        <v>0</v>
      </c>
      <c r="L78" s="6">
        <f t="shared" si="1"/>
        <v>0</v>
      </c>
      <c r="M78" s="6">
        <f t="shared" si="1"/>
        <v>0</v>
      </c>
      <c r="N78" s="6">
        <f t="shared" si="1"/>
        <v>0</v>
      </c>
      <c r="O78" s="6">
        <f t="shared" si="1"/>
        <v>0</v>
      </c>
      <c r="P78" s="6">
        <f t="shared" si="1"/>
        <v>0</v>
      </c>
      <c r="Q78" s="6">
        <f t="shared" si="1"/>
        <v>0</v>
      </c>
      <c r="R78" s="6">
        <f t="shared" si="1"/>
        <v>0</v>
      </c>
      <c r="S78" s="6">
        <f t="shared" si="1"/>
        <v>0</v>
      </c>
      <c r="T78" s="6">
        <f t="shared" si="1"/>
        <v>0</v>
      </c>
      <c r="U78" s="6">
        <f t="shared" si="1"/>
        <v>0</v>
      </c>
      <c r="V78" s="6">
        <f t="shared" si="1"/>
        <v>0</v>
      </c>
      <c r="W78" s="6">
        <f t="shared" si="1"/>
        <v>0</v>
      </c>
      <c r="X78" s="6">
        <f t="shared" si="1"/>
        <v>0</v>
      </c>
      <c r="Y78" s="6">
        <f t="shared" si="1"/>
        <v>0</v>
      </c>
      <c r="Z78" s="6">
        <f t="shared" si="1"/>
        <v>0</v>
      </c>
    </row>
    <row r="79" spans="2:26" x14ac:dyDescent="0.2">
      <c r="B79" s="5">
        <v>43802</v>
      </c>
      <c r="C79" s="6">
        <f t="shared" ref="C79:Z79" si="2">+IF(C44&gt;50%*C9,C44-50%*C9,0)</f>
        <v>0</v>
      </c>
      <c r="D79" s="6">
        <f t="shared" si="2"/>
        <v>0</v>
      </c>
      <c r="E79" s="6">
        <f t="shared" si="2"/>
        <v>0</v>
      </c>
      <c r="F79" s="6">
        <f t="shared" si="2"/>
        <v>0</v>
      </c>
      <c r="G79" s="6">
        <f t="shared" si="2"/>
        <v>0</v>
      </c>
      <c r="H79" s="6">
        <f t="shared" si="2"/>
        <v>0</v>
      </c>
      <c r="I79" s="6">
        <f t="shared" si="2"/>
        <v>0</v>
      </c>
      <c r="J79" s="6">
        <f t="shared" si="2"/>
        <v>0</v>
      </c>
      <c r="K79" s="6">
        <f t="shared" si="2"/>
        <v>0</v>
      </c>
      <c r="L79" s="6">
        <f t="shared" si="2"/>
        <v>0</v>
      </c>
      <c r="M79" s="6">
        <f t="shared" si="2"/>
        <v>0</v>
      </c>
      <c r="N79" s="6">
        <f t="shared" si="2"/>
        <v>0</v>
      </c>
      <c r="O79" s="6">
        <f t="shared" si="2"/>
        <v>0</v>
      </c>
      <c r="P79" s="6">
        <f t="shared" si="2"/>
        <v>0</v>
      </c>
      <c r="Q79" s="6">
        <f t="shared" si="2"/>
        <v>0</v>
      </c>
      <c r="R79" s="6">
        <f t="shared" si="2"/>
        <v>0</v>
      </c>
      <c r="S79" s="6">
        <f t="shared" si="2"/>
        <v>0</v>
      </c>
      <c r="T79" s="6">
        <f t="shared" si="2"/>
        <v>0</v>
      </c>
      <c r="U79" s="6">
        <f t="shared" si="2"/>
        <v>0</v>
      </c>
      <c r="V79" s="6">
        <f t="shared" si="2"/>
        <v>0</v>
      </c>
      <c r="W79" s="6">
        <f t="shared" si="2"/>
        <v>0</v>
      </c>
      <c r="X79" s="6">
        <f t="shared" si="2"/>
        <v>0</v>
      </c>
      <c r="Y79" s="6">
        <f t="shared" si="2"/>
        <v>0</v>
      </c>
      <c r="Z79" s="6">
        <f t="shared" si="2"/>
        <v>0</v>
      </c>
    </row>
    <row r="80" spans="2:26" x14ac:dyDescent="0.2">
      <c r="B80" s="5">
        <v>43803</v>
      </c>
      <c r="C80" s="6">
        <f t="shared" ref="C80:Z80" si="3">+IF(C45&gt;50%*C10,C45-50%*C10,0)</f>
        <v>0</v>
      </c>
      <c r="D80" s="6">
        <f t="shared" si="3"/>
        <v>0</v>
      </c>
      <c r="E80" s="6">
        <f t="shared" si="3"/>
        <v>0</v>
      </c>
      <c r="F80" s="6">
        <f t="shared" si="3"/>
        <v>0</v>
      </c>
      <c r="G80" s="6">
        <f t="shared" si="3"/>
        <v>0</v>
      </c>
      <c r="H80" s="6">
        <f t="shared" si="3"/>
        <v>0</v>
      </c>
      <c r="I80" s="6">
        <f t="shared" si="3"/>
        <v>0</v>
      </c>
      <c r="J80" s="6">
        <f t="shared" si="3"/>
        <v>0</v>
      </c>
      <c r="K80" s="6">
        <f t="shared" si="3"/>
        <v>0</v>
      </c>
      <c r="L80" s="6">
        <f t="shared" si="3"/>
        <v>0</v>
      </c>
      <c r="M80" s="6">
        <f t="shared" si="3"/>
        <v>0</v>
      </c>
      <c r="N80" s="6">
        <f t="shared" si="3"/>
        <v>0</v>
      </c>
      <c r="O80" s="6">
        <f t="shared" si="3"/>
        <v>0</v>
      </c>
      <c r="P80" s="6">
        <f t="shared" si="3"/>
        <v>0</v>
      </c>
      <c r="Q80" s="6">
        <f t="shared" si="3"/>
        <v>0</v>
      </c>
      <c r="R80" s="6">
        <f t="shared" si="3"/>
        <v>0</v>
      </c>
      <c r="S80" s="6">
        <f t="shared" si="3"/>
        <v>0</v>
      </c>
      <c r="T80" s="6">
        <f t="shared" si="3"/>
        <v>0</v>
      </c>
      <c r="U80" s="6">
        <f t="shared" si="3"/>
        <v>0</v>
      </c>
      <c r="V80" s="6">
        <f t="shared" si="3"/>
        <v>0</v>
      </c>
      <c r="W80" s="6">
        <f t="shared" si="3"/>
        <v>0</v>
      </c>
      <c r="X80" s="6">
        <f t="shared" si="3"/>
        <v>0</v>
      </c>
      <c r="Y80" s="6">
        <f t="shared" si="3"/>
        <v>0</v>
      </c>
      <c r="Z80" s="6">
        <f t="shared" si="3"/>
        <v>0</v>
      </c>
    </row>
    <row r="81" spans="2:26" x14ac:dyDescent="0.2">
      <c r="B81" s="5">
        <v>43804</v>
      </c>
      <c r="C81" s="6">
        <f t="shared" ref="C81:Z81" si="4">+IF(C46&gt;50%*C11,C46-50%*C11,0)</f>
        <v>0</v>
      </c>
      <c r="D81" s="6">
        <f t="shared" si="4"/>
        <v>0</v>
      </c>
      <c r="E81" s="6">
        <f t="shared" si="4"/>
        <v>0</v>
      </c>
      <c r="F81" s="6">
        <f t="shared" si="4"/>
        <v>0</v>
      </c>
      <c r="G81" s="6">
        <f t="shared" si="4"/>
        <v>0</v>
      </c>
      <c r="H81" s="6">
        <f t="shared" si="4"/>
        <v>0</v>
      </c>
      <c r="I81" s="6">
        <f t="shared" si="4"/>
        <v>0</v>
      </c>
      <c r="J81" s="6">
        <f t="shared" si="4"/>
        <v>0</v>
      </c>
      <c r="K81" s="6">
        <f t="shared" si="4"/>
        <v>0</v>
      </c>
      <c r="L81" s="6">
        <f t="shared" si="4"/>
        <v>0</v>
      </c>
      <c r="M81" s="6">
        <f t="shared" si="4"/>
        <v>0</v>
      </c>
      <c r="N81" s="6">
        <f t="shared" si="4"/>
        <v>0</v>
      </c>
      <c r="O81" s="6">
        <f t="shared" si="4"/>
        <v>0</v>
      </c>
      <c r="P81" s="6">
        <f t="shared" si="4"/>
        <v>0</v>
      </c>
      <c r="Q81" s="6">
        <f t="shared" si="4"/>
        <v>0</v>
      </c>
      <c r="R81" s="6">
        <f t="shared" si="4"/>
        <v>0</v>
      </c>
      <c r="S81" s="6">
        <f t="shared" si="4"/>
        <v>0</v>
      </c>
      <c r="T81" s="6">
        <f t="shared" si="4"/>
        <v>0</v>
      </c>
      <c r="U81" s="6">
        <f t="shared" si="4"/>
        <v>0</v>
      </c>
      <c r="V81" s="6">
        <f t="shared" si="4"/>
        <v>0</v>
      </c>
      <c r="W81" s="6">
        <f t="shared" si="4"/>
        <v>0</v>
      </c>
      <c r="X81" s="6">
        <f t="shared" si="4"/>
        <v>0</v>
      </c>
      <c r="Y81" s="6">
        <f t="shared" si="4"/>
        <v>0</v>
      </c>
      <c r="Z81" s="6">
        <f t="shared" si="4"/>
        <v>0</v>
      </c>
    </row>
    <row r="82" spans="2:26" x14ac:dyDescent="0.2">
      <c r="B82" s="5">
        <v>43805</v>
      </c>
      <c r="C82" s="6">
        <f t="shared" ref="C82:Z82" si="5">+IF(C47&gt;50%*C12,C47-50%*C12,0)</f>
        <v>0</v>
      </c>
      <c r="D82" s="6">
        <f t="shared" si="5"/>
        <v>0</v>
      </c>
      <c r="E82" s="6">
        <f t="shared" si="5"/>
        <v>0</v>
      </c>
      <c r="F82" s="6">
        <f t="shared" si="5"/>
        <v>0</v>
      </c>
      <c r="G82" s="6">
        <f t="shared" si="5"/>
        <v>0</v>
      </c>
      <c r="H82" s="6">
        <f t="shared" si="5"/>
        <v>0</v>
      </c>
      <c r="I82" s="6">
        <f t="shared" si="5"/>
        <v>0</v>
      </c>
      <c r="J82" s="6">
        <f t="shared" si="5"/>
        <v>0</v>
      </c>
      <c r="K82" s="6">
        <f t="shared" si="5"/>
        <v>0</v>
      </c>
      <c r="L82" s="6">
        <f t="shared" si="5"/>
        <v>0</v>
      </c>
      <c r="M82" s="6">
        <f t="shared" si="5"/>
        <v>0</v>
      </c>
      <c r="N82" s="6">
        <f t="shared" si="5"/>
        <v>0</v>
      </c>
      <c r="O82" s="6">
        <f t="shared" si="5"/>
        <v>0</v>
      </c>
      <c r="P82" s="6">
        <f t="shared" si="5"/>
        <v>0</v>
      </c>
      <c r="Q82" s="6">
        <f t="shared" si="5"/>
        <v>0</v>
      </c>
      <c r="R82" s="6">
        <f t="shared" si="5"/>
        <v>0</v>
      </c>
      <c r="S82" s="6">
        <f t="shared" si="5"/>
        <v>0</v>
      </c>
      <c r="T82" s="6">
        <f t="shared" si="5"/>
        <v>0</v>
      </c>
      <c r="U82" s="6">
        <f t="shared" si="5"/>
        <v>0</v>
      </c>
      <c r="V82" s="6">
        <f t="shared" si="5"/>
        <v>0</v>
      </c>
      <c r="W82" s="6">
        <f t="shared" si="5"/>
        <v>0</v>
      </c>
      <c r="X82" s="6">
        <f t="shared" si="5"/>
        <v>0</v>
      </c>
      <c r="Y82" s="6">
        <f t="shared" si="5"/>
        <v>0</v>
      </c>
      <c r="Z82" s="6">
        <f t="shared" si="5"/>
        <v>0</v>
      </c>
    </row>
    <row r="83" spans="2:26" x14ac:dyDescent="0.2">
      <c r="B83" s="5">
        <v>43806</v>
      </c>
      <c r="C83" s="6">
        <f t="shared" ref="C83:Z83" si="6">+IF(C48&gt;50%*C13,C48-50%*C13,0)</f>
        <v>0</v>
      </c>
      <c r="D83" s="6">
        <f t="shared" si="6"/>
        <v>0</v>
      </c>
      <c r="E83" s="6">
        <f t="shared" si="6"/>
        <v>0</v>
      </c>
      <c r="F83" s="6">
        <f t="shared" si="6"/>
        <v>0</v>
      </c>
      <c r="G83" s="6">
        <f t="shared" si="6"/>
        <v>0</v>
      </c>
      <c r="H83" s="6">
        <f t="shared" si="6"/>
        <v>0</v>
      </c>
      <c r="I83" s="6">
        <f t="shared" si="6"/>
        <v>0</v>
      </c>
      <c r="J83" s="6">
        <f t="shared" si="6"/>
        <v>0</v>
      </c>
      <c r="K83" s="6">
        <f t="shared" si="6"/>
        <v>0</v>
      </c>
      <c r="L83" s="6">
        <f t="shared" si="6"/>
        <v>0</v>
      </c>
      <c r="M83" s="6">
        <f t="shared" si="6"/>
        <v>0</v>
      </c>
      <c r="N83" s="6">
        <f t="shared" si="6"/>
        <v>0</v>
      </c>
      <c r="O83" s="6">
        <f t="shared" si="6"/>
        <v>0</v>
      </c>
      <c r="P83" s="6">
        <f t="shared" si="6"/>
        <v>0</v>
      </c>
      <c r="Q83" s="6">
        <f t="shared" si="6"/>
        <v>0</v>
      </c>
      <c r="R83" s="6">
        <f t="shared" si="6"/>
        <v>0</v>
      </c>
      <c r="S83" s="6">
        <f t="shared" si="6"/>
        <v>0</v>
      </c>
      <c r="T83" s="6">
        <f t="shared" si="6"/>
        <v>0</v>
      </c>
      <c r="U83" s="6">
        <f t="shared" si="6"/>
        <v>0</v>
      </c>
      <c r="V83" s="6">
        <f t="shared" si="6"/>
        <v>0</v>
      </c>
      <c r="W83" s="6">
        <f t="shared" si="6"/>
        <v>0</v>
      </c>
      <c r="X83" s="6">
        <f t="shared" si="6"/>
        <v>0</v>
      </c>
      <c r="Y83" s="6">
        <f t="shared" si="6"/>
        <v>0</v>
      </c>
      <c r="Z83" s="6">
        <f t="shared" si="6"/>
        <v>0</v>
      </c>
    </row>
    <row r="84" spans="2:26" x14ac:dyDescent="0.2">
      <c r="B84" s="5">
        <v>43807</v>
      </c>
      <c r="C84" s="6">
        <f t="shared" ref="C84:Z84" si="7">+IF(C49&gt;50%*C14,C49-50%*C14,0)</f>
        <v>0</v>
      </c>
      <c r="D84" s="6">
        <f t="shared" si="7"/>
        <v>0</v>
      </c>
      <c r="E84" s="6">
        <f t="shared" si="7"/>
        <v>0</v>
      </c>
      <c r="F84" s="6">
        <f t="shared" si="7"/>
        <v>0</v>
      </c>
      <c r="G84" s="6">
        <f t="shared" si="7"/>
        <v>0</v>
      </c>
      <c r="H84" s="6">
        <f t="shared" si="7"/>
        <v>0</v>
      </c>
      <c r="I84" s="6">
        <f t="shared" si="7"/>
        <v>0</v>
      </c>
      <c r="J84" s="6">
        <f t="shared" si="7"/>
        <v>0</v>
      </c>
      <c r="K84" s="6">
        <f t="shared" si="7"/>
        <v>0</v>
      </c>
      <c r="L84" s="6">
        <f t="shared" si="7"/>
        <v>0</v>
      </c>
      <c r="M84" s="6">
        <f t="shared" si="7"/>
        <v>0</v>
      </c>
      <c r="N84" s="6">
        <f t="shared" si="7"/>
        <v>0</v>
      </c>
      <c r="O84" s="6">
        <f t="shared" si="7"/>
        <v>0</v>
      </c>
      <c r="P84" s="6">
        <f t="shared" si="7"/>
        <v>0</v>
      </c>
      <c r="Q84" s="6">
        <f t="shared" si="7"/>
        <v>0</v>
      </c>
      <c r="R84" s="6">
        <f t="shared" si="7"/>
        <v>0</v>
      </c>
      <c r="S84" s="6">
        <f t="shared" si="7"/>
        <v>0</v>
      </c>
      <c r="T84" s="6">
        <f t="shared" si="7"/>
        <v>0</v>
      </c>
      <c r="U84" s="6">
        <f t="shared" si="7"/>
        <v>0</v>
      </c>
      <c r="V84" s="6">
        <f t="shared" si="7"/>
        <v>0</v>
      </c>
      <c r="W84" s="6">
        <f t="shared" si="7"/>
        <v>0</v>
      </c>
      <c r="X84" s="6">
        <f t="shared" si="7"/>
        <v>0</v>
      </c>
      <c r="Y84" s="6">
        <f t="shared" si="7"/>
        <v>0</v>
      </c>
      <c r="Z84" s="6">
        <f t="shared" si="7"/>
        <v>0</v>
      </c>
    </row>
    <row r="85" spans="2:26" x14ac:dyDescent="0.2">
      <c r="B85" s="5">
        <v>43808</v>
      </c>
      <c r="C85" s="6">
        <f t="shared" ref="C85:Z85" si="8">+IF(C50&gt;50%*C15,C50-50%*C15,0)</f>
        <v>0</v>
      </c>
      <c r="D85" s="6">
        <f t="shared" si="8"/>
        <v>0</v>
      </c>
      <c r="E85" s="6">
        <f t="shared" si="8"/>
        <v>0</v>
      </c>
      <c r="F85" s="6">
        <f t="shared" si="8"/>
        <v>0</v>
      </c>
      <c r="G85" s="6">
        <f t="shared" si="8"/>
        <v>0</v>
      </c>
      <c r="H85" s="6">
        <f t="shared" si="8"/>
        <v>0</v>
      </c>
      <c r="I85" s="6">
        <f t="shared" si="8"/>
        <v>0</v>
      </c>
      <c r="J85" s="6">
        <f t="shared" si="8"/>
        <v>0</v>
      </c>
      <c r="K85" s="6">
        <f t="shared" si="8"/>
        <v>0</v>
      </c>
      <c r="L85" s="6">
        <f t="shared" si="8"/>
        <v>0</v>
      </c>
      <c r="M85" s="6">
        <f t="shared" si="8"/>
        <v>0</v>
      </c>
      <c r="N85" s="6">
        <f t="shared" si="8"/>
        <v>0</v>
      </c>
      <c r="O85" s="6">
        <f t="shared" si="8"/>
        <v>0</v>
      </c>
      <c r="P85" s="6">
        <f t="shared" si="8"/>
        <v>0</v>
      </c>
      <c r="Q85" s="6">
        <f t="shared" si="8"/>
        <v>0</v>
      </c>
      <c r="R85" s="6">
        <f t="shared" si="8"/>
        <v>0</v>
      </c>
      <c r="S85" s="6">
        <f t="shared" si="8"/>
        <v>0</v>
      </c>
      <c r="T85" s="6">
        <f t="shared" si="8"/>
        <v>0</v>
      </c>
      <c r="U85" s="6">
        <f t="shared" si="8"/>
        <v>0</v>
      </c>
      <c r="V85" s="6">
        <f t="shared" si="8"/>
        <v>0</v>
      </c>
      <c r="W85" s="6">
        <f t="shared" si="8"/>
        <v>0</v>
      </c>
      <c r="X85" s="6">
        <f t="shared" si="8"/>
        <v>0</v>
      </c>
      <c r="Y85" s="6">
        <f t="shared" si="8"/>
        <v>0</v>
      </c>
      <c r="Z85" s="6">
        <f t="shared" si="8"/>
        <v>0</v>
      </c>
    </row>
    <row r="86" spans="2:26" x14ac:dyDescent="0.2">
      <c r="B86" s="5">
        <v>43809</v>
      </c>
      <c r="C86" s="6">
        <f t="shared" ref="C86:Z86" si="9">+IF(C51&gt;50%*C16,C51-50%*C16,0)</f>
        <v>0</v>
      </c>
      <c r="D86" s="6">
        <f t="shared" si="9"/>
        <v>0</v>
      </c>
      <c r="E86" s="6">
        <f t="shared" si="9"/>
        <v>0</v>
      </c>
      <c r="F86" s="6">
        <f t="shared" si="9"/>
        <v>0</v>
      </c>
      <c r="G86" s="6">
        <f t="shared" si="9"/>
        <v>0</v>
      </c>
      <c r="H86" s="6">
        <f t="shared" si="9"/>
        <v>0</v>
      </c>
      <c r="I86" s="6">
        <f t="shared" si="9"/>
        <v>0</v>
      </c>
      <c r="J86" s="6">
        <f t="shared" si="9"/>
        <v>0</v>
      </c>
      <c r="K86" s="6">
        <f t="shared" si="9"/>
        <v>0</v>
      </c>
      <c r="L86" s="6">
        <f t="shared" si="9"/>
        <v>0</v>
      </c>
      <c r="M86" s="6">
        <f t="shared" si="9"/>
        <v>0</v>
      </c>
      <c r="N86" s="6">
        <f t="shared" si="9"/>
        <v>0</v>
      </c>
      <c r="O86" s="6">
        <f t="shared" si="9"/>
        <v>0</v>
      </c>
      <c r="P86" s="6">
        <f t="shared" si="9"/>
        <v>0</v>
      </c>
      <c r="Q86" s="6">
        <f t="shared" si="9"/>
        <v>0</v>
      </c>
      <c r="R86" s="6">
        <f t="shared" si="9"/>
        <v>0</v>
      </c>
      <c r="S86" s="6">
        <f t="shared" si="9"/>
        <v>0</v>
      </c>
      <c r="T86" s="6">
        <f t="shared" si="9"/>
        <v>0</v>
      </c>
      <c r="U86" s="6">
        <f t="shared" si="9"/>
        <v>0</v>
      </c>
      <c r="V86" s="6">
        <f t="shared" si="9"/>
        <v>0</v>
      </c>
      <c r="W86" s="6">
        <f t="shared" si="9"/>
        <v>0</v>
      </c>
      <c r="X86" s="6">
        <f t="shared" si="9"/>
        <v>0</v>
      </c>
      <c r="Y86" s="6">
        <f t="shared" si="9"/>
        <v>0</v>
      </c>
      <c r="Z86" s="6">
        <f t="shared" si="9"/>
        <v>0</v>
      </c>
    </row>
    <row r="87" spans="2:26" x14ac:dyDescent="0.2">
      <c r="B87" s="5">
        <v>43810</v>
      </c>
      <c r="C87" s="6">
        <f t="shared" ref="C87:Z87" si="10">+IF(C52&gt;50%*C17,C52-50%*C17,0)</f>
        <v>0</v>
      </c>
      <c r="D87" s="6">
        <f t="shared" si="10"/>
        <v>0</v>
      </c>
      <c r="E87" s="6">
        <f t="shared" si="10"/>
        <v>0</v>
      </c>
      <c r="F87" s="6">
        <f t="shared" si="10"/>
        <v>0</v>
      </c>
      <c r="G87" s="6">
        <f t="shared" si="10"/>
        <v>0</v>
      </c>
      <c r="H87" s="6">
        <f t="shared" si="10"/>
        <v>0</v>
      </c>
      <c r="I87" s="6">
        <f t="shared" si="10"/>
        <v>0</v>
      </c>
      <c r="J87" s="6">
        <f t="shared" si="10"/>
        <v>0</v>
      </c>
      <c r="K87" s="6">
        <f t="shared" si="10"/>
        <v>0</v>
      </c>
      <c r="L87" s="6">
        <f t="shared" si="10"/>
        <v>0</v>
      </c>
      <c r="M87" s="6">
        <f t="shared" si="10"/>
        <v>0</v>
      </c>
      <c r="N87" s="6">
        <f t="shared" si="10"/>
        <v>0</v>
      </c>
      <c r="O87" s="6">
        <f t="shared" si="10"/>
        <v>0</v>
      </c>
      <c r="P87" s="6">
        <f t="shared" si="10"/>
        <v>0</v>
      </c>
      <c r="Q87" s="6">
        <f t="shared" si="10"/>
        <v>0</v>
      </c>
      <c r="R87" s="6">
        <f t="shared" si="10"/>
        <v>0</v>
      </c>
      <c r="S87" s="6">
        <f t="shared" si="10"/>
        <v>0</v>
      </c>
      <c r="T87" s="6">
        <f t="shared" si="10"/>
        <v>0</v>
      </c>
      <c r="U87" s="6">
        <f t="shared" si="10"/>
        <v>0</v>
      </c>
      <c r="V87" s="6">
        <f t="shared" si="10"/>
        <v>0</v>
      </c>
      <c r="W87" s="6">
        <f t="shared" si="10"/>
        <v>0</v>
      </c>
      <c r="X87" s="6">
        <f t="shared" si="10"/>
        <v>0</v>
      </c>
      <c r="Y87" s="6">
        <f t="shared" si="10"/>
        <v>0</v>
      </c>
      <c r="Z87" s="6">
        <f t="shared" si="10"/>
        <v>0</v>
      </c>
    </row>
    <row r="88" spans="2:26" x14ac:dyDescent="0.2">
      <c r="B88" s="5">
        <v>43811</v>
      </c>
      <c r="C88" s="6">
        <f t="shared" ref="C88:Z88" si="11">+IF(C53&gt;50%*C18,C53-50%*C18,0)</f>
        <v>0</v>
      </c>
      <c r="D88" s="6">
        <f t="shared" si="11"/>
        <v>0</v>
      </c>
      <c r="E88" s="6">
        <f t="shared" si="11"/>
        <v>0</v>
      </c>
      <c r="F88" s="6">
        <f t="shared" si="11"/>
        <v>0</v>
      </c>
      <c r="G88" s="6">
        <f t="shared" si="11"/>
        <v>0</v>
      </c>
      <c r="H88" s="6">
        <f t="shared" si="11"/>
        <v>0</v>
      </c>
      <c r="I88" s="6">
        <f t="shared" si="11"/>
        <v>0</v>
      </c>
      <c r="J88" s="6">
        <f t="shared" si="11"/>
        <v>0</v>
      </c>
      <c r="K88" s="6">
        <f t="shared" si="11"/>
        <v>0</v>
      </c>
      <c r="L88" s="6">
        <f t="shared" si="11"/>
        <v>0</v>
      </c>
      <c r="M88" s="6">
        <f t="shared" si="11"/>
        <v>0</v>
      </c>
      <c r="N88" s="6">
        <f t="shared" si="11"/>
        <v>0</v>
      </c>
      <c r="O88" s="6">
        <f t="shared" si="11"/>
        <v>0</v>
      </c>
      <c r="P88" s="6">
        <f t="shared" si="11"/>
        <v>0</v>
      </c>
      <c r="Q88" s="6">
        <f t="shared" si="11"/>
        <v>0</v>
      </c>
      <c r="R88" s="6">
        <f t="shared" si="11"/>
        <v>0</v>
      </c>
      <c r="S88" s="6">
        <f t="shared" si="11"/>
        <v>0</v>
      </c>
      <c r="T88" s="6">
        <f t="shared" si="11"/>
        <v>0</v>
      </c>
      <c r="U88" s="6">
        <f t="shared" si="11"/>
        <v>0</v>
      </c>
      <c r="V88" s="6">
        <f t="shared" si="11"/>
        <v>0</v>
      </c>
      <c r="W88" s="6">
        <f t="shared" si="11"/>
        <v>0</v>
      </c>
      <c r="X88" s="6">
        <f t="shared" si="11"/>
        <v>0</v>
      </c>
      <c r="Y88" s="6">
        <f t="shared" si="11"/>
        <v>0</v>
      </c>
      <c r="Z88" s="6">
        <f t="shared" si="11"/>
        <v>0</v>
      </c>
    </row>
    <row r="89" spans="2:26" x14ac:dyDescent="0.2">
      <c r="B89" s="5">
        <v>43812</v>
      </c>
      <c r="C89" s="6">
        <f t="shared" ref="C89:Z89" si="12">+IF(C54&gt;50%*C19,C54-50%*C19,0)</f>
        <v>0</v>
      </c>
      <c r="D89" s="6">
        <f t="shared" si="12"/>
        <v>0</v>
      </c>
      <c r="E89" s="6">
        <f t="shared" si="12"/>
        <v>0</v>
      </c>
      <c r="F89" s="6">
        <f t="shared" si="12"/>
        <v>0</v>
      </c>
      <c r="G89" s="6">
        <f t="shared" si="12"/>
        <v>0</v>
      </c>
      <c r="H89" s="6">
        <f t="shared" si="12"/>
        <v>0</v>
      </c>
      <c r="I89" s="6">
        <f t="shared" si="12"/>
        <v>0</v>
      </c>
      <c r="J89" s="6">
        <f t="shared" si="12"/>
        <v>0</v>
      </c>
      <c r="K89" s="6">
        <f t="shared" si="12"/>
        <v>0</v>
      </c>
      <c r="L89" s="6">
        <f t="shared" si="12"/>
        <v>0</v>
      </c>
      <c r="M89" s="6">
        <f t="shared" si="12"/>
        <v>0</v>
      </c>
      <c r="N89" s="6">
        <f t="shared" si="12"/>
        <v>0</v>
      </c>
      <c r="O89" s="6">
        <f t="shared" si="12"/>
        <v>0</v>
      </c>
      <c r="P89" s="6">
        <f t="shared" si="12"/>
        <v>0</v>
      </c>
      <c r="Q89" s="6">
        <f t="shared" si="12"/>
        <v>0</v>
      </c>
      <c r="R89" s="6">
        <f t="shared" si="12"/>
        <v>0</v>
      </c>
      <c r="S89" s="6">
        <f t="shared" si="12"/>
        <v>0</v>
      </c>
      <c r="T89" s="6">
        <f t="shared" si="12"/>
        <v>0</v>
      </c>
      <c r="U89" s="6">
        <f t="shared" si="12"/>
        <v>0</v>
      </c>
      <c r="V89" s="6">
        <f t="shared" si="12"/>
        <v>0</v>
      </c>
      <c r="W89" s="6">
        <f t="shared" si="12"/>
        <v>0</v>
      </c>
      <c r="X89" s="6">
        <f t="shared" si="12"/>
        <v>0</v>
      </c>
      <c r="Y89" s="6">
        <f t="shared" si="12"/>
        <v>0</v>
      </c>
      <c r="Z89" s="6">
        <f t="shared" si="12"/>
        <v>0</v>
      </c>
    </row>
    <row r="90" spans="2:26" x14ac:dyDescent="0.2">
      <c r="B90" s="5">
        <v>43813</v>
      </c>
      <c r="C90" s="6">
        <f t="shared" ref="C90:Z90" si="13">+IF(C55&gt;50%*C20,C55-50%*C20,0)</f>
        <v>0</v>
      </c>
      <c r="D90" s="6">
        <f t="shared" si="13"/>
        <v>0</v>
      </c>
      <c r="E90" s="6">
        <f t="shared" si="13"/>
        <v>0</v>
      </c>
      <c r="F90" s="6">
        <f t="shared" si="13"/>
        <v>0</v>
      </c>
      <c r="G90" s="6">
        <f t="shared" si="13"/>
        <v>0</v>
      </c>
      <c r="H90" s="6">
        <f t="shared" si="13"/>
        <v>0</v>
      </c>
      <c r="I90" s="6">
        <f t="shared" si="13"/>
        <v>0</v>
      </c>
      <c r="J90" s="6">
        <f t="shared" si="13"/>
        <v>0</v>
      </c>
      <c r="K90" s="6">
        <f t="shared" si="13"/>
        <v>0</v>
      </c>
      <c r="L90" s="6">
        <f t="shared" si="13"/>
        <v>0</v>
      </c>
      <c r="M90" s="6">
        <f t="shared" si="13"/>
        <v>0</v>
      </c>
      <c r="N90" s="6">
        <f t="shared" si="13"/>
        <v>0</v>
      </c>
      <c r="O90" s="6">
        <f t="shared" si="13"/>
        <v>0</v>
      </c>
      <c r="P90" s="6">
        <f t="shared" si="13"/>
        <v>0</v>
      </c>
      <c r="Q90" s="6">
        <f t="shared" si="13"/>
        <v>0</v>
      </c>
      <c r="R90" s="6">
        <f t="shared" si="13"/>
        <v>0</v>
      </c>
      <c r="S90" s="6">
        <f t="shared" si="13"/>
        <v>0</v>
      </c>
      <c r="T90" s="6">
        <f t="shared" si="13"/>
        <v>0</v>
      </c>
      <c r="U90" s="6">
        <f t="shared" si="13"/>
        <v>0</v>
      </c>
      <c r="V90" s="6">
        <f t="shared" si="13"/>
        <v>0</v>
      </c>
      <c r="W90" s="6">
        <f t="shared" si="13"/>
        <v>0</v>
      </c>
      <c r="X90" s="6">
        <f t="shared" si="13"/>
        <v>0</v>
      </c>
      <c r="Y90" s="6">
        <f t="shared" si="13"/>
        <v>0</v>
      </c>
      <c r="Z90" s="6">
        <f t="shared" si="13"/>
        <v>0</v>
      </c>
    </row>
    <row r="91" spans="2:26" x14ac:dyDescent="0.2">
      <c r="B91" s="5">
        <v>43814</v>
      </c>
      <c r="C91" s="6">
        <f t="shared" ref="C91:Z91" si="14">+IF(C56&gt;50%*C21,C56-50%*C21,0)</f>
        <v>0</v>
      </c>
      <c r="D91" s="6">
        <f t="shared" si="14"/>
        <v>0</v>
      </c>
      <c r="E91" s="6">
        <f t="shared" si="14"/>
        <v>0</v>
      </c>
      <c r="F91" s="6">
        <f t="shared" si="14"/>
        <v>0</v>
      </c>
      <c r="G91" s="6">
        <f t="shared" si="14"/>
        <v>0</v>
      </c>
      <c r="H91" s="6">
        <f t="shared" si="14"/>
        <v>0</v>
      </c>
      <c r="I91" s="6">
        <f t="shared" si="14"/>
        <v>0</v>
      </c>
      <c r="J91" s="6">
        <f t="shared" si="14"/>
        <v>0</v>
      </c>
      <c r="K91" s="6">
        <f t="shared" si="14"/>
        <v>0</v>
      </c>
      <c r="L91" s="6">
        <f t="shared" si="14"/>
        <v>0</v>
      </c>
      <c r="M91" s="6">
        <f t="shared" si="14"/>
        <v>0</v>
      </c>
      <c r="N91" s="6">
        <f t="shared" si="14"/>
        <v>0</v>
      </c>
      <c r="O91" s="6">
        <f t="shared" si="14"/>
        <v>0</v>
      </c>
      <c r="P91" s="6">
        <f t="shared" si="14"/>
        <v>0</v>
      </c>
      <c r="Q91" s="6">
        <f t="shared" si="14"/>
        <v>0</v>
      </c>
      <c r="R91" s="6">
        <f t="shared" si="14"/>
        <v>0</v>
      </c>
      <c r="S91" s="6">
        <f t="shared" si="14"/>
        <v>0</v>
      </c>
      <c r="T91" s="6">
        <f t="shared" si="14"/>
        <v>0</v>
      </c>
      <c r="U91" s="6">
        <f t="shared" si="14"/>
        <v>0</v>
      </c>
      <c r="V91" s="6">
        <f t="shared" si="14"/>
        <v>0</v>
      </c>
      <c r="W91" s="6">
        <f t="shared" si="14"/>
        <v>0</v>
      </c>
      <c r="X91" s="6">
        <f t="shared" si="14"/>
        <v>0</v>
      </c>
      <c r="Y91" s="6">
        <f t="shared" si="14"/>
        <v>0</v>
      </c>
      <c r="Z91" s="6">
        <f t="shared" si="14"/>
        <v>0</v>
      </c>
    </row>
    <row r="92" spans="2:26" x14ac:dyDescent="0.2">
      <c r="B92" s="5">
        <v>43815</v>
      </c>
      <c r="C92" s="6">
        <f t="shared" ref="C92:Z92" si="15">+IF(C57&gt;50%*C22,C57-50%*C22,0)</f>
        <v>0</v>
      </c>
      <c r="D92" s="6">
        <f t="shared" si="15"/>
        <v>0</v>
      </c>
      <c r="E92" s="6">
        <f t="shared" si="15"/>
        <v>0</v>
      </c>
      <c r="F92" s="6">
        <f t="shared" si="15"/>
        <v>0</v>
      </c>
      <c r="G92" s="6">
        <f t="shared" si="15"/>
        <v>0</v>
      </c>
      <c r="H92" s="6">
        <f t="shared" si="15"/>
        <v>0</v>
      </c>
      <c r="I92" s="6">
        <f t="shared" si="15"/>
        <v>0</v>
      </c>
      <c r="J92" s="6">
        <f t="shared" si="15"/>
        <v>0</v>
      </c>
      <c r="K92" s="6">
        <f t="shared" si="15"/>
        <v>0</v>
      </c>
      <c r="L92" s="6">
        <f t="shared" si="15"/>
        <v>0</v>
      </c>
      <c r="M92" s="6">
        <f t="shared" si="15"/>
        <v>0</v>
      </c>
      <c r="N92" s="6">
        <f t="shared" si="15"/>
        <v>0</v>
      </c>
      <c r="O92" s="6">
        <f t="shared" si="15"/>
        <v>0</v>
      </c>
      <c r="P92" s="6">
        <f t="shared" si="15"/>
        <v>0</v>
      </c>
      <c r="Q92" s="6">
        <f t="shared" si="15"/>
        <v>0</v>
      </c>
      <c r="R92" s="6">
        <f t="shared" si="15"/>
        <v>0</v>
      </c>
      <c r="S92" s="6">
        <f t="shared" si="15"/>
        <v>0</v>
      </c>
      <c r="T92" s="6">
        <f t="shared" si="15"/>
        <v>0</v>
      </c>
      <c r="U92" s="6">
        <f t="shared" si="15"/>
        <v>0</v>
      </c>
      <c r="V92" s="6">
        <f t="shared" si="15"/>
        <v>0</v>
      </c>
      <c r="W92" s="6">
        <f t="shared" si="15"/>
        <v>0</v>
      </c>
      <c r="X92" s="6">
        <f t="shared" si="15"/>
        <v>0</v>
      </c>
      <c r="Y92" s="6">
        <f t="shared" si="15"/>
        <v>0</v>
      </c>
      <c r="Z92" s="6">
        <f t="shared" si="15"/>
        <v>0</v>
      </c>
    </row>
    <row r="93" spans="2:26" x14ac:dyDescent="0.2">
      <c r="B93" s="5">
        <v>43816</v>
      </c>
      <c r="C93" s="6">
        <f t="shared" ref="C93:Z93" si="16">+IF(C58&gt;50%*C23,C58-50%*C23,0)</f>
        <v>0</v>
      </c>
      <c r="D93" s="6">
        <f t="shared" si="16"/>
        <v>0</v>
      </c>
      <c r="E93" s="6">
        <f t="shared" si="16"/>
        <v>0</v>
      </c>
      <c r="F93" s="6">
        <f t="shared" si="16"/>
        <v>0</v>
      </c>
      <c r="G93" s="6">
        <f t="shared" si="16"/>
        <v>0</v>
      </c>
      <c r="H93" s="6">
        <f t="shared" si="16"/>
        <v>0</v>
      </c>
      <c r="I93" s="6">
        <f t="shared" si="16"/>
        <v>0</v>
      </c>
      <c r="J93" s="6">
        <f t="shared" si="16"/>
        <v>0</v>
      </c>
      <c r="K93" s="6">
        <f t="shared" si="16"/>
        <v>0</v>
      </c>
      <c r="L93" s="6">
        <f t="shared" si="16"/>
        <v>0</v>
      </c>
      <c r="M93" s="6">
        <f t="shared" si="16"/>
        <v>0</v>
      </c>
      <c r="N93" s="6">
        <f t="shared" si="16"/>
        <v>0</v>
      </c>
      <c r="O93" s="6">
        <f t="shared" si="16"/>
        <v>0</v>
      </c>
      <c r="P93" s="6">
        <f t="shared" si="16"/>
        <v>0</v>
      </c>
      <c r="Q93" s="6">
        <f t="shared" si="16"/>
        <v>0</v>
      </c>
      <c r="R93" s="6">
        <f t="shared" si="16"/>
        <v>0</v>
      </c>
      <c r="S93" s="6">
        <f t="shared" si="16"/>
        <v>0</v>
      </c>
      <c r="T93" s="6">
        <f t="shared" si="16"/>
        <v>0</v>
      </c>
      <c r="U93" s="6">
        <f t="shared" si="16"/>
        <v>0</v>
      </c>
      <c r="V93" s="6">
        <f t="shared" si="16"/>
        <v>0</v>
      </c>
      <c r="W93" s="6">
        <f t="shared" si="16"/>
        <v>0</v>
      </c>
      <c r="X93" s="6">
        <f t="shared" si="16"/>
        <v>0</v>
      </c>
      <c r="Y93" s="6">
        <f t="shared" si="16"/>
        <v>0</v>
      </c>
      <c r="Z93" s="6">
        <f t="shared" si="16"/>
        <v>0</v>
      </c>
    </row>
    <row r="94" spans="2:26" x14ac:dyDescent="0.2">
      <c r="B94" s="5">
        <v>43817</v>
      </c>
      <c r="C94" s="6">
        <f t="shared" ref="C94:Z94" si="17">+IF(C59&gt;50%*C24,C59-50%*C24,0)</f>
        <v>0</v>
      </c>
      <c r="D94" s="6">
        <f t="shared" si="17"/>
        <v>0</v>
      </c>
      <c r="E94" s="6">
        <f t="shared" si="17"/>
        <v>0</v>
      </c>
      <c r="F94" s="6">
        <f t="shared" si="17"/>
        <v>0</v>
      </c>
      <c r="G94" s="6">
        <f t="shared" si="17"/>
        <v>0</v>
      </c>
      <c r="H94" s="6">
        <f t="shared" si="17"/>
        <v>0</v>
      </c>
      <c r="I94" s="6">
        <f t="shared" si="17"/>
        <v>0</v>
      </c>
      <c r="J94" s="6">
        <f t="shared" si="17"/>
        <v>0</v>
      </c>
      <c r="K94" s="6">
        <f t="shared" si="17"/>
        <v>0</v>
      </c>
      <c r="L94" s="6">
        <f t="shared" si="17"/>
        <v>0</v>
      </c>
      <c r="M94" s="6">
        <f t="shared" si="17"/>
        <v>0</v>
      </c>
      <c r="N94" s="6">
        <f t="shared" si="17"/>
        <v>0</v>
      </c>
      <c r="O94" s="6">
        <f t="shared" si="17"/>
        <v>0</v>
      </c>
      <c r="P94" s="6">
        <f t="shared" si="17"/>
        <v>0</v>
      </c>
      <c r="Q94" s="6">
        <f t="shared" si="17"/>
        <v>0</v>
      </c>
      <c r="R94" s="6">
        <f t="shared" si="17"/>
        <v>0</v>
      </c>
      <c r="S94" s="6">
        <f t="shared" si="17"/>
        <v>0</v>
      </c>
      <c r="T94" s="6">
        <f t="shared" si="17"/>
        <v>0</v>
      </c>
      <c r="U94" s="6">
        <f t="shared" si="17"/>
        <v>0</v>
      </c>
      <c r="V94" s="6">
        <f t="shared" si="17"/>
        <v>0</v>
      </c>
      <c r="W94" s="6">
        <f t="shared" si="17"/>
        <v>0</v>
      </c>
      <c r="X94" s="6">
        <f t="shared" si="17"/>
        <v>0</v>
      </c>
      <c r="Y94" s="6">
        <f t="shared" si="17"/>
        <v>0</v>
      </c>
      <c r="Z94" s="6">
        <f t="shared" si="17"/>
        <v>0</v>
      </c>
    </row>
    <row r="95" spans="2:26" x14ac:dyDescent="0.2">
      <c r="B95" s="5">
        <v>43818</v>
      </c>
      <c r="C95" s="6">
        <f t="shared" ref="C95:Z95" si="18">+IF(C60&gt;50%*C25,C60-50%*C25,0)</f>
        <v>0</v>
      </c>
      <c r="D95" s="6">
        <f t="shared" si="18"/>
        <v>0</v>
      </c>
      <c r="E95" s="6">
        <f t="shared" si="18"/>
        <v>0</v>
      </c>
      <c r="F95" s="6">
        <f t="shared" si="18"/>
        <v>0</v>
      </c>
      <c r="G95" s="6">
        <f t="shared" si="18"/>
        <v>0</v>
      </c>
      <c r="H95" s="6">
        <f t="shared" si="18"/>
        <v>0</v>
      </c>
      <c r="I95" s="6">
        <f t="shared" si="18"/>
        <v>0</v>
      </c>
      <c r="J95" s="6">
        <f t="shared" si="18"/>
        <v>0</v>
      </c>
      <c r="K95" s="6">
        <f t="shared" si="18"/>
        <v>0</v>
      </c>
      <c r="L95" s="6">
        <f t="shared" si="18"/>
        <v>0</v>
      </c>
      <c r="M95" s="6">
        <f t="shared" si="18"/>
        <v>0</v>
      </c>
      <c r="N95" s="6">
        <f t="shared" si="18"/>
        <v>0</v>
      </c>
      <c r="O95" s="6">
        <f t="shared" si="18"/>
        <v>0</v>
      </c>
      <c r="P95" s="6">
        <f t="shared" si="18"/>
        <v>0</v>
      </c>
      <c r="Q95" s="6">
        <f t="shared" si="18"/>
        <v>0</v>
      </c>
      <c r="R95" s="6">
        <f t="shared" si="18"/>
        <v>0</v>
      </c>
      <c r="S95" s="6">
        <f t="shared" si="18"/>
        <v>0</v>
      </c>
      <c r="T95" s="6">
        <f t="shared" si="18"/>
        <v>0</v>
      </c>
      <c r="U95" s="6">
        <f t="shared" si="18"/>
        <v>0</v>
      </c>
      <c r="V95" s="6">
        <f t="shared" si="18"/>
        <v>0</v>
      </c>
      <c r="W95" s="6">
        <f t="shared" si="18"/>
        <v>0</v>
      </c>
      <c r="X95" s="6">
        <f t="shared" si="18"/>
        <v>0</v>
      </c>
      <c r="Y95" s="6">
        <f t="shared" si="18"/>
        <v>0</v>
      </c>
      <c r="Z95" s="6">
        <f t="shared" si="18"/>
        <v>0</v>
      </c>
    </row>
    <row r="96" spans="2:26" x14ac:dyDescent="0.2">
      <c r="B96" s="5">
        <v>43819</v>
      </c>
      <c r="C96" s="6">
        <f t="shared" ref="C96:Z96" si="19">+IF(C61&gt;50%*C26,C61-50%*C26,0)</f>
        <v>0</v>
      </c>
      <c r="D96" s="6">
        <f t="shared" si="19"/>
        <v>0</v>
      </c>
      <c r="E96" s="6">
        <f t="shared" si="19"/>
        <v>0</v>
      </c>
      <c r="F96" s="6">
        <f t="shared" si="19"/>
        <v>0</v>
      </c>
      <c r="G96" s="6">
        <f t="shared" si="19"/>
        <v>0</v>
      </c>
      <c r="H96" s="6">
        <f t="shared" si="19"/>
        <v>0</v>
      </c>
      <c r="I96" s="6">
        <f t="shared" si="19"/>
        <v>0</v>
      </c>
      <c r="J96" s="6">
        <f t="shared" si="19"/>
        <v>0</v>
      </c>
      <c r="K96" s="6">
        <f t="shared" si="19"/>
        <v>0</v>
      </c>
      <c r="L96" s="6">
        <f t="shared" si="19"/>
        <v>0</v>
      </c>
      <c r="M96" s="6">
        <f t="shared" si="19"/>
        <v>0</v>
      </c>
      <c r="N96" s="6">
        <f t="shared" si="19"/>
        <v>0</v>
      </c>
      <c r="O96" s="6">
        <f t="shared" si="19"/>
        <v>0</v>
      </c>
      <c r="P96" s="6">
        <f t="shared" si="19"/>
        <v>0</v>
      </c>
      <c r="Q96" s="6">
        <f t="shared" si="19"/>
        <v>0</v>
      </c>
      <c r="R96" s="6">
        <f t="shared" si="19"/>
        <v>0</v>
      </c>
      <c r="S96" s="6">
        <f t="shared" si="19"/>
        <v>0</v>
      </c>
      <c r="T96" s="6">
        <f t="shared" si="19"/>
        <v>0</v>
      </c>
      <c r="U96" s="6">
        <f t="shared" si="19"/>
        <v>0</v>
      </c>
      <c r="V96" s="6">
        <f t="shared" si="19"/>
        <v>0</v>
      </c>
      <c r="W96" s="6">
        <f t="shared" si="19"/>
        <v>0</v>
      </c>
      <c r="X96" s="6">
        <f t="shared" si="19"/>
        <v>0</v>
      </c>
      <c r="Y96" s="6">
        <f t="shared" si="19"/>
        <v>0</v>
      </c>
      <c r="Z96" s="6">
        <f t="shared" si="19"/>
        <v>0</v>
      </c>
    </row>
    <row r="97" spans="2:26" x14ac:dyDescent="0.2">
      <c r="B97" s="5">
        <v>43820</v>
      </c>
      <c r="C97" s="6">
        <f t="shared" ref="C97:Z97" si="20">+IF(C62&gt;50%*C27,C62-50%*C27,0)</f>
        <v>0</v>
      </c>
      <c r="D97" s="6">
        <f t="shared" si="20"/>
        <v>0</v>
      </c>
      <c r="E97" s="6">
        <f t="shared" si="20"/>
        <v>0</v>
      </c>
      <c r="F97" s="6">
        <f t="shared" si="20"/>
        <v>0</v>
      </c>
      <c r="G97" s="6">
        <f t="shared" si="20"/>
        <v>0</v>
      </c>
      <c r="H97" s="6">
        <f t="shared" si="20"/>
        <v>0</v>
      </c>
      <c r="I97" s="6">
        <f t="shared" si="20"/>
        <v>0</v>
      </c>
      <c r="J97" s="6">
        <f t="shared" si="20"/>
        <v>0</v>
      </c>
      <c r="K97" s="6">
        <f t="shared" si="20"/>
        <v>0</v>
      </c>
      <c r="L97" s="6">
        <f t="shared" si="20"/>
        <v>0</v>
      </c>
      <c r="M97" s="6">
        <f t="shared" si="20"/>
        <v>0</v>
      </c>
      <c r="N97" s="6">
        <f t="shared" si="20"/>
        <v>0</v>
      </c>
      <c r="O97" s="6">
        <f t="shared" si="20"/>
        <v>0</v>
      </c>
      <c r="P97" s="6">
        <f t="shared" si="20"/>
        <v>0</v>
      </c>
      <c r="Q97" s="6">
        <f t="shared" si="20"/>
        <v>0</v>
      </c>
      <c r="R97" s="6">
        <f t="shared" si="20"/>
        <v>0</v>
      </c>
      <c r="S97" s="6">
        <f t="shared" si="20"/>
        <v>0</v>
      </c>
      <c r="T97" s="6">
        <f t="shared" si="20"/>
        <v>0</v>
      </c>
      <c r="U97" s="6">
        <f t="shared" si="20"/>
        <v>0</v>
      </c>
      <c r="V97" s="6">
        <f t="shared" si="20"/>
        <v>0</v>
      </c>
      <c r="W97" s="6">
        <f t="shared" si="20"/>
        <v>0</v>
      </c>
      <c r="X97" s="6">
        <f t="shared" si="20"/>
        <v>0</v>
      </c>
      <c r="Y97" s="6">
        <f t="shared" si="20"/>
        <v>0</v>
      </c>
      <c r="Z97" s="6">
        <f t="shared" si="20"/>
        <v>0</v>
      </c>
    </row>
    <row r="98" spans="2:26" x14ac:dyDescent="0.2">
      <c r="B98" s="5">
        <v>43821</v>
      </c>
      <c r="C98" s="6">
        <f t="shared" ref="C98:Z98" si="21">+IF(C63&gt;50%*C28,C63-50%*C28,0)</f>
        <v>0</v>
      </c>
      <c r="D98" s="6">
        <f t="shared" si="21"/>
        <v>0</v>
      </c>
      <c r="E98" s="6">
        <f t="shared" si="21"/>
        <v>0</v>
      </c>
      <c r="F98" s="6">
        <f t="shared" si="21"/>
        <v>0</v>
      </c>
      <c r="G98" s="6">
        <f t="shared" si="21"/>
        <v>0</v>
      </c>
      <c r="H98" s="6">
        <f t="shared" si="21"/>
        <v>0</v>
      </c>
      <c r="I98" s="6">
        <f t="shared" si="21"/>
        <v>0</v>
      </c>
      <c r="J98" s="6">
        <f t="shared" si="21"/>
        <v>0</v>
      </c>
      <c r="K98" s="6">
        <f t="shared" si="21"/>
        <v>0</v>
      </c>
      <c r="L98" s="6">
        <f t="shared" si="21"/>
        <v>0</v>
      </c>
      <c r="M98" s="6">
        <f t="shared" si="21"/>
        <v>0</v>
      </c>
      <c r="N98" s="6">
        <f t="shared" si="21"/>
        <v>0</v>
      </c>
      <c r="O98" s="6">
        <f t="shared" si="21"/>
        <v>0</v>
      </c>
      <c r="P98" s="6">
        <f t="shared" si="21"/>
        <v>0</v>
      </c>
      <c r="Q98" s="6">
        <f t="shared" si="21"/>
        <v>0</v>
      </c>
      <c r="R98" s="6">
        <f t="shared" si="21"/>
        <v>0</v>
      </c>
      <c r="S98" s="6">
        <f t="shared" si="21"/>
        <v>0</v>
      </c>
      <c r="T98" s="6">
        <f t="shared" si="21"/>
        <v>0</v>
      </c>
      <c r="U98" s="6">
        <f t="shared" si="21"/>
        <v>0</v>
      </c>
      <c r="V98" s="6">
        <f t="shared" si="21"/>
        <v>0</v>
      </c>
      <c r="W98" s="6">
        <f t="shared" si="21"/>
        <v>0</v>
      </c>
      <c r="X98" s="6">
        <f t="shared" si="21"/>
        <v>0</v>
      </c>
      <c r="Y98" s="6">
        <f t="shared" si="21"/>
        <v>0</v>
      </c>
      <c r="Z98" s="6">
        <f t="shared" si="21"/>
        <v>0</v>
      </c>
    </row>
    <row r="99" spans="2:26" x14ac:dyDescent="0.2">
      <c r="B99" s="5">
        <v>43822</v>
      </c>
      <c r="C99" s="6">
        <f t="shared" ref="C99:Z99" si="22">+IF(C64&gt;50%*C29,C64-50%*C29,0)</f>
        <v>0</v>
      </c>
      <c r="D99" s="6">
        <f t="shared" si="22"/>
        <v>0</v>
      </c>
      <c r="E99" s="6">
        <f t="shared" si="22"/>
        <v>0</v>
      </c>
      <c r="F99" s="6">
        <f t="shared" si="22"/>
        <v>0</v>
      </c>
      <c r="G99" s="6">
        <f t="shared" si="22"/>
        <v>0</v>
      </c>
      <c r="H99" s="6">
        <f t="shared" si="22"/>
        <v>0</v>
      </c>
      <c r="I99" s="6">
        <f t="shared" si="22"/>
        <v>0</v>
      </c>
      <c r="J99" s="6">
        <f t="shared" si="22"/>
        <v>0</v>
      </c>
      <c r="K99" s="6">
        <f t="shared" si="22"/>
        <v>0</v>
      </c>
      <c r="L99" s="6">
        <f t="shared" si="22"/>
        <v>0</v>
      </c>
      <c r="M99" s="6">
        <f t="shared" si="22"/>
        <v>0</v>
      </c>
      <c r="N99" s="6">
        <f t="shared" si="22"/>
        <v>0</v>
      </c>
      <c r="O99" s="6">
        <f t="shared" si="22"/>
        <v>0</v>
      </c>
      <c r="P99" s="6">
        <f t="shared" si="22"/>
        <v>0</v>
      </c>
      <c r="Q99" s="6">
        <f t="shared" si="22"/>
        <v>0</v>
      </c>
      <c r="R99" s="6">
        <f t="shared" si="22"/>
        <v>0</v>
      </c>
      <c r="S99" s="6">
        <f t="shared" si="22"/>
        <v>0</v>
      </c>
      <c r="T99" s="6">
        <f t="shared" si="22"/>
        <v>0</v>
      </c>
      <c r="U99" s="6">
        <f t="shared" si="22"/>
        <v>0</v>
      </c>
      <c r="V99" s="6">
        <f t="shared" si="22"/>
        <v>0</v>
      </c>
      <c r="W99" s="6">
        <f t="shared" si="22"/>
        <v>0</v>
      </c>
      <c r="X99" s="6">
        <f t="shared" si="22"/>
        <v>0</v>
      </c>
      <c r="Y99" s="6">
        <f t="shared" si="22"/>
        <v>0</v>
      </c>
      <c r="Z99" s="6">
        <f t="shared" si="22"/>
        <v>0</v>
      </c>
    </row>
    <row r="100" spans="2:26" x14ac:dyDescent="0.2">
      <c r="B100" s="5">
        <v>43823</v>
      </c>
      <c r="C100" s="6">
        <f t="shared" ref="C100:Z100" si="23">+IF(C65&gt;50%*C30,C65-50%*C30,0)</f>
        <v>0</v>
      </c>
      <c r="D100" s="6">
        <f t="shared" si="23"/>
        <v>0</v>
      </c>
      <c r="E100" s="6">
        <f t="shared" si="23"/>
        <v>0</v>
      </c>
      <c r="F100" s="6">
        <f t="shared" si="23"/>
        <v>0</v>
      </c>
      <c r="G100" s="6">
        <f t="shared" si="23"/>
        <v>0</v>
      </c>
      <c r="H100" s="6">
        <f t="shared" si="23"/>
        <v>0</v>
      </c>
      <c r="I100" s="6">
        <f t="shared" si="23"/>
        <v>0</v>
      </c>
      <c r="J100" s="6">
        <f t="shared" si="23"/>
        <v>0</v>
      </c>
      <c r="K100" s="6">
        <f t="shared" si="23"/>
        <v>0</v>
      </c>
      <c r="L100" s="6">
        <f t="shared" si="23"/>
        <v>0</v>
      </c>
      <c r="M100" s="6">
        <f t="shared" si="23"/>
        <v>0</v>
      </c>
      <c r="N100" s="6">
        <f t="shared" si="23"/>
        <v>0</v>
      </c>
      <c r="O100" s="6">
        <f t="shared" si="23"/>
        <v>0</v>
      </c>
      <c r="P100" s="6">
        <f t="shared" si="23"/>
        <v>0</v>
      </c>
      <c r="Q100" s="6">
        <f t="shared" si="23"/>
        <v>0</v>
      </c>
      <c r="R100" s="6">
        <f t="shared" si="23"/>
        <v>0</v>
      </c>
      <c r="S100" s="6">
        <f t="shared" si="23"/>
        <v>0</v>
      </c>
      <c r="T100" s="6">
        <f t="shared" si="23"/>
        <v>0</v>
      </c>
      <c r="U100" s="6">
        <f t="shared" si="23"/>
        <v>0</v>
      </c>
      <c r="V100" s="6">
        <f t="shared" si="23"/>
        <v>0</v>
      </c>
      <c r="W100" s="6">
        <f t="shared" si="23"/>
        <v>0</v>
      </c>
      <c r="X100" s="6">
        <f t="shared" si="23"/>
        <v>0</v>
      </c>
      <c r="Y100" s="6">
        <f t="shared" si="23"/>
        <v>0</v>
      </c>
      <c r="Z100" s="6">
        <f t="shared" si="23"/>
        <v>0</v>
      </c>
    </row>
    <row r="101" spans="2:26" x14ac:dyDescent="0.2">
      <c r="B101" s="5">
        <v>43824</v>
      </c>
      <c r="C101" s="6">
        <f t="shared" ref="C101:Z101" si="24">+IF(C66&gt;50%*C31,C66-50%*C31,0)</f>
        <v>0</v>
      </c>
      <c r="D101" s="6">
        <f t="shared" si="24"/>
        <v>0</v>
      </c>
      <c r="E101" s="6">
        <f t="shared" si="24"/>
        <v>0</v>
      </c>
      <c r="F101" s="6">
        <f t="shared" si="24"/>
        <v>0</v>
      </c>
      <c r="G101" s="6">
        <f t="shared" si="24"/>
        <v>0</v>
      </c>
      <c r="H101" s="6">
        <f t="shared" si="24"/>
        <v>0</v>
      </c>
      <c r="I101" s="6">
        <f t="shared" si="24"/>
        <v>0</v>
      </c>
      <c r="J101" s="6">
        <f t="shared" si="24"/>
        <v>0</v>
      </c>
      <c r="K101" s="6">
        <f t="shared" si="24"/>
        <v>0</v>
      </c>
      <c r="L101" s="6">
        <f t="shared" si="24"/>
        <v>0</v>
      </c>
      <c r="M101" s="6">
        <f t="shared" si="24"/>
        <v>0</v>
      </c>
      <c r="N101" s="6">
        <f t="shared" si="24"/>
        <v>0</v>
      </c>
      <c r="O101" s="6">
        <f t="shared" si="24"/>
        <v>0</v>
      </c>
      <c r="P101" s="6">
        <f t="shared" si="24"/>
        <v>0</v>
      </c>
      <c r="Q101" s="6">
        <f t="shared" si="24"/>
        <v>0</v>
      </c>
      <c r="R101" s="6">
        <f t="shared" si="24"/>
        <v>0</v>
      </c>
      <c r="S101" s="6">
        <f t="shared" si="24"/>
        <v>0</v>
      </c>
      <c r="T101" s="6">
        <f t="shared" si="24"/>
        <v>0</v>
      </c>
      <c r="U101" s="6">
        <f t="shared" si="24"/>
        <v>0</v>
      </c>
      <c r="V101" s="6">
        <f t="shared" si="24"/>
        <v>0</v>
      </c>
      <c r="W101" s="6">
        <f t="shared" si="24"/>
        <v>0</v>
      </c>
      <c r="X101" s="6">
        <f t="shared" si="24"/>
        <v>0</v>
      </c>
      <c r="Y101" s="6">
        <f t="shared" si="24"/>
        <v>0</v>
      </c>
      <c r="Z101" s="6">
        <f t="shared" si="24"/>
        <v>0</v>
      </c>
    </row>
    <row r="102" spans="2:26" x14ac:dyDescent="0.2">
      <c r="B102" s="5">
        <v>43825</v>
      </c>
      <c r="C102" s="6">
        <f t="shared" ref="C102:Z102" si="25">+IF(C67&gt;50%*C32,C67-50%*C32,0)</f>
        <v>0</v>
      </c>
      <c r="D102" s="6">
        <f t="shared" si="25"/>
        <v>0</v>
      </c>
      <c r="E102" s="6">
        <f t="shared" si="25"/>
        <v>0</v>
      </c>
      <c r="F102" s="6">
        <f t="shared" si="25"/>
        <v>0</v>
      </c>
      <c r="G102" s="6">
        <f t="shared" si="25"/>
        <v>0</v>
      </c>
      <c r="H102" s="6">
        <f t="shared" si="25"/>
        <v>0</v>
      </c>
      <c r="I102" s="6">
        <f t="shared" si="25"/>
        <v>0</v>
      </c>
      <c r="J102" s="6">
        <f t="shared" si="25"/>
        <v>0</v>
      </c>
      <c r="K102" s="6">
        <f t="shared" si="25"/>
        <v>0</v>
      </c>
      <c r="L102" s="6">
        <f t="shared" si="25"/>
        <v>0</v>
      </c>
      <c r="M102" s="6">
        <f t="shared" si="25"/>
        <v>0</v>
      </c>
      <c r="N102" s="6">
        <f t="shared" si="25"/>
        <v>0</v>
      </c>
      <c r="O102" s="6">
        <f t="shared" si="25"/>
        <v>0</v>
      </c>
      <c r="P102" s="6">
        <f t="shared" si="25"/>
        <v>0</v>
      </c>
      <c r="Q102" s="6">
        <f t="shared" si="25"/>
        <v>0</v>
      </c>
      <c r="R102" s="6">
        <f t="shared" si="25"/>
        <v>0</v>
      </c>
      <c r="S102" s="6">
        <f t="shared" si="25"/>
        <v>0</v>
      </c>
      <c r="T102" s="6">
        <f t="shared" si="25"/>
        <v>0</v>
      </c>
      <c r="U102" s="6">
        <f t="shared" si="25"/>
        <v>0</v>
      </c>
      <c r="V102" s="6">
        <f t="shared" si="25"/>
        <v>0</v>
      </c>
      <c r="W102" s="6">
        <f t="shared" si="25"/>
        <v>0</v>
      </c>
      <c r="X102" s="6">
        <f t="shared" si="25"/>
        <v>0</v>
      </c>
      <c r="Y102" s="6">
        <f t="shared" si="25"/>
        <v>0</v>
      </c>
      <c r="Z102" s="6">
        <f t="shared" si="25"/>
        <v>0</v>
      </c>
    </row>
    <row r="103" spans="2:26" x14ac:dyDescent="0.2">
      <c r="B103" s="5">
        <v>43826</v>
      </c>
      <c r="C103" s="6">
        <f t="shared" ref="C103:Z103" si="26">+IF(C68&gt;50%*C33,C68-50%*C33,0)</f>
        <v>0</v>
      </c>
      <c r="D103" s="6">
        <f t="shared" si="26"/>
        <v>0</v>
      </c>
      <c r="E103" s="6">
        <f t="shared" si="26"/>
        <v>0</v>
      </c>
      <c r="F103" s="6">
        <f t="shared" si="26"/>
        <v>0</v>
      </c>
      <c r="G103" s="6">
        <f t="shared" si="26"/>
        <v>0</v>
      </c>
      <c r="H103" s="6">
        <f t="shared" si="26"/>
        <v>0</v>
      </c>
      <c r="I103" s="6">
        <f t="shared" si="26"/>
        <v>0</v>
      </c>
      <c r="J103" s="6">
        <f t="shared" si="26"/>
        <v>0</v>
      </c>
      <c r="K103" s="6">
        <f t="shared" si="26"/>
        <v>0</v>
      </c>
      <c r="L103" s="6">
        <f t="shared" si="26"/>
        <v>0</v>
      </c>
      <c r="M103" s="6">
        <f t="shared" si="26"/>
        <v>0</v>
      </c>
      <c r="N103" s="6">
        <f t="shared" si="26"/>
        <v>0</v>
      </c>
      <c r="O103" s="6">
        <f t="shared" si="26"/>
        <v>0</v>
      </c>
      <c r="P103" s="6">
        <f t="shared" si="26"/>
        <v>0</v>
      </c>
      <c r="Q103" s="6">
        <f t="shared" si="26"/>
        <v>0</v>
      </c>
      <c r="R103" s="6">
        <f t="shared" si="26"/>
        <v>0</v>
      </c>
      <c r="S103" s="6">
        <f t="shared" si="26"/>
        <v>0</v>
      </c>
      <c r="T103" s="6">
        <f t="shared" si="26"/>
        <v>0</v>
      </c>
      <c r="U103" s="6">
        <f t="shared" si="26"/>
        <v>0</v>
      </c>
      <c r="V103" s="6">
        <f t="shared" si="26"/>
        <v>0</v>
      </c>
      <c r="W103" s="6">
        <f t="shared" si="26"/>
        <v>0</v>
      </c>
      <c r="X103" s="6">
        <f t="shared" si="26"/>
        <v>0</v>
      </c>
      <c r="Y103" s="6">
        <f t="shared" si="26"/>
        <v>0</v>
      </c>
      <c r="Z103" s="6">
        <f t="shared" si="26"/>
        <v>0</v>
      </c>
    </row>
    <row r="104" spans="2:26" x14ac:dyDescent="0.2">
      <c r="B104" s="5">
        <v>43827</v>
      </c>
      <c r="C104" s="6">
        <f t="shared" ref="C104:Z104" si="27">+IF(C69&gt;50%*C34,C69-50%*C34,0)</f>
        <v>0</v>
      </c>
      <c r="D104" s="6">
        <f t="shared" si="27"/>
        <v>0</v>
      </c>
      <c r="E104" s="6">
        <f t="shared" si="27"/>
        <v>0</v>
      </c>
      <c r="F104" s="6">
        <f t="shared" si="27"/>
        <v>0</v>
      </c>
      <c r="G104" s="6">
        <f t="shared" si="27"/>
        <v>0</v>
      </c>
      <c r="H104" s="6">
        <f t="shared" si="27"/>
        <v>0</v>
      </c>
      <c r="I104" s="6">
        <f t="shared" si="27"/>
        <v>0</v>
      </c>
      <c r="J104" s="6">
        <f t="shared" si="27"/>
        <v>0</v>
      </c>
      <c r="K104" s="6">
        <f t="shared" si="27"/>
        <v>0</v>
      </c>
      <c r="L104" s="6">
        <f t="shared" si="27"/>
        <v>0</v>
      </c>
      <c r="M104" s="6">
        <f t="shared" si="27"/>
        <v>0</v>
      </c>
      <c r="N104" s="6">
        <f t="shared" si="27"/>
        <v>0</v>
      </c>
      <c r="O104" s="6">
        <f t="shared" si="27"/>
        <v>0</v>
      </c>
      <c r="P104" s="6">
        <f t="shared" si="27"/>
        <v>0</v>
      </c>
      <c r="Q104" s="6">
        <f t="shared" si="27"/>
        <v>0</v>
      </c>
      <c r="R104" s="6">
        <f t="shared" si="27"/>
        <v>0</v>
      </c>
      <c r="S104" s="6">
        <f t="shared" si="27"/>
        <v>0</v>
      </c>
      <c r="T104" s="6">
        <f t="shared" si="27"/>
        <v>0</v>
      </c>
      <c r="U104" s="6">
        <f t="shared" si="27"/>
        <v>0</v>
      </c>
      <c r="V104" s="6">
        <f t="shared" si="27"/>
        <v>0</v>
      </c>
      <c r="W104" s="6">
        <f t="shared" si="27"/>
        <v>0</v>
      </c>
      <c r="X104" s="6">
        <f t="shared" si="27"/>
        <v>0</v>
      </c>
      <c r="Y104" s="6">
        <f t="shared" si="27"/>
        <v>0</v>
      </c>
      <c r="Z104" s="6">
        <f t="shared" si="27"/>
        <v>0</v>
      </c>
    </row>
    <row r="105" spans="2:26" x14ac:dyDescent="0.2">
      <c r="B105" s="5">
        <v>43828</v>
      </c>
      <c r="C105" s="6">
        <f t="shared" ref="C105:Z105" si="28">+IF(C70&gt;50%*C35,C70-50%*C35,0)</f>
        <v>0</v>
      </c>
      <c r="D105" s="6">
        <f t="shared" si="28"/>
        <v>0</v>
      </c>
      <c r="E105" s="6">
        <f t="shared" si="28"/>
        <v>0</v>
      </c>
      <c r="F105" s="6">
        <f t="shared" si="28"/>
        <v>0</v>
      </c>
      <c r="G105" s="6">
        <f t="shared" si="28"/>
        <v>0</v>
      </c>
      <c r="H105" s="6">
        <f t="shared" si="28"/>
        <v>0</v>
      </c>
      <c r="I105" s="6">
        <f t="shared" si="28"/>
        <v>0</v>
      </c>
      <c r="J105" s="6">
        <f t="shared" si="28"/>
        <v>0</v>
      </c>
      <c r="K105" s="6">
        <f t="shared" si="28"/>
        <v>0</v>
      </c>
      <c r="L105" s="6">
        <f t="shared" si="28"/>
        <v>0</v>
      </c>
      <c r="M105" s="6">
        <f t="shared" si="28"/>
        <v>0</v>
      </c>
      <c r="N105" s="6">
        <f t="shared" si="28"/>
        <v>0</v>
      </c>
      <c r="O105" s="6">
        <f t="shared" si="28"/>
        <v>0</v>
      </c>
      <c r="P105" s="6">
        <f t="shared" si="28"/>
        <v>0</v>
      </c>
      <c r="Q105" s="6">
        <f t="shared" si="28"/>
        <v>0</v>
      </c>
      <c r="R105" s="6">
        <f t="shared" si="28"/>
        <v>0</v>
      </c>
      <c r="S105" s="6">
        <f t="shared" si="28"/>
        <v>0</v>
      </c>
      <c r="T105" s="6">
        <f t="shared" si="28"/>
        <v>0</v>
      </c>
      <c r="U105" s="6">
        <f t="shared" si="28"/>
        <v>0</v>
      </c>
      <c r="V105" s="6">
        <f t="shared" si="28"/>
        <v>0</v>
      </c>
      <c r="W105" s="6">
        <f t="shared" si="28"/>
        <v>0</v>
      </c>
      <c r="X105" s="6">
        <f t="shared" si="28"/>
        <v>0</v>
      </c>
      <c r="Y105" s="6">
        <f t="shared" si="28"/>
        <v>0</v>
      </c>
      <c r="Z105" s="6">
        <f t="shared" si="28"/>
        <v>0</v>
      </c>
    </row>
    <row r="106" spans="2:26" x14ac:dyDescent="0.2">
      <c r="B106" s="5">
        <v>43829</v>
      </c>
      <c r="C106" s="6">
        <f t="shared" ref="C106:Z106" si="29">+IF(C71&gt;50%*C36,C71-50%*C36,0)</f>
        <v>0</v>
      </c>
      <c r="D106" s="6">
        <f t="shared" si="29"/>
        <v>0</v>
      </c>
      <c r="E106" s="6">
        <f t="shared" si="29"/>
        <v>0</v>
      </c>
      <c r="F106" s="6">
        <f t="shared" si="29"/>
        <v>0</v>
      </c>
      <c r="G106" s="6">
        <f t="shared" si="29"/>
        <v>0</v>
      </c>
      <c r="H106" s="6">
        <f t="shared" si="29"/>
        <v>0</v>
      </c>
      <c r="I106" s="6">
        <f t="shared" si="29"/>
        <v>0</v>
      </c>
      <c r="J106" s="6">
        <f t="shared" si="29"/>
        <v>0</v>
      </c>
      <c r="K106" s="6">
        <f t="shared" si="29"/>
        <v>0</v>
      </c>
      <c r="L106" s="6">
        <f t="shared" si="29"/>
        <v>0</v>
      </c>
      <c r="M106" s="6">
        <f t="shared" si="29"/>
        <v>0</v>
      </c>
      <c r="N106" s="6">
        <f t="shared" si="29"/>
        <v>0</v>
      </c>
      <c r="O106" s="6">
        <f t="shared" si="29"/>
        <v>0</v>
      </c>
      <c r="P106" s="6">
        <f t="shared" si="29"/>
        <v>0</v>
      </c>
      <c r="Q106" s="6">
        <f t="shared" si="29"/>
        <v>0</v>
      </c>
      <c r="R106" s="6">
        <f t="shared" si="29"/>
        <v>0</v>
      </c>
      <c r="S106" s="6">
        <f t="shared" si="29"/>
        <v>0</v>
      </c>
      <c r="T106" s="6">
        <f t="shared" si="29"/>
        <v>0</v>
      </c>
      <c r="U106" s="6">
        <f t="shared" si="29"/>
        <v>0</v>
      </c>
      <c r="V106" s="6">
        <f t="shared" si="29"/>
        <v>0</v>
      </c>
      <c r="W106" s="6">
        <f t="shared" si="29"/>
        <v>0</v>
      </c>
      <c r="X106" s="6">
        <f t="shared" si="29"/>
        <v>0</v>
      </c>
      <c r="Y106" s="6">
        <f t="shared" si="29"/>
        <v>0</v>
      </c>
      <c r="Z106" s="6">
        <f t="shared" si="29"/>
        <v>0</v>
      </c>
    </row>
    <row r="107" spans="2:26" x14ac:dyDescent="0.2">
      <c r="B107" s="5">
        <v>43830</v>
      </c>
      <c r="C107" s="6">
        <f t="shared" ref="C107:Z107" si="30">+IF(C72&gt;50%*C37,C72-50%*C37,0)</f>
        <v>0</v>
      </c>
      <c r="D107" s="6">
        <f t="shared" si="30"/>
        <v>0</v>
      </c>
      <c r="E107" s="6">
        <f t="shared" si="30"/>
        <v>0</v>
      </c>
      <c r="F107" s="6">
        <f t="shared" si="30"/>
        <v>0</v>
      </c>
      <c r="G107" s="6">
        <f t="shared" si="30"/>
        <v>0</v>
      </c>
      <c r="H107" s="6">
        <f t="shared" si="30"/>
        <v>0</v>
      </c>
      <c r="I107" s="6">
        <f t="shared" si="30"/>
        <v>0</v>
      </c>
      <c r="J107" s="6">
        <f t="shared" si="30"/>
        <v>0</v>
      </c>
      <c r="K107" s="6">
        <f t="shared" si="30"/>
        <v>0</v>
      </c>
      <c r="L107" s="6">
        <f t="shared" si="30"/>
        <v>0</v>
      </c>
      <c r="M107" s="6">
        <f t="shared" si="30"/>
        <v>0</v>
      </c>
      <c r="N107" s="6">
        <f t="shared" si="30"/>
        <v>0</v>
      </c>
      <c r="O107" s="6">
        <f t="shared" si="30"/>
        <v>0</v>
      </c>
      <c r="P107" s="6">
        <f t="shared" si="30"/>
        <v>0</v>
      </c>
      <c r="Q107" s="6">
        <f t="shared" si="30"/>
        <v>0</v>
      </c>
      <c r="R107" s="6">
        <f t="shared" si="30"/>
        <v>0</v>
      </c>
      <c r="S107" s="6">
        <f t="shared" si="30"/>
        <v>0</v>
      </c>
      <c r="T107" s="6">
        <f t="shared" si="30"/>
        <v>0</v>
      </c>
      <c r="U107" s="6">
        <f t="shared" si="30"/>
        <v>0</v>
      </c>
      <c r="V107" s="6">
        <f t="shared" si="30"/>
        <v>0</v>
      </c>
      <c r="W107" s="6">
        <f t="shared" si="30"/>
        <v>0</v>
      </c>
      <c r="X107" s="6">
        <f t="shared" si="30"/>
        <v>0</v>
      </c>
      <c r="Y107" s="6">
        <f t="shared" si="30"/>
        <v>0</v>
      </c>
      <c r="Z107" s="6">
        <f t="shared" si="3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070876-E007-422B-B76F-422615281F28}"/>
</file>

<file path=customXml/itemProps2.xml><?xml version="1.0" encoding="utf-8"?>
<ds:datastoreItem xmlns:ds="http://schemas.openxmlformats.org/officeDocument/2006/customXml" ds:itemID="{072ACCF1-0FB6-4762-B036-FC55BCA5C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BD550-4464-481F-B56F-660C901125E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Salida</vt:lpstr>
      <vt:lpstr>Liquidación</vt:lpstr>
      <vt:lpstr>Matriz_de_consumo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