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i unidad\Cepsa\Ppbe\xlsx\"/>
    </mc:Choice>
  </mc:AlternateContent>
  <xr:revisionPtr revIDLastSave="0" documentId="8_{2CE88C47-2C9D-41CE-BB8C-5A3C42A46E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cion Consumo" sheetId="1" r:id="rId1"/>
    <sheet name="Proyeccion Consumo Energi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1" l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D156" i="1"/>
  <c r="E48" i="1"/>
  <c r="E142" i="1"/>
  <c r="E151" i="1"/>
  <c r="E150" i="1"/>
  <c r="E149" i="1"/>
  <c r="E148" i="1"/>
  <c r="E147" i="1"/>
  <c r="E146" i="1"/>
  <c r="E145" i="1"/>
  <c r="E144" i="1"/>
  <c r="E143" i="1"/>
  <c r="E141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8" i="1"/>
  <c r="E117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71" i="1"/>
  <c r="D72" i="1"/>
  <c r="D73" i="1"/>
  <c r="D74" i="1"/>
  <c r="D75" i="1"/>
  <c r="D76" i="1"/>
  <c r="D77" i="1"/>
  <c r="D78" i="1"/>
  <c r="D79" i="1"/>
  <c r="D80" i="1"/>
  <c r="F80" i="1" s="1"/>
  <c r="D81" i="1"/>
  <c r="D82" i="1"/>
  <c r="F82" i="1" s="1"/>
  <c r="D83" i="1"/>
  <c r="D84" i="1"/>
  <c r="D85" i="1"/>
  <c r="D86" i="1"/>
  <c r="F86" i="1" s="1"/>
  <c r="D87" i="1"/>
  <c r="D88" i="1"/>
  <c r="D89" i="1"/>
  <c r="D90" i="1"/>
  <c r="F90" i="1" s="1"/>
  <c r="D91" i="1"/>
  <c r="D92" i="1"/>
  <c r="F92" i="1" s="1"/>
  <c r="D93" i="1"/>
  <c r="D94" i="1"/>
  <c r="F94" i="1" s="1"/>
  <c r="D95" i="1"/>
  <c r="D96" i="1"/>
  <c r="D97" i="1"/>
  <c r="F97" i="1" s="1"/>
  <c r="D98" i="1"/>
  <c r="D99" i="1"/>
  <c r="D100" i="1"/>
  <c r="D101" i="1"/>
  <c r="F101" i="1" s="1"/>
  <c r="D102" i="1"/>
  <c r="D103" i="1"/>
  <c r="D104" i="1"/>
  <c r="F104" i="1" s="1"/>
  <c r="D105" i="1"/>
  <c r="F105" i="1" s="1"/>
  <c r="D106" i="1"/>
  <c r="F106" i="1" s="1"/>
  <c r="D107" i="1"/>
  <c r="D108" i="1"/>
  <c r="D109" i="1"/>
  <c r="F109" i="1" s="1"/>
  <c r="D110" i="1"/>
  <c r="F110" i="1" s="1"/>
  <c r="D111" i="1"/>
  <c r="D112" i="1"/>
  <c r="D113" i="1"/>
  <c r="F113" i="1" s="1"/>
  <c r="D114" i="1"/>
  <c r="F114" i="1" s="1"/>
  <c r="D115" i="1"/>
  <c r="D116" i="1"/>
  <c r="F116" i="1" s="1"/>
  <c r="E94" i="1"/>
  <c r="E115" i="1"/>
  <c r="E114" i="1"/>
  <c r="E113" i="1"/>
  <c r="E112" i="1"/>
  <c r="E111" i="1"/>
  <c r="E110" i="1"/>
  <c r="E109" i="1"/>
  <c r="E108" i="1"/>
  <c r="E107" i="1"/>
  <c r="E106" i="1"/>
  <c r="E105" i="1"/>
  <c r="E103" i="1"/>
  <c r="E102" i="1"/>
  <c r="E101" i="1"/>
  <c r="E100" i="1"/>
  <c r="E99" i="1"/>
  <c r="E98" i="1"/>
  <c r="E97" i="1"/>
  <c r="E96" i="1"/>
  <c r="E95" i="1"/>
  <c r="E93" i="1"/>
  <c r="E91" i="1"/>
  <c r="E90" i="1"/>
  <c r="E89" i="1"/>
  <c r="E88" i="1"/>
  <c r="E87" i="1"/>
  <c r="E86" i="1"/>
  <c r="E85" i="1"/>
  <c r="E84" i="1"/>
  <c r="E83" i="1"/>
  <c r="E82" i="1"/>
  <c r="E81" i="1"/>
  <c r="F102" i="1" l="1"/>
  <c r="F98" i="1"/>
  <c r="F93" i="1"/>
  <c r="F89" i="1"/>
  <c r="F85" i="1"/>
  <c r="F81" i="1"/>
  <c r="F73" i="1"/>
  <c r="F112" i="1"/>
  <c r="F108" i="1"/>
  <c r="F100" i="1"/>
  <c r="F96" i="1"/>
  <c r="F88" i="1"/>
  <c r="F84" i="1"/>
  <c r="F115" i="1"/>
  <c r="F111" i="1"/>
  <c r="F107" i="1"/>
  <c r="F103" i="1"/>
  <c r="F99" i="1"/>
  <c r="F95" i="1"/>
  <c r="F91" i="1"/>
  <c r="F87" i="1"/>
  <c r="F83" i="1"/>
  <c r="F79" i="1"/>
  <c r="E79" i="1"/>
  <c r="E78" i="1"/>
  <c r="F78" i="1" s="1"/>
  <c r="E77" i="1"/>
  <c r="F77" i="1" s="1"/>
  <c r="E76" i="1"/>
  <c r="F76" i="1" s="1"/>
  <c r="E75" i="1"/>
  <c r="F75" i="1" s="1"/>
  <c r="E74" i="1"/>
  <c r="F74" i="1" s="1"/>
  <c r="E73" i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F48" i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<sst xmlns="http://schemas.openxmlformats.org/spreadsheetml/2006/main" count="5" uniqueCount="5">
  <si>
    <t>mes</t>
  </si>
  <si>
    <t>Demanda_real</t>
  </si>
  <si>
    <t>Demanda_proyectada</t>
  </si>
  <si>
    <t>Dias_mes</t>
  </si>
  <si>
    <t>Potencia_promedio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</si>
</sst>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41" fontId="0" fillId="0" borderId="0" xfId="1" applyFont="1"/>
    <xf numFmtId="0" fontId="0" fillId="0" borderId="1" xfId="0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Proyección Consumo </a:t>
            </a:r>
            <a:r>
              <a:rPr lang="es-CO" b="1" baseline="0"/>
              <a:t>de Energía Bloque Caracara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'Proyeccion Consumo'!$C$1</c:f>
              <c:strCache>
                <c:ptCount val="1"/>
                <c:pt idx="0">
                  <c:v>Demanda_real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'Proyeccion Consumo'!$A$2:$A$156</c:f>
              <c:numCache>
                <c:formatCode>mmm\-yy</c:formatCode>
                <c:ptCount val="155"/>
                <c:pt idx="0">
                  <c:v>42522</c:v>
                </c:pt>
                <c:pt idx="1">
                  <c:v>42552</c:v>
                </c:pt>
                <c:pt idx="2">
                  <c:v>42583</c:v>
                </c:pt>
                <c:pt idx="3">
                  <c:v>42614</c:v>
                </c:pt>
                <c:pt idx="4">
                  <c:v>42644</c:v>
                </c:pt>
                <c:pt idx="5">
                  <c:v>42675</c:v>
                </c:pt>
                <c:pt idx="6">
                  <c:v>42705</c:v>
                </c:pt>
                <c:pt idx="7">
                  <c:v>42736</c:v>
                </c:pt>
                <c:pt idx="8">
                  <c:v>42767</c:v>
                </c:pt>
                <c:pt idx="9">
                  <c:v>42795</c:v>
                </c:pt>
                <c:pt idx="10">
                  <c:v>42826</c:v>
                </c:pt>
                <c:pt idx="11">
                  <c:v>42856</c:v>
                </c:pt>
                <c:pt idx="12">
                  <c:v>42887</c:v>
                </c:pt>
                <c:pt idx="13">
                  <c:v>42917</c:v>
                </c:pt>
                <c:pt idx="14">
                  <c:v>42948</c:v>
                </c:pt>
                <c:pt idx="15">
                  <c:v>42979</c:v>
                </c:pt>
                <c:pt idx="16">
                  <c:v>43009</c:v>
                </c:pt>
                <c:pt idx="17">
                  <c:v>43040</c:v>
                </c:pt>
                <c:pt idx="18">
                  <c:v>43070</c:v>
                </c:pt>
                <c:pt idx="19">
                  <c:v>43101</c:v>
                </c:pt>
                <c:pt idx="20">
                  <c:v>43132</c:v>
                </c:pt>
                <c:pt idx="21">
                  <c:v>43160</c:v>
                </c:pt>
                <c:pt idx="22">
                  <c:v>43191</c:v>
                </c:pt>
                <c:pt idx="23">
                  <c:v>43221</c:v>
                </c:pt>
                <c:pt idx="24">
                  <c:v>43252</c:v>
                </c:pt>
                <c:pt idx="25">
                  <c:v>43282</c:v>
                </c:pt>
                <c:pt idx="26">
                  <c:v>43313</c:v>
                </c:pt>
                <c:pt idx="27">
                  <c:v>43344</c:v>
                </c:pt>
                <c:pt idx="28">
                  <c:v>43374</c:v>
                </c:pt>
                <c:pt idx="29">
                  <c:v>43405</c:v>
                </c:pt>
                <c:pt idx="30">
                  <c:v>43435</c:v>
                </c:pt>
                <c:pt idx="31">
                  <c:v>43466</c:v>
                </c:pt>
                <c:pt idx="32">
                  <c:v>43497</c:v>
                </c:pt>
                <c:pt idx="33">
                  <c:v>43525</c:v>
                </c:pt>
                <c:pt idx="34">
                  <c:v>43556</c:v>
                </c:pt>
                <c:pt idx="35">
                  <c:v>43586</c:v>
                </c:pt>
                <c:pt idx="36">
                  <c:v>43617</c:v>
                </c:pt>
                <c:pt idx="37">
                  <c:v>43647</c:v>
                </c:pt>
                <c:pt idx="38">
                  <c:v>43678</c:v>
                </c:pt>
                <c:pt idx="39">
                  <c:v>43709</c:v>
                </c:pt>
                <c:pt idx="40">
                  <c:v>43739</c:v>
                </c:pt>
                <c:pt idx="41">
                  <c:v>43770</c:v>
                </c:pt>
                <c:pt idx="42">
                  <c:v>43800</c:v>
                </c:pt>
                <c:pt idx="43">
                  <c:v>43831</c:v>
                </c:pt>
                <c:pt idx="44">
                  <c:v>43862</c:v>
                </c:pt>
                <c:pt idx="45">
                  <c:v>43891</c:v>
                </c:pt>
                <c:pt idx="46">
                  <c:v>43922</c:v>
                </c:pt>
                <c:pt idx="47">
                  <c:v>43952</c:v>
                </c:pt>
                <c:pt idx="48">
                  <c:v>43983</c:v>
                </c:pt>
                <c:pt idx="49">
                  <c:v>44013</c:v>
                </c:pt>
                <c:pt idx="50">
                  <c:v>44044</c:v>
                </c:pt>
                <c:pt idx="51">
                  <c:v>44075</c:v>
                </c:pt>
                <c:pt idx="52">
                  <c:v>44105</c:v>
                </c:pt>
                <c:pt idx="53">
                  <c:v>44136</c:v>
                </c:pt>
                <c:pt idx="54">
                  <c:v>44166</c:v>
                </c:pt>
                <c:pt idx="55">
                  <c:v>44197</c:v>
                </c:pt>
                <c:pt idx="56">
                  <c:v>44228</c:v>
                </c:pt>
                <c:pt idx="57">
                  <c:v>44256</c:v>
                </c:pt>
                <c:pt idx="58">
                  <c:v>44287</c:v>
                </c:pt>
                <c:pt idx="59">
                  <c:v>44317</c:v>
                </c:pt>
                <c:pt idx="60">
                  <c:v>44348</c:v>
                </c:pt>
                <c:pt idx="61">
                  <c:v>44378</c:v>
                </c:pt>
                <c:pt idx="62">
                  <c:v>44409</c:v>
                </c:pt>
                <c:pt idx="63">
                  <c:v>44440</c:v>
                </c:pt>
                <c:pt idx="64">
                  <c:v>44470</c:v>
                </c:pt>
                <c:pt idx="65">
                  <c:v>44501</c:v>
                </c:pt>
                <c:pt idx="66">
                  <c:v>44531</c:v>
                </c:pt>
                <c:pt idx="67">
                  <c:v>44562</c:v>
                </c:pt>
                <c:pt idx="68">
                  <c:v>44593</c:v>
                </c:pt>
                <c:pt idx="69">
                  <c:v>44621</c:v>
                </c:pt>
                <c:pt idx="70">
                  <c:v>44652</c:v>
                </c:pt>
                <c:pt idx="71">
                  <c:v>44682</c:v>
                </c:pt>
                <c:pt idx="72">
                  <c:v>44713</c:v>
                </c:pt>
                <c:pt idx="73">
                  <c:v>44743</c:v>
                </c:pt>
                <c:pt idx="74">
                  <c:v>44774</c:v>
                </c:pt>
                <c:pt idx="75">
                  <c:v>44805</c:v>
                </c:pt>
                <c:pt idx="76">
                  <c:v>44835</c:v>
                </c:pt>
                <c:pt idx="77">
                  <c:v>44866</c:v>
                </c:pt>
                <c:pt idx="78">
                  <c:v>44896</c:v>
                </c:pt>
                <c:pt idx="79">
                  <c:v>44927</c:v>
                </c:pt>
                <c:pt idx="80">
                  <c:v>44958</c:v>
                </c:pt>
                <c:pt idx="81">
                  <c:v>44986</c:v>
                </c:pt>
                <c:pt idx="82">
                  <c:v>45017</c:v>
                </c:pt>
                <c:pt idx="83">
                  <c:v>45047</c:v>
                </c:pt>
                <c:pt idx="84">
                  <c:v>45078</c:v>
                </c:pt>
                <c:pt idx="85">
                  <c:v>45108</c:v>
                </c:pt>
                <c:pt idx="86">
                  <c:v>45139</c:v>
                </c:pt>
                <c:pt idx="87">
                  <c:v>45170</c:v>
                </c:pt>
                <c:pt idx="88">
                  <c:v>45200</c:v>
                </c:pt>
                <c:pt idx="89">
                  <c:v>45231</c:v>
                </c:pt>
                <c:pt idx="90">
                  <c:v>45261</c:v>
                </c:pt>
                <c:pt idx="91">
                  <c:v>45292</c:v>
                </c:pt>
                <c:pt idx="92">
                  <c:v>45323</c:v>
                </c:pt>
                <c:pt idx="93">
                  <c:v>45352</c:v>
                </c:pt>
                <c:pt idx="94">
                  <c:v>45383</c:v>
                </c:pt>
                <c:pt idx="95">
                  <c:v>45413</c:v>
                </c:pt>
                <c:pt idx="96">
                  <c:v>45444</c:v>
                </c:pt>
                <c:pt idx="97">
                  <c:v>45474</c:v>
                </c:pt>
                <c:pt idx="98">
                  <c:v>45505</c:v>
                </c:pt>
                <c:pt idx="99">
                  <c:v>45536</c:v>
                </c:pt>
                <c:pt idx="100">
                  <c:v>45566</c:v>
                </c:pt>
                <c:pt idx="101">
                  <c:v>45597</c:v>
                </c:pt>
                <c:pt idx="102">
                  <c:v>45627</c:v>
                </c:pt>
                <c:pt idx="103">
                  <c:v>45658</c:v>
                </c:pt>
                <c:pt idx="104">
                  <c:v>45689</c:v>
                </c:pt>
                <c:pt idx="105">
                  <c:v>45717</c:v>
                </c:pt>
                <c:pt idx="106">
                  <c:v>45748</c:v>
                </c:pt>
                <c:pt idx="107">
                  <c:v>45778</c:v>
                </c:pt>
                <c:pt idx="108">
                  <c:v>45809</c:v>
                </c:pt>
                <c:pt idx="109">
                  <c:v>45839</c:v>
                </c:pt>
                <c:pt idx="110">
                  <c:v>45870</c:v>
                </c:pt>
                <c:pt idx="111">
                  <c:v>45901</c:v>
                </c:pt>
                <c:pt idx="112">
                  <c:v>45931</c:v>
                </c:pt>
                <c:pt idx="113">
                  <c:v>45962</c:v>
                </c:pt>
                <c:pt idx="114">
                  <c:v>45992</c:v>
                </c:pt>
                <c:pt idx="115">
                  <c:v>46023</c:v>
                </c:pt>
                <c:pt idx="116">
                  <c:v>46054</c:v>
                </c:pt>
                <c:pt idx="117">
                  <c:v>46082</c:v>
                </c:pt>
                <c:pt idx="118">
                  <c:v>46113</c:v>
                </c:pt>
                <c:pt idx="119">
                  <c:v>46143</c:v>
                </c:pt>
                <c:pt idx="120">
                  <c:v>46174</c:v>
                </c:pt>
                <c:pt idx="121">
                  <c:v>46204</c:v>
                </c:pt>
                <c:pt idx="122">
                  <c:v>46235</c:v>
                </c:pt>
                <c:pt idx="123">
                  <c:v>46266</c:v>
                </c:pt>
                <c:pt idx="124">
                  <c:v>46296</c:v>
                </c:pt>
                <c:pt idx="125">
                  <c:v>46327</c:v>
                </c:pt>
                <c:pt idx="126">
                  <c:v>46357</c:v>
                </c:pt>
                <c:pt idx="127">
                  <c:v>46388</c:v>
                </c:pt>
                <c:pt idx="128">
                  <c:v>46419</c:v>
                </c:pt>
                <c:pt idx="129">
                  <c:v>46447</c:v>
                </c:pt>
                <c:pt idx="130">
                  <c:v>46478</c:v>
                </c:pt>
                <c:pt idx="131">
                  <c:v>46508</c:v>
                </c:pt>
                <c:pt idx="132">
                  <c:v>46539</c:v>
                </c:pt>
                <c:pt idx="133">
                  <c:v>46569</c:v>
                </c:pt>
                <c:pt idx="134">
                  <c:v>46600</c:v>
                </c:pt>
                <c:pt idx="135">
                  <c:v>46631</c:v>
                </c:pt>
                <c:pt idx="136">
                  <c:v>46661</c:v>
                </c:pt>
                <c:pt idx="137">
                  <c:v>46692</c:v>
                </c:pt>
                <c:pt idx="138">
                  <c:v>46722</c:v>
                </c:pt>
                <c:pt idx="139">
                  <c:v>46753</c:v>
                </c:pt>
                <c:pt idx="140">
                  <c:v>46784</c:v>
                </c:pt>
                <c:pt idx="141">
                  <c:v>46813</c:v>
                </c:pt>
                <c:pt idx="142">
                  <c:v>46844</c:v>
                </c:pt>
                <c:pt idx="143">
                  <c:v>46874</c:v>
                </c:pt>
                <c:pt idx="144">
                  <c:v>46905</c:v>
                </c:pt>
                <c:pt idx="145">
                  <c:v>46935</c:v>
                </c:pt>
                <c:pt idx="146">
                  <c:v>46966</c:v>
                </c:pt>
                <c:pt idx="147">
                  <c:v>46997</c:v>
                </c:pt>
                <c:pt idx="148">
                  <c:v>47027</c:v>
                </c:pt>
                <c:pt idx="149">
                  <c:v>47058</c:v>
                </c:pt>
                <c:pt idx="150">
                  <c:v>47088</c:v>
                </c:pt>
                <c:pt idx="151">
                  <c:v>47119</c:v>
                </c:pt>
                <c:pt idx="152">
                  <c:v>47150</c:v>
                </c:pt>
                <c:pt idx="153">
                  <c:v>47178</c:v>
                </c:pt>
                <c:pt idx="154">
                  <c:v>47209</c:v>
                </c:pt>
              </c:numCache>
            </c:numRef>
          </c:cat>
          <c:val>
            <c:numRef>
              <c:f>'Proyeccion Consumo'!$C$2:$C$70</c:f>
              <c:numCache>
                <c:formatCode>#,##0</c:formatCode>
                <c:ptCount val="69"/>
                <c:pt idx="0">
                  <c:v>7599000</c:v>
                </c:pt>
                <c:pt idx="1">
                  <c:v>7684200</c:v>
                </c:pt>
                <c:pt idx="2">
                  <c:v>7829840</c:v>
                </c:pt>
                <c:pt idx="3">
                  <c:v>8194560</c:v>
                </c:pt>
                <c:pt idx="4">
                  <c:v>8620360</c:v>
                </c:pt>
                <c:pt idx="5">
                  <c:v>8439920</c:v>
                </c:pt>
                <c:pt idx="6">
                  <c:v>9695520</c:v>
                </c:pt>
                <c:pt idx="7">
                  <c:v>10550480</c:v>
                </c:pt>
                <c:pt idx="8">
                  <c:v>9976640</c:v>
                </c:pt>
                <c:pt idx="9">
                  <c:v>11007640</c:v>
                </c:pt>
                <c:pt idx="10">
                  <c:v>10224560</c:v>
                </c:pt>
                <c:pt idx="11">
                  <c:v>10160120</c:v>
                </c:pt>
                <c:pt idx="12">
                  <c:v>10688760</c:v>
                </c:pt>
                <c:pt idx="13">
                  <c:v>10767360</c:v>
                </c:pt>
                <c:pt idx="14">
                  <c:v>11256600</c:v>
                </c:pt>
                <c:pt idx="15">
                  <c:v>10565320</c:v>
                </c:pt>
                <c:pt idx="16">
                  <c:v>11707560</c:v>
                </c:pt>
                <c:pt idx="17">
                  <c:v>11366360</c:v>
                </c:pt>
                <c:pt idx="18">
                  <c:v>12072916</c:v>
                </c:pt>
                <c:pt idx="19">
                  <c:v>12274804</c:v>
                </c:pt>
                <c:pt idx="20">
                  <c:v>11091600</c:v>
                </c:pt>
                <c:pt idx="21">
                  <c:v>12054200</c:v>
                </c:pt>
                <c:pt idx="22">
                  <c:v>11805120</c:v>
                </c:pt>
                <c:pt idx="23">
                  <c:v>11792840</c:v>
                </c:pt>
                <c:pt idx="24" formatCode="_(* #,##0_);_(* \(#,##0\);_(* &quot;-&quot;_);_(@_)">
                  <c:v>11158040</c:v>
                </c:pt>
                <c:pt idx="25" formatCode="_(* #,##0_);_(* \(#,##0\);_(* &quot;-&quot;_);_(@_)">
                  <c:v>12132960</c:v>
                </c:pt>
                <c:pt idx="26" formatCode="_(* #,##0_);_(* \(#,##0\);_(* &quot;-&quot;_);_(@_)">
                  <c:v>12017320</c:v>
                </c:pt>
                <c:pt idx="27" formatCode="_(* #,##0_);_(* \(#,##0\);_(* &quot;-&quot;_);_(@_)">
                  <c:v>11506080</c:v>
                </c:pt>
                <c:pt idx="28" formatCode="_(* #,##0_);_(* \(#,##0\);_(* &quot;-&quot;_);_(@_)">
                  <c:v>11835440</c:v>
                </c:pt>
                <c:pt idx="29" formatCode="_(* #,##0_);_(* \(#,##0\);_(* &quot;-&quot;_);_(@_)">
                  <c:v>11294960</c:v>
                </c:pt>
                <c:pt idx="30" formatCode="_(* #,##0_);_(* \(#,##0\);_(* &quot;-&quot;_);_(@_)">
                  <c:v>11093440</c:v>
                </c:pt>
                <c:pt idx="31" formatCode="_(* #,##0_);_(* \(#,##0\);_(* &quot;-&quot;_);_(@_)">
                  <c:v>11923560</c:v>
                </c:pt>
                <c:pt idx="32" formatCode="_(* #,##0_);_(* \(#,##0\);_(* &quot;-&quot;_);_(@_)">
                  <c:v>10989940</c:v>
                </c:pt>
                <c:pt idx="33" formatCode="_(* #,##0_);_(* \(#,##0\);_(* &quot;-&quot;_);_(@_)">
                  <c:v>12258880</c:v>
                </c:pt>
                <c:pt idx="34" formatCode="_(* #,##0_);_(* \(#,##0\);_(* &quot;-&quot;_);_(@_)">
                  <c:v>11791360</c:v>
                </c:pt>
                <c:pt idx="35" formatCode="_(* #,##0_);_(* \(#,##0\);_(* &quot;-&quot;_);_(@_)">
                  <c:v>12086280</c:v>
                </c:pt>
                <c:pt idx="36" formatCode="_(* #,##0_);_(* \(#,##0\);_(* &quot;-&quot;_);_(@_)">
                  <c:v>11550080</c:v>
                </c:pt>
                <c:pt idx="37" formatCode="_(* #,##0_);_(* \(#,##0\);_(* &quot;-&quot;_);_(@_)">
                  <c:v>11952600</c:v>
                </c:pt>
                <c:pt idx="38" formatCode="_(* #,##0_);_(* \(#,##0\);_(* &quot;-&quot;_);_(@_)">
                  <c:v>11981120</c:v>
                </c:pt>
                <c:pt idx="39" formatCode="_(* #,##0_);_(* \(#,##0\);_(* &quot;-&quot;_);_(@_)">
                  <c:v>11381880</c:v>
                </c:pt>
                <c:pt idx="40" formatCode="_(* #,##0_);_(* \(#,##0\);_(* &quot;-&quot;_);_(@_)">
                  <c:v>11970040</c:v>
                </c:pt>
                <c:pt idx="41" formatCode="_(* #,##0_);_(* \(#,##0\);_(* &quot;-&quot;_);_(@_)">
                  <c:v>11754520</c:v>
                </c:pt>
                <c:pt idx="42" formatCode="_(* #,##0_);_(* \(#,##0\);_(* &quot;-&quot;_);_(@_)">
                  <c:v>12407404</c:v>
                </c:pt>
                <c:pt idx="43" formatCode="_(* #,##0_);_(* \(#,##0\);_(* &quot;-&quot;_);_(@_)">
                  <c:v>12526200</c:v>
                </c:pt>
                <c:pt idx="44" formatCode="_(* #,##0_);_(* \(#,##0\);_(* &quot;-&quot;_);_(@_)">
                  <c:v>11401880</c:v>
                </c:pt>
                <c:pt idx="45" formatCode="_(* #,##0_);_(* \(#,##0\);_(* &quot;-&quot;_);_(@_)">
                  <c:v>12296640</c:v>
                </c:pt>
                <c:pt idx="46" formatCode="_(* #,##0_);_(* \(#,##0\);_(* &quot;-&quot;_);_(@_)">
                  <c:v>11828080</c:v>
                </c:pt>
                <c:pt idx="47" formatCode="_(* #,##0_);_(* \(#,##0\);_(* &quot;-&quot;_);_(@_)">
                  <c:v>12236840</c:v>
                </c:pt>
                <c:pt idx="48" formatCode="_(* #,##0_);_(* \(#,##0\);_(* &quot;-&quot;_);_(@_)">
                  <c:v>11648000</c:v>
                </c:pt>
                <c:pt idx="49" formatCode="_(* #,##0_);_(* \(#,##0\);_(* &quot;-&quot;_);_(@_)">
                  <c:v>12219040</c:v>
                </c:pt>
                <c:pt idx="50" formatCode="_(* #,##0_);_(* \(#,##0\);_(* &quot;-&quot;_);_(@_)">
                  <c:v>12298480</c:v>
                </c:pt>
                <c:pt idx="51" formatCode="_(* #,##0_);_(* \(#,##0\);_(* &quot;-&quot;_);_(@_)">
                  <c:v>11367840</c:v>
                </c:pt>
                <c:pt idx="52" formatCode="_(* #,##0_);_(* \(#,##0\);_(* &quot;-&quot;_);_(@_)">
                  <c:v>11817800</c:v>
                </c:pt>
                <c:pt idx="53" formatCode="_(* #,##0_);_(* \(#,##0\);_(* &quot;-&quot;_);_(@_)">
                  <c:v>11556320</c:v>
                </c:pt>
                <c:pt idx="54" formatCode="_(* #,##0_);_(* \(#,##0\);_(* &quot;-&quot;_);_(@_)">
                  <c:v>11424990</c:v>
                </c:pt>
                <c:pt idx="55" formatCode="_(* #,##0_);_(* \(#,##0\);_(* &quot;-&quot;_);_(@_)">
                  <c:v>12342760</c:v>
                </c:pt>
                <c:pt idx="56" formatCode="_(* #,##0_);_(* \(#,##0\);_(* &quot;-&quot;_);_(@_)">
                  <c:v>11354120</c:v>
                </c:pt>
                <c:pt idx="57" formatCode="_(* #,##0_);_(* \(#,##0\);_(* &quot;-&quot;_);_(@_)">
                  <c:v>12348480</c:v>
                </c:pt>
                <c:pt idx="58" formatCode="_(* #,##0_);_(* \(#,##0\);_(* &quot;-&quot;_);_(@_)">
                  <c:v>11694680</c:v>
                </c:pt>
                <c:pt idx="59" formatCode="_(* #,##0_);_(* \(#,##0\);_(* &quot;-&quot;_);_(@_)">
                  <c:v>11887056</c:v>
                </c:pt>
                <c:pt idx="60" formatCode="_(* #,##0_);_(* \(#,##0\);_(* &quot;-&quot;_);_(@_)">
                  <c:v>11248920</c:v>
                </c:pt>
                <c:pt idx="61" formatCode="_(* #,##0_);_(* \(#,##0\);_(* &quot;-&quot;_);_(@_)">
                  <c:v>11845400</c:v>
                </c:pt>
                <c:pt idx="62" formatCode="_(* #,##0_);_(* \(#,##0\);_(* &quot;-&quot;_);_(@_)">
                  <c:v>11728560</c:v>
                </c:pt>
                <c:pt idx="63" formatCode="_(* #,##0_);_(* \(#,##0\);_(* &quot;-&quot;_);_(@_)">
                  <c:v>11081040</c:v>
                </c:pt>
                <c:pt idx="64" formatCode="_(* #,##0_);_(* \(#,##0\);_(* &quot;-&quot;_);_(@_)">
                  <c:v>11002880</c:v>
                </c:pt>
                <c:pt idx="65" formatCode="_(* #,##0_);_(* \(#,##0\);_(* &quot;-&quot;_);_(@_)">
                  <c:v>10944160</c:v>
                </c:pt>
                <c:pt idx="66" formatCode="_(* #,##0_);_(* \(#,##0\);_(* &quot;-&quot;_);_(@_)">
                  <c:v>12177080</c:v>
                </c:pt>
                <c:pt idx="67" formatCode="_(* #,##0_);_(* \(#,##0\);_(* &quot;-&quot;_);_(@_)">
                  <c:v>11998000</c:v>
                </c:pt>
                <c:pt idx="68">
                  <c:v>11017920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2-4D82-A22B-C0F6AC4BD012}"/>
            </c:ext>
          </c:extLst>
        </c:ser>
        <c:ser>
          <c:idx val="1"/>
          <c:order val="1"/>
          <c:tx>
            <c:strRef>
              <c:f>'Proyeccion Consumo'!$D$1</c:f>
              <c:strCache>
                <c:ptCount val="1"/>
                <c:pt idx="0">
                  <c:v>Demanda_proyectada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'Proyeccion Consumo'!$A$2:$A$156</c:f>
              <c:numCache>
                <c:formatCode>mmm\-yy</c:formatCode>
                <c:ptCount val="155"/>
                <c:pt idx="0">
                  <c:v>42522</c:v>
                </c:pt>
                <c:pt idx="1">
                  <c:v>42552</c:v>
                </c:pt>
                <c:pt idx="2">
                  <c:v>42583</c:v>
                </c:pt>
                <c:pt idx="3">
                  <c:v>42614</c:v>
                </c:pt>
                <c:pt idx="4">
                  <c:v>42644</c:v>
                </c:pt>
                <c:pt idx="5">
                  <c:v>42675</c:v>
                </c:pt>
                <c:pt idx="6">
                  <c:v>42705</c:v>
                </c:pt>
                <c:pt idx="7">
                  <c:v>42736</c:v>
                </c:pt>
                <c:pt idx="8">
                  <c:v>42767</c:v>
                </c:pt>
                <c:pt idx="9">
                  <c:v>42795</c:v>
                </c:pt>
                <c:pt idx="10">
                  <c:v>42826</c:v>
                </c:pt>
                <c:pt idx="11">
                  <c:v>42856</c:v>
                </c:pt>
                <c:pt idx="12">
                  <c:v>42887</c:v>
                </c:pt>
                <c:pt idx="13">
                  <c:v>42917</c:v>
                </c:pt>
                <c:pt idx="14">
                  <c:v>42948</c:v>
                </c:pt>
                <c:pt idx="15">
                  <c:v>42979</c:v>
                </c:pt>
                <c:pt idx="16">
                  <c:v>43009</c:v>
                </c:pt>
                <c:pt idx="17">
                  <c:v>43040</c:v>
                </c:pt>
                <c:pt idx="18">
                  <c:v>43070</c:v>
                </c:pt>
                <c:pt idx="19">
                  <c:v>43101</c:v>
                </c:pt>
                <c:pt idx="20">
                  <c:v>43132</c:v>
                </c:pt>
                <c:pt idx="21">
                  <c:v>43160</c:v>
                </c:pt>
                <c:pt idx="22">
                  <c:v>43191</c:v>
                </c:pt>
                <c:pt idx="23">
                  <c:v>43221</c:v>
                </c:pt>
                <c:pt idx="24">
                  <c:v>43252</c:v>
                </c:pt>
                <c:pt idx="25">
                  <c:v>43282</c:v>
                </c:pt>
                <c:pt idx="26">
                  <c:v>43313</c:v>
                </c:pt>
                <c:pt idx="27">
                  <c:v>43344</c:v>
                </c:pt>
                <c:pt idx="28">
                  <c:v>43374</c:v>
                </c:pt>
                <c:pt idx="29">
                  <c:v>43405</c:v>
                </c:pt>
                <c:pt idx="30">
                  <c:v>43435</c:v>
                </c:pt>
                <c:pt idx="31">
                  <c:v>43466</c:v>
                </c:pt>
                <c:pt idx="32">
                  <c:v>43497</c:v>
                </c:pt>
                <c:pt idx="33">
                  <c:v>43525</c:v>
                </c:pt>
                <c:pt idx="34">
                  <c:v>43556</c:v>
                </c:pt>
                <c:pt idx="35">
                  <c:v>43586</c:v>
                </c:pt>
                <c:pt idx="36">
                  <c:v>43617</c:v>
                </c:pt>
                <c:pt idx="37">
                  <c:v>43647</c:v>
                </c:pt>
                <c:pt idx="38">
                  <c:v>43678</c:v>
                </c:pt>
                <c:pt idx="39">
                  <c:v>43709</c:v>
                </c:pt>
                <c:pt idx="40">
                  <c:v>43739</c:v>
                </c:pt>
                <c:pt idx="41">
                  <c:v>43770</c:v>
                </c:pt>
                <c:pt idx="42">
                  <c:v>43800</c:v>
                </c:pt>
                <c:pt idx="43">
                  <c:v>43831</c:v>
                </c:pt>
                <c:pt idx="44">
                  <c:v>43862</c:v>
                </c:pt>
                <c:pt idx="45">
                  <c:v>43891</c:v>
                </c:pt>
                <c:pt idx="46">
                  <c:v>43922</c:v>
                </c:pt>
                <c:pt idx="47">
                  <c:v>43952</c:v>
                </c:pt>
                <c:pt idx="48">
                  <c:v>43983</c:v>
                </c:pt>
                <c:pt idx="49">
                  <c:v>44013</c:v>
                </c:pt>
                <c:pt idx="50">
                  <c:v>44044</c:v>
                </c:pt>
                <c:pt idx="51">
                  <c:v>44075</c:v>
                </c:pt>
                <c:pt idx="52">
                  <c:v>44105</c:v>
                </c:pt>
                <c:pt idx="53">
                  <c:v>44136</c:v>
                </c:pt>
                <c:pt idx="54">
                  <c:v>44166</c:v>
                </c:pt>
                <c:pt idx="55">
                  <c:v>44197</c:v>
                </c:pt>
                <c:pt idx="56">
                  <c:v>44228</c:v>
                </c:pt>
                <c:pt idx="57">
                  <c:v>44256</c:v>
                </c:pt>
                <c:pt idx="58">
                  <c:v>44287</c:v>
                </c:pt>
                <c:pt idx="59">
                  <c:v>44317</c:v>
                </c:pt>
                <c:pt idx="60">
                  <c:v>44348</c:v>
                </c:pt>
                <c:pt idx="61">
                  <c:v>44378</c:v>
                </c:pt>
                <c:pt idx="62">
                  <c:v>44409</c:v>
                </c:pt>
                <c:pt idx="63">
                  <c:v>44440</c:v>
                </c:pt>
                <c:pt idx="64">
                  <c:v>44470</c:v>
                </c:pt>
                <c:pt idx="65">
                  <c:v>44501</c:v>
                </c:pt>
                <c:pt idx="66">
                  <c:v>44531</c:v>
                </c:pt>
                <c:pt idx="67">
                  <c:v>44562</c:v>
                </c:pt>
                <c:pt idx="68">
                  <c:v>44593</c:v>
                </c:pt>
                <c:pt idx="69">
                  <c:v>44621</c:v>
                </c:pt>
                <c:pt idx="70">
                  <c:v>44652</c:v>
                </c:pt>
                <c:pt idx="71">
                  <c:v>44682</c:v>
                </c:pt>
                <c:pt idx="72">
                  <c:v>44713</c:v>
                </c:pt>
                <c:pt idx="73">
                  <c:v>44743</c:v>
                </c:pt>
                <c:pt idx="74">
                  <c:v>44774</c:v>
                </c:pt>
                <c:pt idx="75">
                  <c:v>44805</c:v>
                </c:pt>
                <c:pt idx="76">
                  <c:v>44835</c:v>
                </c:pt>
                <c:pt idx="77">
                  <c:v>44866</c:v>
                </c:pt>
                <c:pt idx="78">
                  <c:v>44896</c:v>
                </c:pt>
                <c:pt idx="79">
                  <c:v>44927</c:v>
                </c:pt>
                <c:pt idx="80">
                  <c:v>44958</c:v>
                </c:pt>
                <c:pt idx="81">
                  <c:v>44986</c:v>
                </c:pt>
                <c:pt idx="82">
                  <c:v>45017</c:v>
                </c:pt>
                <c:pt idx="83">
                  <c:v>45047</c:v>
                </c:pt>
                <c:pt idx="84">
                  <c:v>45078</c:v>
                </c:pt>
                <c:pt idx="85">
                  <c:v>45108</c:v>
                </c:pt>
                <c:pt idx="86">
                  <c:v>45139</c:v>
                </c:pt>
                <c:pt idx="87">
                  <c:v>45170</c:v>
                </c:pt>
                <c:pt idx="88">
                  <c:v>45200</c:v>
                </c:pt>
                <c:pt idx="89">
                  <c:v>45231</c:v>
                </c:pt>
                <c:pt idx="90">
                  <c:v>45261</c:v>
                </c:pt>
                <c:pt idx="91">
                  <c:v>45292</c:v>
                </c:pt>
                <c:pt idx="92">
                  <c:v>45323</c:v>
                </c:pt>
                <c:pt idx="93">
                  <c:v>45352</c:v>
                </c:pt>
                <c:pt idx="94">
                  <c:v>45383</c:v>
                </c:pt>
                <c:pt idx="95">
                  <c:v>45413</c:v>
                </c:pt>
                <c:pt idx="96">
                  <c:v>45444</c:v>
                </c:pt>
                <c:pt idx="97">
                  <c:v>45474</c:v>
                </c:pt>
                <c:pt idx="98">
                  <c:v>45505</c:v>
                </c:pt>
                <c:pt idx="99">
                  <c:v>45536</c:v>
                </c:pt>
                <c:pt idx="100">
                  <c:v>45566</c:v>
                </c:pt>
                <c:pt idx="101">
                  <c:v>45597</c:v>
                </c:pt>
                <c:pt idx="102">
                  <c:v>45627</c:v>
                </c:pt>
                <c:pt idx="103">
                  <c:v>45658</c:v>
                </c:pt>
                <c:pt idx="104">
                  <c:v>45689</c:v>
                </c:pt>
                <c:pt idx="105">
                  <c:v>45717</c:v>
                </c:pt>
                <c:pt idx="106">
                  <c:v>45748</c:v>
                </c:pt>
                <c:pt idx="107">
                  <c:v>45778</c:v>
                </c:pt>
                <c:pt idx="108">
                  <c:v>45809</c:v>
                </c:pt>
                <c:pt idx="109">
                  <c:v>45839</c:v>
                </c:pt>
                <c:pt idx="110">
                  <c:v>45870</c:v>
                </c:pt>
                <c:pt idx="111">
                  <c:v>45901</c:v>
                </c:pt>
                <c:pt idx="112">
                  <c:v>45931</c:v>
                </c:pt>
                <c:pt idx="113">
                  <c:v>45962</c:v>
                </c:pt>
                <c:pt idx="114">
                  <c:v>45992</c:v>
                </c:pt>
                <c:pt idx="115">
                  <c:v>46023</c:v>
                </c:pt>
                <c:pt idx="116">
                  <c:v>46054</c:v>
                </c:pt>
                <c:pt idx="117">
                  <c:v>46082</c:v>
                </c:pt>
                <c:pt idx="118">
                  <c:v>46113</c:v>
                </c:pt>
                <c:pt idx="119">
                  <c:v>46143</c:v>
                </c:pt>
                <c:pt idx="120">
                  <c:v>46174</c:v>
                </c:pt>
                <c:pt idx="121">
                  <c:v>46204</c:v>
                </c:pt>
                <c:pt idx="122">
                  <c:v>46235</c:v>
                </c:pt>
                <c:pt idx="123">
                  <c:v>46266</c:v>
                </c:pt>
                <c:pt idx="124">
                  <c:v>46296</c:v>
                </c:pt>
                <c:pt idx="125">
                  <c:v>46327</c:v>
                </c:pt>
                <c:pt idx="126">
                  <c:v>46357</c:v>
                </c:pt>
                <c:pt idx="127">
                  <c:v>46388</c:v>
                </c:pt>
                <c:pt idx="128">
                  <c:v>46419</c:v>
                </c:pt>
                <c:pt idx="129">
                  <c:v>46447</c:v>
                </c:pt>
                <c:pt idx="130">
                  <c:v>46478</c:v>
                </c:pt>
                <c:pt idx="131">
                  <c:v>46508</c:v>
                </c:pt>
                <c:pt idx="132">
                  <c:v>46539</c:v>
                </c:pt>
                <c:pt idx="133">
                  <c:v>46569</c:v>
                </c:pt>
                <c:pt idx="134">
                  <c:v>46600</c:v>
                </c:pt>
                <c:pt idx="135">
                  <c:v>46631</c:v>
                </c:pt>
                <c:pt idx="136">
                  <c:v>46661</c:v>
                </c:pt>
                <c:pt idx="137">
                  <c:v>46692</c:v>
                </c:pt>
                <c:pt idx="138">
                  <c:v>46722</c:v>
                </c:pt>
                <c:pt idx="139">
                  <c:v>46753</c:v>
                </c:pt>
                <c:pt idx="140">
                  <c:v>46784</c:v>
                </c:pt>
                <c:pt idx="141">
                  <c:v>46813</c:v>
                </c:pt>
                <c:pt idx="142">
                  <c:v>46844</c:v>
                </c:pt>
                <c:pt idx="143">
                  <c:v>46874</c:v>
                </c:pt>
                <c:pt idx="144">
                  <c:v>46905</c:v>
                </c:pt>
                <c:pt idx="145">
                  <c:v>46935</c:v>
                </c:pt>
                <c:pt idx="146">
                  <c:v>46966</c:v>
                </c:pt>
                <c:pt idx="147">
                  <c:v>46997</c:v>
                </c:pt>
                <c:pt idx="148">
                  <c:v>47027</c:v>
                </c:pt>
                <c:pt idx="149">
                  <c:v>47058</c:v>
                </c:pt>
                <c:pt idx="150">
                  <c:v>47088</c:v>
                </c:pt>
                <c:pt idx="151">
                  <c:v>47119</c:v>
                </c:pt>
                <c:pt idx="152">
                  <c:v>47150</c:v>
                </c:pt>
                <c:pt idx="153">
                  <c:v>47178</c:v>
                </c:pt>
                <c:pt idx="154">
                  <c:v>47209</c:v>
                </c:pt>
              </c:numCache>
            </c:numRef>
          </c:cat>
          <c:val>
            <c:numRef>
              <c:f>'Proyeccion Consumo'!$D$2:$D$156</c:f>
              <c:numCache>
                <c:formatCode>General</c:formatCode>
                <c:ptCount val="155"/>
                <c:pt idx="68" formatCode="#,##0">
                  <c:v>11017920</c:v>
                </c:pt>
                <c:pt idx="69" formatCode="#,##0">
                  <c:v>11877473.722364685</c:v>
                </c:pt>
                <c:pt idx="70" formatCode="#,##0">
                  <c:v>11446505.682142073</c:v>
                </c:pt>
                <c:pt idx="71" formatCode="#,##0">
                  <c:v>11773692.712513881</c:v>
                </c:pt>
                <c:pt idx="72" formatCode="#,##0">
                  <c:v>11427201.392481994</c:v>
                </c:pt>
                <c:pt idx="73" formatCode="#,##0">
                  <c:v>11437151.372847257</c:v>
                </c:pt>
                <c:pt idx="74" formatCode="#,##0">
                  <c:v>11486861.650797874</c:v>
                </c:pt>
                <c:pt idx="75" formatCode="#,##0">
                  <c:v>11245766.104172053</c:v>
                </c:pt>
                <c:pt idx="76" formatCode="#,##0">
                  <c:v>11406305.201234531</c:v>
                </c:pt>
                <c:pt idx="77" formatCode="#,##0">
                  <c:v>11044127.274241449</c:v>
                </c:pt>
                <c:pt idx="78" formatCode="#,##0">
                  <c:v>11331583.049200671</c:v>
                </c:pt>
                <c:pt idx="79" formatCode="#,##0">
                  <c:v>11513703.599534247</c:v>
                </c:pt>
                <c:pt idx="80" formatCode="#,##0">
                  <c:v>10349815.209120026</c:v>
                </c:pt>
                <c:pt idx="81" formatCode="#,##0">
                  <c:v>11573830.33677881</c:v>
                </c:pt>
                <c:pt idx="82" formatCode="#,##0">
                  <c:v>11322396.208639776</c:v>
                </c:pt>
                <c:pt idx="83" formatCode="#,##0">
                  <c:v>11768731.086539507</c:v>
                </c:pt>
                <c:pt idx="84" formatCode="#,##0">
                  <c:v>11227506.892010389</c:v>
                </c:pt>
                <c:pt idx="85" formatCode="#,##0">
                  <c:v>11466350.058933374</c:v>
                </c:pt>
                <c:pt idx="86" formatCode="#,##0">
                  <c:v>11606465.29339001</c:v>
                </c:pt>
                <c:pt idx="87" formatCode="#,##0">
                  <c:v>11457806.07152066</c:v>
                </c:pt>
                <c:pt idx="88" formatCode="#,##0">
                  <c:v>11467856.183148196</c:v>
                </c:pt>
                <c:pt idx="89" formatCode="#,##0">
                  <c:v>11294340.038980849</c:v>
                </c:pt>
                <c:pt idx="90" formatCode="#,##0">
                  <c:v>11671860.72484991</c:v>
                </c:pt>
                <c:pt idx="91" formatCode="#,##0">
                  <c:v>11654368.193083385</c:v>
                </c:pt>
                <c:pt idx="92" formatCode="#,##0">
                  <c:v>10902473.470948974</c:v>
                </c:pt>
                <c:pt idx="93" formatCode="#,##0">
                  <c:v>11654368.193083385</c:v>
                </c:pt>
                <c:pt idx="94" formatCode="#,##0">
                  <c:v>11240038.45760115</c:v>
                </c:pt>
                <c:pt idx="95" formatCode="#,##0">
                  <c:v>11614706.406187855</c:v>
                </c:pt>
                <c:pt idx="96" formatCode="#,##0">
                  <c:v>10966564.039894069</c:v>
                </c:pt>
                <c:pt idx="97" formatCode="#,##0">
                  <c:v>11101582.038226936</c:v>
                </c:pt>
                <c:pt idx="98" formatCode="#,##0">
                  <c:v>11014821.879392965</c:v>
                </c:pt>
                <c:pt idx="99" formatCode="#,##0">
                  <c:v>10671499.536578532</c:v>
                </c:pt>
                <c:pt idx="100" formatCode="#,##0">
                  <c:v>11039610.49620267</c:v>
                </c:pt>
                <c:pt idx="101" formatCode="#,##0">
                  <c:v>10683494.028583229</c:v>
                </c:pt>
                <c:pt idx="102" formatCode="#,##0">
                  <c:v>11039610.49620267</c:v>
                </c:pt>
                <c:pt idx="103" formatCode="#,##0">
                  <c:v>11038181.121938685</c:v>
                </c:pt>
                <c:pt idx="104" formatCode="#,##0">
                  <c:v>9969970.0456220377</c:v>
                </c:pt>
                <c:pt idx="105" formatCode="#,##0">
                  <c:v>11038181.121938685</c:v>
                </c:pt>
                <c:pt idx="106" formatCode="#,##0">
                  <c:v>10528773.297910744</c:v>
                </c:pt>
                <c:pt idx="107" formatCode="#,##0">
                  <c:v>10656913.923447466</c:v>
                </c:pt>
                <c:pt idx="108" formatCode="#,##0">
                  <c:v>10332309.689719029</c:v>
                </c:pt>
                <c:pt idx="109" formatCode="#,##0">
                  <c:v>10651962.361519735</c:v>
                </c:pt>
                <c:pt idx="110" formatCode="#,##0">
                  <c:v>10524708.247913158</c:v>
                </c:pt>
                <c:pt idx="111" formatCode="#,##0">
                  <c:v>10185201.554197522</c:v>
                </c:pt>
                <c:pt idx="112" formatCode="#,##0">
                  <c:v>10524708.26771925</c:v>
                </c:pt>
                <c:pt idx="113" formatCode="#,##0">
                  <c:v>10185201.530238541</c:v>
                </c:pt>
                <c:pt idx="114" formatCode="#,##0">
                  <c:v>10524708.252864681</c:v>
                </c:pt>
                <c:pt idx="115" formatCode="#,##0">
                  <c:v>10340435.773912057</c:v>
                </c:pt>
                <c:pt idx="116" formatCode="#,##0">
                  <c:v>9339748.4275500141</c:v>
                </c:pt>
                <c:pt idx="117" formatCode="#,##0">
                  <c:v>10201940.076068351</c:v>
                </c:pt>
                <c:pt idx="118" formatCode="#,##0">
                  <c:v>9808224.517845476</c:v>
                </c:pt>
                <c:pt idx="119" formatCode="#,##0">
                  <c:v>9853227.6839283854</c:v>
                </c:pt>
                <c:pt idx="120" formatCode="#,##0">
                  <c:v>9523414.820224667</c:v>
                </c:pt>
                <c:pt idx="121" formatCode="#,##0">
                  <c:v>9583655.6418001093</c:v>
                </c:pt>
                <c:pt idx="122" formatCode="#,##0">
                  <c:v>9583655.637843091</c:v>
                </c:pt>
                <c:pt idx="123" formatCode="#,##0">
                  <c:v>9274505.4636359327</c:v>
                </c:pt>
                <c:pt idx="124" formatCode="#,##0">
                  <c:v>9583655.671477763</c:v>
                </c:pt>
                <c:pt idx="125" formatCode="#,##0">
                  <c:v>9274505.4564558547</c:v>
                </c:pt>
                <c:pt idx="126" formatCode="#,##0">
                  <c:v>9583655.672961643</c:v>
                </c:pt>
                <c:pt idx="127" formatCode="#,##0">
                  <c:v>9574941.5977342017</c:v>
                </c:pt>
                <c:pt idx="128" formatCode="#,##0">
                  <c:v>8659493.190095691</c:v>
                </c:pt>
                <c:pt idx="129" formatCode="#,##0">
                  <c:v>9590337.5631387997</c:v>
                </c:pt>
                <c:pt idx="130" formatCode="#,##0">
                  <c:v>8960346.327634288</c:v>
                </c:pt>
                <c:pt idx="131" formatCode="#,##0">
                  <c:v>9257460.0162211042</c:v>
                </c:pt>
                <c:pt idx="132" formatCode="#,##0">
                  <c:v>8956922.8519617394</c:v>
                </c:pt>
                <c:pt idx="133" formatCode="#,##0">
                  <c:v>9253925.3663359396</c:v>
                </c:pt>
                <c:pt idx="134" formatCode="#,##0">
                  <c:v>9252575.1649751961</c:v>
                </c:pt>
                <c:pt idx="135" formatCode="#,##0">
                  <c:v>8536193.1923593748</c:v>
                </c:pt>
                <c:pt idx="136" formatCode="#,##0">
                  <c:v>8819554.5879649948</c:v>
                </c:pt>
                <c:pt idx="137" formatCode="#,##0">
                  <c:v>8437636.0848475471</c:v>
                </c:pt>
                <c:pt idx="138" formatCode="#,##0">
                  <c:v>8545014.8475192189</c:v>
                </c:pt>
                <c:pt idx="139" formatCode="#,##0">
                  <c:v>8563705.4723605346</c:v>
                </c:pt>
                <c:pt idx="140" formatCode="#,##0">
                  <c:v>7930844.0979635557</c:v>
                </c:pt>
                <c:pt idx="141" formatCode="#,##0">
                  <c:v>8481761.6850780677</c:v>
                </c:pt>
                <c:pt idx="142" formatCode="#,##0">
                  <c:v>8210986.7978654979</c:v>
                </c:pt>
                <c:pt idx="143" formatCode="#,##0">
                  <c:v>8487056.5989353601</c:v>
                </c:pt>
                <c:pt idx="144" formatCode="#,##0">
                  <c:v>8215105.4149913006</c:v>
                </c:pt>
                <c:pt idx="145" formatCode="#,##0">
                  <c:v>8490424.4754767288</c:v>
                </c:pt>
                <c:pt idx="146" formatCode="#,##0">
                  <c:v>8491694.1003710628</c:v>
                </c:pt>
                <c:pt idx="147" formatCode="#,##0">
                  <c:v>8218764.7243548026</c:v>
                </c:pt>
                <c:pt idx="148" formatCode="#,##0">
                  <c:v>8493629.1348866932</c:v>
                </c:pt>
                <c:pt idx="149" formatCode="#,##0">
                  <c:v>8220392.2723736418</c:v>
                </c:pt>
                <c:pt idx="150" formatCode="#,##0">
                  <c:v>8495014.3241626881</c:v>
                </c:pt>
                <c:pt idx="151" formatCode="#,##0">
                  <c:v>8488908.4440014418</c:v>
                </c:pt>
                <c:pt idx="152" formatCode="#,##0">
                  <c:v>7667858.8314833436</c:v>
                </c:pt>
                <c:pt idx="153" formatCode="#,##0">
                  <c:v>8489880.6124716699</c:v>
                </c:pt>
                <c:pt idx="154" formatCode="#,##0">
                  <c:v>5477342.3306268835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02-4D82-A22B-C0F6AC4B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06752"/>
        <c:axId val="446108712"/>
        <c:extLst/>
      </c:lineChart>
      <c:dateAx>
        <c:axId val="4461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-C0A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108712"/>
        <c:crosses val="autoZero"/>
        <c:auto val="1"/>
        <c:lblOffset val="100"/>
        <c:baseTimeUnit val="months"/>
      </c:dateAx>
      <c:valAx>
        <c:axId val="446108712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Demanda de Energía (kWh/mes)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106752"/>
        <c:crosses val="autoZero"/>
        <c:crossBetween val="between"/>
        <c:majorUnit val="1000000"/>
        <c:min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_Gesti&#243;n%20Caracara\J_Seguimiento%20a%20Contratos\Compra%20de%20energ&#237;a%202022-2025\16022022%20Energ&#237;a%20estimada%202022%20-%202025%20bloque%20Caraca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  <sheetName val="Energía"/>
      <sheetName val="Potencia"/>
      <sheetName val="Calculos (2)"/>
    </sheetNames>
    <sheetDataSet>
      <sheetData sheetId="0">
        <row r="165">
          <cell r="I165">
            <v>11877473.722364685</v>
          </cell>
        </row>
        <row r="166">
          <cell r="I166">
            <v>11446505.682142073</v>
          </cell>
        </row>
        <row r="167">
          <cell r="I167">
            <v>11773692.712513881</v>
          </cell>
        </row>
        <row r="168">
          <cell r="I168">
            <v>11427201.392481994</v>
          </cell>
        </row>
        <row r="169">
          <cell r="I169">
            <v>11437151.372847257</v>
          </cell>
        </row>
        <row r="170">
          <cell r="I170">
            <v>11486861.650797874</v>
          </cell>
        </row>
        <row r="171">
          <cell r="I171">
            <v>11245766.104172053</v>
          </cell>
        </row>
        <row r="172">
          <cell r="I172">
            <v>11406305.201234531</v>
          </cell>
        </row>
        <row r="173">
          <cell r="I173">
            <v>11044127.274241449</v>
          </cell>
        </row>
        <row r="174">
          <cell r="I174">
            <v>11331583.049200671</v>
          </cell>
        </row>
        <row r="175">
          <cell r="I175">
            <v>11513703.599534247</v>
          </cell>
        </row>
        <row r="176">
          <cell r="I176">
            <v>10349815.209120026</v>
          </cell>
        </row>
        <row r="177">
          <cell r="I177">
            <v>11573830.33677881</v>
          </cell>
        </row>
        <row r="178">
          <cell r="I178">
            <v>11322396.208639776</v>
          </cell>
        </row>
        <row r="179">
          <cell r="I179">
            <v>11768731.086539507</v>
          </cell>
        </row>
        <row r="180">
          <cell r="I180">
            <v>11227506.892010389</v>
          </cell>
        </row>
        <row r="181">
          <cell r="I181">
            <v>11466350.058933374</v>
          </cell>
        </row>
        <row r="182">
          <cell r="I182">
            <v>11606465.29339001</v>
          </cell>
        </row>
        <row r="183">
          <cell r="I183">
            <v>11457806.07152066</v>
          </cell>
        </row>
        <row r="184">
          <cell r="I184">
            <v>11467856.183148196</v>
          </cell>
        </row>
        <row r="185">
          <cell r="I185">
            <v>11294340.038980849</v>
          </cell>
        </row>
        <row r="186">
          <cell r="I186">
            <v>11671860.72484991</v>
          </cell>
        </row>
        <row r="187">
          <cell r="I187">
            <v>11654368.193083385</v>
          </cell>
        </row>
        <row r="188">
          <cell r="I188">
            <v>10902473.470948974</v>
          </cell>
        </row>
        <row r="189">
          <cell r="I189">
            <v>11654368.193083385</v>
          </cell>
        </row>
        <row r="190">
          <cell r="I190">
            <v>11240038.45760115</v>
          </cell>
        </row>
        <row r="191">
          <cell r="I191">
            <v>11614706.406187855</v>
          </cell>
        </row>
        <row r="192">
          <cell r="I192">
            <v>10966564.039894069</v>
          </cell>
        </row>
        <row r="193">
          <cell r="I193">
            <v>11101582.038226936</v>
          </cell>
        </row>
        <row r="194">
          <cell r="I194">
            <v>11014821.879392965</v>
          </cell>
        </row>
        <row r="195">
          <cell r="I195">
            <v>10671499.536578532</v>
          </cell>
        </row>
        <row r="196">
          <cell r="I196">
            <v>11039610.49620267</v>
          </cell>
        </row>
        <row r="197">
          <cell r="I197">
            <v>10683494.028583229</v>
          </cell>
        </row>
        <row r="198">
          <cell r="I198">
            <v>11039610.49620267</v>
          </cell>
        </row>
        <row r="199">
          <cell r="I199">
            <v>11038181.121938685</v>
          </cell>
        </row>
        <row r="200">
          <cell r="I200">
            <v>9969970.0456220377</v>
          </cell>
        </row>
        <row r="201">
          <cell r="I201">
            <v>11038181.121938685</v>
          </cell>
        </row>
        <row r="202">
          <cell r="I202">
            <v>10528773.297910744</v>
          </cell>
        </row>
        <row r="203">
          <cell r="I203">
            <v>10656913.923447466</v>
          </cell>
        </row>
        <row r="204">
          <cell r="I204">
            <v>10332309.689719029</v>
          </cell>
        </row>
        <row r="205">
          <cell r="I205">
            <v>10651962.361519735</v>
          </cell>
        </row>
        <row r="206">
          <cell r="I206">
            <v>10524708.247913158</v>
          </cell>
        </row>
        <row r="207">
          <cell r="I207">
            <v>10185201.554197522</v>
          </cell>
        </row>
        <row r="208">
          <cell r="I208">
            <v>10524708.26771925</v>
          </cell>
        </row>
        <row r="209">
          <cell r="I209">
            <v>10185201.530238541</v>
          </cell>
        </row>
        <row r="210">
          <cell r="I210">
            <v>10524708.252864681</v>
          </cell>
        </row>
        <row r="211">
          <cell r="I211">
            <v>10340435.773912057</v>
          </cell>
        </row>
        <row r="212">
          <cell r="I212">
            <v>9339748.4275500141</v>
          </cell>
        </row>
        <row r="213">
          <cell r="I213">
            <v>10201940.076068351</v>
          </cell>
        </row>
        <row r="214">
          <cell r="I214">
            <v>9808224.517845476</v>
          </cell>
        </row>
        <row r="215">
          <cell r="I215">
            <v>9853227.6839283854</v>
          </cell>
        </row>
        <row r="216">
          <cell r="I216">
            <v>9523414.820224667</v>
          </cell>
        </row>
        <row r="217">
          <cell r="I217">
            <v>9583655.6418001093</v>
          </cell>
        </row>
        <row r="218">
          <cell r="I218">
            <v>9583655.637843091</v>
          </cell>
        </row>
        <row r="219">
          <cell r="I219">
            <v>9274505.4636359327</v>
          </cell>
        </row>
        <row r="220">
          <cell r="I220">
            <v>9583655.671477763</v>
          </cell>
        </row>
        <row r="221">
          <cell r="I221">
            <v>9274505.4564558547</v>
          </cell>
        </row>
        <row r="222">
          <cell r="I222">
            <v>9583655.672961643</v>
          </cell>
        </row>
        <row r="223">
          <cell r="I223">
            <v>9574941.5977342017</v>
          </cell>
        </row>
        <row r="224">
          <cell r="I224">
            <v>8659493.190095691</v>
          </cell>
        </row>
        <row r="225">
          <cell r="I225">
            <v>9590337.5631387997</v>
          </cell>
        </row>
        <row r="226">
          <cell r="I226">
            <v>8960346.327634288</v>
          </cell>
        </row>
        <row r="227">
          <cell r="I227">
            <v>9257460.0162211042</v>
          </cell>
        </row>
        <row r="228">
          <cell r="I228">
            <v>8956922.8519617394</v>
          </cell>
        </row>
        <row r="229">
          <cell r="I229">
            <v>9253925.3663359396</v>
          </cell>
        </row>
        <row r="230">
          <cell r="I230">
            <v>9252575.1649751961</v>
          </cell>
        </row>
        <row r="231">
          <cell r="I231">
            <v>8536193.1923593748</v>
          </cell>
        </row>
        <row r="232">
          <cell r="I232">
            <v>8819554.5879649948</v>
          </cell>
        </row>
        <row r="233">
          <cell r="I233">
            <v>8437636.0848475471</v>
          </cell>
        </row>
        <row r="234">
          <cell r="I234">
            <v>8545014.8475192189</v>
          </cell>
        </row>
        <row r="235">
          <cell r="I235">
            <v>8563705.4723605346</v>
          </cell>
        </row>
        <row r="236">
          <cell r="I236">
            <v>7930844.0979635557</v>
          </cell>
        </row>
        <row r="237">
          <cell r="I237">
            <v>8481761.6850780677</v>
          </cell>
        </row>
        <row r="238">
          <cell r="I238">
            <v>8210986.7978654979</v>
          </cell>
        </row>
        <row r="239">
          <cell r="I239">
            <v>8487056.5989353601</v>
          </cell>
        </row>
        <row r="240">
          <cell r="I240">
            <v>8215105.4149913006</v>
          </cell>
        </row>
        <row r="241">
          <cell r="I241">
            <v>8490424.4754767288</v>
          </cell>
        </row>
        <row r="242">
          <cell r="I242">
            <v>8491694.1003710628</v>
          </cell>
        </row>
        <row r="243">
          <cell r="I243">
            <v>8218764.7243548026</v>
          </cell>
        </row>
        <row r="244">
          <cell r="I244">
            <v>8493629.1348866932</v>
          </cell>
        </row>
        <row r="245">
          <cell r="I245">
            <v>8220392.2723736418</v>
          </cell>
        </row>
        <row r="246">
          <cell r="I246">
            <v>8495014.3241626881</v>
          </cell>
        </row>
        <row r="247">
          <cell r="I247">
            <v>8488908.4440014418</v>
          </cell>
        </row>
        <row r="248">
          <cell r="I248">
            <v>7667858.8314833436</v>
          </cell>
        </row>
        <row r="249">
          <cell r="I249">
            <v>8489880.6124716699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topLeftCell="A58" workbookViewId="0">
      <selection activeCell="D156" sqref="D156"/>
    </sheetView>
  </sheetViews>
  <sheetFormatPr baseColWidth="10" defaultColWidth="11.44140625" defaultRowHeight="14.4" x14ac:dyDescent="0.3"/>
  <cols>
    <col min="3" max="3" width="13.6640625" bestFit="1" customWidth="1"/>
    <col min="4" max="4" width="20.33203125" bestFit="1" customWidth="1"/>
    <col min="6" max="6" width="18.5546875" bestFit="1" customWidth="1"/>
  </cols>
  <sheetData>
    <row r="1" spans="1:6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42522</v>
      </c>
      <c r="B2" s="3">
        <v>1</v>
      </c>
      <c r="C2" s="3">
        <v>7599000</v>
      </c>
      <c r="D2" s="4"/>
      <c r="E2" s="4">
        <f>_xlfn.DAYS(A3,A2)</f>
        <v>30</v>
      </c>
      <c r="F2" s="5">
        <f>C2/(E2*24)</f>
        <v>10554.166666666666</v>
      </c>
    </row>
    <row r="3" spans="1:6" x14ac:dyDescent="0.3">
      <c r="A3" s="2">
        <v>42552</v>
      </c>
      <c r="B3" s="3">
        <v>2</v>
      </c>
      <c r="C3" s="3">
        <v>7684200</v>
      </c>
      <c r="D3" s="4"/>
      <c r="E3" s="4">
        <f t="shared" ref="E3:E66" si="0">_xlfn.DAYS(A4,A3)</f>
        <v>31</v>
      </c>
      <c r="F3" s="5">
        <f t="shared" ref="F3:F24" si="1">C3/(E3*24)</f>
        <v>10328.225806451614</v>
      </c>
    </row>
    <row r="4" spans="1:6" x14ac:dyDescent="0.3">
      <c r="A4" s="2">
        <v>42583</v>
      </c>
      <c r="B4" s="3">
        <v>3</v>
      </c>
      <c r="C4" s="3">
        <v>7829840</v>
      </c>
      <c r="D4" s="4"/>
      <c r="E4" s="4">
        <f t="shared" si="0"/>
        <v>31</v>
      </c>
      <c r="F4" s="5">
        <f t="shared" si="1"/>
        <v>10523.978494623656</v>
      </c>
    </row>
    <row r="5" spans="1:6" x14ac:dyDescent="0.3">
      <c r="A5" s="2">
        <v>42614</v>
      </c>
      <c r="B5" s="3">
        <v>4</v>
      </c>
      <c r="C5" s="3">
        <v>8194560</v>
      </c>
      <c r="D5" s="4"/>
      <c r="E5" s="4">
        <f t="shared" si="0"/>
        <v>30</v>
      </c>
      <c r="F5" s="5">
        <f t="shared" si="1"/>
        <v>11381.333333333334</v>
      </c>
    </row>
    <row r="6" spans="1:6" x14ac:dyDescent="0.3">
      <c r="A6" s="2">
        <v>42644</v>
      </c>
      <c r="B6" s="3">
        <v>5</v>
      </c>
      <c r="C6" s="3">
        <v>8620360</v>
      </c>
      <c r="D6" s="4"/>
      <c r="E6" s="4">
        <f t="shared" si="0"/>
        <v>31</v>
      </c>
      <c r="F6" s="5">
        <f t="shared" si="1"/>
        <v>11586.505376344086</v>
      </c>
    </row>
    <row r="7" spans="1:6" x14ac:dyDescent="0.3">
      <c r="A7" s="2">
        <v>42675</v>
      </c>
      <c r="B7" s="3">
        <v>6</v>
      </c>
      <c r="C7" s="3">
        <v>8439920</v>
      </c>
      <c r="D7" s="4"/>
      <c r="E7" s="4">
        <f t="shared" si="0"/>
        <v>30</v>
      </c>
      <c r="F7" s="5">
        <f t="shared" si="1"/>
        <v>11722.111111111111</v>
      </c>
    </row>
    <row r="8" spans="1:6" x14ac:dyDescent="0.3">
      <c r="A8" s="2">
        <v>42705</v>
      </c>
      <c r="B8" s="3">
        <v>7</v>
      </c>
      <c r="C8" s="3">
        <v>9695520</v>
      </c>
      <c r="D8" s="4"/>
      <c r="E8" s="4">
        <f t="shared" si="0"/>
        <v>31</v>
      </c>
      <c r="F8" s="5">
        <f t="shared" si="1"/>
        <v>13031.612903225807</v>
      </c>
    </row>
    <row r="9" spans="1:6" x14ac:dyDescent="0.3">
      <c r="A9" s="2">
        <v>42736</v>
      </c>
      <c r="B9" s="3">
        <v>8</v>
      </c>
      <c r="C9" s="3">
        <v>10550480</v>
      </c>
      <c r="D9" s="4"/>
      <c r="E9" s="4">
        <f t="shared" si="0"/>
        <v>31</v>
      </c>
      <c r="F9" s="5">
        <f t="shared" si="1"/>
        <v>14180.752688172042</v>
      </c>
    </row>
    <row r="10" spans="1:6" x14ac:dyDescent="0.3">
      <c r="A10" s="2">
        <v>42767</v>
      </c>
      <c r="B10" s="3">
        <v>9</v>
      </c>
      <c r="C10" s="3">
        <v>9976640</v>
      </c>
      <c r="D10" s="4"/>
      <c r="E10" s="4">
        <f t="shared" si="0"/>
        <v>28</v>
      </c>
      <c r="F10" s="5">
        <f t="shared" si="1"/>
        <v>14846.190476190477</v>
      </c>
    </row>
    <row r="11" spans="1:6" x14ac:dyDescent="0.3">
      <c r="A11" s="2">
        <v>42795</v>
      </c>
      <c r="B11" s="3">
        <v>10</v>
      </c>
      <c r="C11" s="3">
        <v>11007640</v>
      </c>
      <c r="D11" s="4"/>
      <c r="E11" s="4">
        <f t="shared" si="0"/>
        <v>31</v>
      </c>
      <c r="F11" s="5">
        <f t="shared" si="1"/>
        <v>14795.215053763441</v>
      </c>
    </row>
    <row r="12" spans="1:6" x14ac:dyDescent="0.3">
      <c r="A12" s="2">
        <v>42826</v>
      </c>
      <c r="B12" s="3">
        <v>11</v>
      </c>
      <c r="C12" s="3">
        <v>10224560</v>
      </c>
      <c r="D12" s="4"/>
      <c r="E12" s="4">
        <f t="shared" si="0"/>
        <v>30</v>
      </c>
      <c r="F12" s="5">
        <f t="shared" si="1"/>
        <v>14200.777777777777</v>
      </c>
    </row>
    <row r="13" spans="1:6" x14ac:dyDescent="0.3">
      <c r="A13" s="2">
        <v>42856</v>
      </c>
      <c r="B13" s="3">
        <v>12</v>
      </c>
      <c r="C13" s="3">
        <v>10160120</v>
      </c>
      <c r="D13" s="4"/>
      <c r="E13" s="4">
        <f t="shared" si="0"/>
        <v>31</v>
      </c>
      <c r="F13" s="5">
        <f t="shared" si="1"/>
        <v>13656.075268817205</v>
      </c>
    </row>
    <row r="14" spans="1:6" x14ac:dyDescent="0.3">
      <c r="A14" s="2">
        <v>42887</v>
      </c>
      <c r="B14" s="3">
        <v>13</v>
      </c>
      <c r="C14" s="3">
        <v>10688760</v>
      </c>
      <c r="D14" s="4"/>
      <c r="E14" s="4">
        <f t="shared" si="0"/>
        <v>30</v>
      </c>
      <c r="F14" s="5">
        <f t="shared" si="1"/>
        <v>14845.5</v>
      </c>
    </row>
    <row r="15" spans="1:6" x14ac:dyDescent="0.3">
      <c r="A15" s="2">
        <v>42917</v>
      </c>
      <c r="B15" s="3">
        <v>14</v>
      </c>
      <c r="C15" s="3">
        <v>10767360</v>
      </c>
      <c r="D15" s="4"/>
      <c r="E15" s="4">
        <f t="shared" si="0"/>
        <v>31</v>
      </c>
      <c r="F15" s="5">
        <f t="shared" si="1"/>
        <v>14472.258064516129</v>
      </c>
    </row>
    <row r="16" spans="1:6" x14ac:dyDescent="0.3">
      <c r="A16" s="2">
        <v>42948</v>
      </c>
      <c r="B16" s="3">
        <v>15</v>
      </c>
      <c r="C16" s="3">
        <v>11256600</v>
      </c>
      <c r="D16" s="4"/>
      <c r="E16" s="4">
        <f t="shared" si="0"/>
        <v>31</v>
      </c>
      <c r="F16" s="5">
        <f t="shared" si="1"/>
        <v>15129.838709677419</v>
      </c>
    </row>
    <row r="17" spans="1:6" x14ac:dyDescent="0.3">
      <c r="A17" s="2">
        <v>42979</v>
      </c>
      <c r="B17" s="3">
        <v>16</v>
      </c>
      <c r="C17" s="3">
        <v>10565320</v>
      </c>
      <c r="D17" s="4"/>
      <c r="E17" s="4">
        <f t="shared" si="0"/>
        <v>30</v>
      </c>
      <c r="F17" s="5">
        <f t="shared" si="1"/>
        <v>14674.055555555555</v>
      </c>
    </row>
    <row r="18" spans="1:6" x14ac:dyDescent="0.3">
      <c r="A18" s="2">
        <v>43009</v>
      </c>
      <c r="B18" s="3">
        <v>17</v>
      </c>
      <c r="C18" s="3">
        <v>11707560</v>
      </c>
      <c r="D18" s="4"/>
      <c r="E18" s="4">
        <f t="shared" si="0"/>
        <v>31</v>
      </c>
      <c r="F18" s="5">
        <f t="shared" si="1"/>
        <v>15735.967741935483</v>
      </c>
    </row>
    <row r="19" spans="1:6" x14ac:dyDescent="0.3">
      <c r="A19" s="2">
        <v>43040</v>
      </c>
      <c r="B19" s="3">
        <v>18</v>
      </c>
      <c r="C19" s="3">
        <v>11366360</v>
      </c>
      <c r="D19" s="4"/>
      <c r="E19" s="4">
        <f t="shared" si="0"/>
        <v>30</v>
      </c>
      <c r="F19" s="5">
        <f t="shared" si="1"/>
        <v>15786.611111111111</v>
      </c>
    </row>
    <row r="20" spans="1:6" x14ac:dyDescent="0.3">
      <c r="A20" s="2">
        <v>43070</v>
      </c>
      <c r="B20" s="3">
        <v>19</v>
      </c>
      <c r="C20" s="3">
        <v>12072916</v>
      </c>
      <c r="D20" s="4"/>
      <c r="E20" s="4">
        <f t="shared" si="0"/>
        <v>31</v>
      </c>
      <c r="F20" s="5">
        <f t="shared" si="1"/>
        <v>16227.037634408602</v>
      </c>
    </row>
    <row r="21" spans="1:6" x14ac:dyDescent="0.3">
      <c r="A21" s="2">
        <v>43101</v>
      </c>
      <c r="B21" s="3">
        <v>20</v>
      </c>
      <c r="C21" s="3">
        <v>12274804</v>
      </c>
      <c r="D21" s="4"/>
      <c r="E21" s="4">
        <f t="shared" si="0"/>
        <v>31</v>
      </c>
      <c r="F21" s="5">
        <f t="shared" si="1"/>
        <v>16498.392473118278</v>
      </c>
    </row>
    <row r="22" spans="1:6" x14ac:dyDescent="0.3">
      <c r="A22" s="2">
        <v>43132</v>
      </c>
      <c r="B22" s="3">
        <v>21</v>
      </c>
      <c r="C22" s="3">
        <v>11091600</v>
      </c>
      <c r="D22" s="4"/>
      <c r="E22" s="4">
        <f t="shared" si="0"/>
        <v>28</v>
      </c>
      <c r="F22" s="5">
        <f t="shared" si="1"/>
        <v>16505.357142857141</v>
      </c>
    </row>
    <row r="23" spans="1:6" x14ac:dyDescent="0.3">
      <c r="A23" s="2">
        <v>43160</v>
      </c>
      <c r="B23" s="3">
        <v>22</v>
      </c>
      <c r="C23" s="3">
        <v>12054200</v>
      </c>
      <c r="D23" s="4"/>
      <c r="E23" s="4">
        <f t="shared" si="0"/>
        <v>31</v>
      </c>
      <c r="F23" s="5">
        <f t="shared" si="1"/>
        <v>16201.881720430107</v>
      </c>
    </row>
    <row r="24" spans="1:6" x14ac:dyDescent="0.3">
      <c r="A24" s="2">
        <v>43191</v>
      </c>
      <c r="B24" s="3">
        <v>23</v>
      </c>
      <c r="C24" s="3">
        <v>11805120</v>
      </c>
      <c r="D24" s="5"/>
      <c r="E24" s="4">
        <f t="shared" si="0"/>
        <v>30</v>
      </c>
      <c r="F24" s="5">
        <f t="shared" si="1"/>
        <v>16396</v>
      </c>
    </row>
    <row r="25" spans="1:6" x14ac:dyDescent="0.3">
      <c r="A25" s="2">
        <v>43221</v>
      </c>
      <c r="B25" s="3">
        <v>24</v>
      </c>
      <c r="C25" s="6">
        <v>11792840</v>
      </c>
      <c r="D25" s="5"/>
      <c r="E25" s="4">
        <f t="shared" si="0"/>
        <v>31</v>
      </c>
      <c r="F25" s="5">
        <f>C25/(E25*24)</f>
        <v>15850.591397849463</v>
      </c>
    </row>
    <row r="26" spans="1:6" x14ac:dyDescent="0.3">
      <c r="A26" s="2">
        <v>43252</v>
      </c>
      <c r="B26" s="3">
        <v>25</v>
      </c>
      <c r="C26" s="7">
        <v>11158040</v>
      </c>
      <c r="D26" s="5"/>
      <c r="E26" s="4">
        <f t="shared" si="0"/>
        <v>30</v>
      </c>
      <c r="F26" s="5">
        <f t="shared" ref="F26:F67" si="2">C26/(E26*24)</f>
        <v>15497.277777777777</v>
      </c>
    </row>
    <row r="27" spans="1:6" x14ac:dyDescent="0.3">
      <c r="A27" s="2">
        <v>43282</v>
      </c>
      <c r="B27" s="3">
        <v>26</v>
      </c>
      <c r="C27" s="7">
        <v>12132960</v>
      </c>
      <c r="D27" s="5"/>
      <c r="E27" s="4">
        <f t="shared" si="0"/>
        <v>31</v>
      </c>
      <c r="F27" s="5">
        <f t="shared" si="2"/>
        <v>16307.741935483871</v>
      </c>
    </row>
    <row r="28" spans="1:6" x14ac:dyDescent="0.3">
      <c r="A28" s="2">
        <v>43313</v>
      </c>
      <c r="B28" s="3">
        <v>27</v>
      </c>
      <c r="C28" s="7">
        <v>12017320</v>
      </c>
      <c r="D28" s="5"/>
      <c r="E28" s="4">
        <f t="shared" si="0"/>
        <v>31</v>
      </c>
      <c r="F28" s="5">
        <f t="shared" si="2"/>
        <v>16152.31182795699</v>
      </c>
    </row>
    <row r="29" spans="1:6" x14ac:dyDescent="0.3">
      <c r="A29" s="2">
        <v>43344</v>
      </c>
      <c r="B29" s="3">
        <v>28</v>
      </c>
      <c r="C29" s="7">
        <v>11506080</v>
      </c>
      <c r="D29" s="5"/>
      <c r="E29" s="4">
        <f t="shared" si="0"/>
        <v>30</v>
      </c>
      <c r="F29" s="5">
        <f t="shared" si="2"/>
        <v>15980.666666666666</v>
      </c>
    </row>
    <row r="30" spans="1:6" x14ac:dyDescent="0.3">
      <c r="A30" s="2">
        <v>43374</v>
      </c>
      <c r="B30" s="3">
        <v>29</v>
      </c>
      <c r="C30" s="7">
        <v>11835440</v>
      </c>
      <c r="D30" s="5"/>
      <c r="E30" s="4">
        <f t="shared" si="0"/>
        <v>31</v>
      </c>
      <c r="F30" s="5">
        <f t="shared" si="2"/>
        <v>15907.849462365592</v>
      </c>
    </row>
    <row r="31" spans="1:6" x14ac:dyDescent="0.3">
      <c r="A31" s="2">
        <v>43405</v>
      </c>
      <c r="B31" s="3">
        <v>30</v>
      </c>
      <c r="C31" s="7">
        <v>11294960</v>
      </c>
      <c r="D31" s="5"/>
      <c r="E31" s="4">
        <f t="shared" si="0"/>
        <v>30</v>
      </c>
      <c r="F31" s="5">
        <f t="shared" si="2"/>
        <v>15687.444444444445</v>
      </c>
    </row>
    <row r="32" spans="1:6" x14ac:dyDescent="0.3">
      <c r="A32" s="2">
        <v>43435</v>
      </c>
      <c r="B32" s="3">
        <v>31</v>
      </c>
      <c r="C32" s="7">
        <v>11093440</v>
      </c>
      <c r="D32" s="5"/>
      <c r="E32" s="4">
        <f t="shared" si="0"/>
        <v>31</v>
      </c>
      <c r="F32" s="5">
        <f t="shared" si="2"/>
        <v>14910.537634408602</v>
      </c>
    </row>
    <row r="33" spans="1:6" x14ac:dyDescent="0.3">
      <c r="A33" s="2">
        <v>43466</v>
      </c>
      <c r="B33" s="3">
        <v>32</v>
      </c>
      <c r="C33" s="7">
        <v>11923560</v>
      </c>
      <c r="D33" s="5"/>
      <c r="E33" s="4">
        <f t="shared" si="0"/>
        <v>31</v>
      </c>
      <c r="F33" s="5">
        <f t="shared" si="2"/>
        <v>16026.290322580646</v>
      </c>
    </row>
    <row r="34" spans="1:6" x14ac:dyDescent="0.3">
      <c r="A34" s="2">
        <v>43497</v>
      </c>
      <c r="B34" s="3">
        <v>33</v>
      </c>
      <c r="C34" s="7">
        <v>10989940</v>
      </c>
      <c r="D34" s="5"/>
      <c r="E34" s="4">
        <f t="shared" si="0"/>
        <v>28</v>
      </c>
      <c r="F34" s="5">
        <f t="shared" si="2"/>
        <v>16354.077380952382</v>
      </c>
    </row>
    <row r="35" spans="1:6" x14ac:dyDescent="0.3">
      <c r="A35" s="2">
        <v>43525</v>
      </c>
      <c r="B35" s="3">
        <v>34</v>
      </c>
      <c r="C35" s="7">
        <v>12258880</v>
      </c>
      <c r="D35" s="5"/>
      <c r="E35" s="4">
        <f t="shared" si="0"/>
        <v>31</v>
      </c>
      <c r="F35" s="5">
        <f t="shared" si="2"/>
        <v>16476.989247311827</v>
      </c>
    </row>
    <row r="36" spans="1:6" x14ac:dyDescent="0.3">
      <c r="A36" s="2">
        <v>43556</v>
      </c>
      <c r="B36" s="3">
        <v>35</v>
      </c>
      <c r="C36" s="7">
        <v>11791360</v>
      </c>
      <c r="D36" s="5"/>
      <c r="E36" s="4">
        <f t="shared" si="0"/>
        <v>30</v>
      </c>
      <c r="F36" s="5">
        <f t="shared" si="2"/>
        <v>16376.888888888889</v>
      </c>
    </row>
    <row r="37" spans="1:6" x14ac:dyDescent="0.3">
      <c r="A37" s="2">
        <v>43586</v>
      </c>
      <c r="B37" s="3">
        <v>36</v>
      </c>
      <c r="C37" s="7">
        <v>12086280</v>
      </c>
      <c r="D37" s="5"/>
      <c r="E37" s="4">
        <f t="shared" si="0"/>
        <v>31</v>
      </c>
      <c r="F37" s="5">
        <f t="shared" si="2"/>
        <v>16245</v>
      </c>
    </row>
    <row r="38" spans="1:6" x14ac:dyDescent="0.3">
      <c r="A38" s="2">
        <v>43617</v>
      </c>
      <c r="B38" s="3">
        <v>37</v>
      </c>
      <c r="C38" s="7">
        <v>11550080</v>
      </c>
      <c r="D38" s="5"/>
      <c r="E38" s="4">
        <f t="shared" si="0"/>
        <v>30</v>
      </c>
      <c r="F38" s="5">
        <f t="shared" si="2"/>
        <v>16041.777777777777</v>
      </c>
    </row>
    <row r="39" spans="1:6" x14ac:dyDescent="0.3">
      <c r="A39" s="2">
        <v>43647</v>
      </c>
      <c r="B39" s="3">
        <v>38</v>
      </c>
      <c r="C39" s="7">
        <v>11952600</v>
      </c>
      <c r="D39" s="5"/>
      <c r="E39" s="4">
        <f t="shared" si="0"/>
        <v>31</v>
      </c>
      <c r="F39" s="5">
        <f t="shared" si="2"/>
        <v>16065.322580645161</v>
      </c>
    </row>
    <row r="40" spans="1:6" x14ac:dyDescent="0.3">
      <c r="A40" s="2">
        <v>43678</v>
      </c>
      <c r="B40" s="3">
        <v>39</v>
      </c>
      <c r="C40" s="7">
        <v>11981120</v>
      </c>
      <c r="D40" s="5"/>
      <c r="E40" s="4">
        <f t="shared" si="0"/>
        <v>31</v>
      </c>
      <c r="F40" s="5">
        <f t="shared" si="2"/>
        <v>16103.655913978495</v>
      </c>
    </row>
    <row r="41" spans="1:6" x14ac:dyDescent="0.3">
      <c r="A41" s="2">
        <v>43709</v>
      </c>
      <c r="B41" s="3">
        <v>40</v>
      </c>
      <c r="C41" s="7">
        <v>11381880</v>
      </c>
      <c r="D41" s="5"/>
      <c r="E41" s="4">
        <f t="shared" si="0"/>
        <v>30</v>
      </c>
      <c r="F41" s="5">
        <f t="shared" si="2"/>
        <v>15808.166666666666</v>
      </c>
    </row>
    <row r="42" spans="1:6" x14ac:dyDescent="0.3">
      <c r="A42" s="2">
        <v>43739</v>
      </c>
      <c r="B42" s="3">
        <v>41</v>
      </c>
      <c r="C42" s="7">
        <v>11970040</v>
      </c>
      <c r="D42" s="5"/>
      <c r="E42" s="4">
        <f t="shared" si="0"/>
        <v>31</v>
      </c>
      <c r="F42" s="5">
        <f t="shared" si="2"/>
        <v>16088.763440860215</v>
      </c>
    </row>
    <row r="43" spans="1:6" x14ac:dyDescent="0.3">
      <c r="A43" s="2">
        <v>43770</v>
      </c>
      <c r="B43" s="3">
        <v>42</v>
      </c>
      <c r="C43" s="7">
        <v>11754520</v>
      </c>
      <c r="D43" s="5"/>
      <c r="E43" s="4">
        <f t="shared" si="0"/>
        <v>30</v>
      </c>
      <c r="F43" s="5">
        <f t="shared" si="2"/>
        <v>16325.722222222223</v>
      </c>
    </row>
    <row r="44" spans="1:6" x14ac:dyDescent="0.3">
      <c r="A44" s="2">
        <v>43800</v>
      </c>
      <c r="B44" s="3">
        <v>43</v>
      </c>
      <c r="C44" s="7">
        <v>12407404</v>
      </c>
      <c r="D44" s="5"/>
      <c r="E44" s="4">
        <f t="shared" si="0"/>
        <v>31</v>
      </c>
      <c r="F44" s="5">
        <f t="shared" si="2"/>
        <v>16676.618279569891</v>
      </c>
    </row>
    <row r="45" spans="1:6" x14ac:dyDescent="0.3">
      <c r="A45" s="2">
        <v>43831</v>
      </c>
      <c r="B45" s="3">
        <v>44</v>
      </c>
      <c r="C45" s="7">
        <v>12526200</v>
      </c>
      <c r="D45" s="5"/>
      <c r="E45" s="4">
        <f t="shared" si="0"/>
        <v>31</v>
      </c>
      <c r="F45" s="5">
        <f t="shared" si="2"/>
        <v>16836.290322580644</v>
      </c>
    </row>
    <row r="46" spans="1:6" x14ac:dyDescent="0.3">
      <c r="A46" s="2">
        <v>43862</v>
      </c>
      <c r="B46" s="3">
        <v>45</v>
      </c>
      <c r="C46" s="7">
        <v>11401880</v>
      </c>
      <c r="D46" s="5"/>
      <c r="E46" s="4">
        <f t="shared" si="0"/>
        <v>29</v>
      </c>
      <c r="F46" s="5">
        <f t="shared" si="2"/>
        <v>16382.011494252874</v>
      </c>
    </row>
    <row r="47" spans="1:6" x14ac:dyDescent="0.3">
      <c r="A47" s="2">
        <v>43891</v>
      </c>
      <c r="B47" s="3">
        <v>46</v>
      </c>
      <c r="C47" s="7">
        <v>12296640</v>
      </c>
      <c r="D47" s="5"/>
      <c r="E47" s="4">
        <f t="shared" si="0"/>
        <v>31</v>
      </c>
      <c r="F47" s="5">
        <f t="shared" si="2"/>
        <v>16527.741935483871</v>
      </c>
    </row>
    <row r="48" spans="1:6" x14ac:dyDescent="0.3">
      <c r="A48" s="2">
        <v>43922</v>
      </c>
      <c r="B48" s="3">
        <v>47</v>
      </c>
      <c r="C48" s="7">
        <v>11828080</v>
      </c>
      <c r="D48" s="5"/>
      <c r="E48" s="4">
        <f>_xlfn.DAYS(A49,A48)</f>
        <v>30</v>
      </c>
      <c r="F48" s="5">
        <f t="shared" si="2"/>
        <v>16427.888888888891</v>
      </c>
    </row>
    <row r="49" spans="1:6" x14ac:dyDescent="0.3">
      <c r="A49" s="2">
        <v>43952</v>
      </c>
      <c r="B49" s="3">
        <v>48</v>
      </c>
      <c r="C49" s="7">
        <v>12236840</v>
      </c>
      <c r="D49" s="5"/>
      <c r="E49" s="4">
        <f t="shared" si="0"/>
        <v>31</v>
      </c>
      <c r="F49" s="5">
        <f t="shared" si="2"/>
        <v>16447.365591397851</v>
      </c>
    </row>
    <row r="50" spans="1:6" x14ac:dyDescent="0.3">
      <c r="A50" s="2">
        <v>43983</v>
      </c>
      <c r="B50" s="3">
        <v>49</v>
      </c>
      <c r="C50" s="7">
        <v>11648000</v>
      </c>
      <c r="D50" s="5"/>
      <c r="E50" s="4">
        <f t="shared" si="0"/>
        <v>30</v>
      </c>
      <c r="F50" s="5">
        <f t="shared" si="2"/>
        <v>16177.777777777777</v>
      </c>
    </row>
    <row r="51" spans="1:6" x14ac:dyDescent="0.3">
      <c r="A51" s="2">
        <v>44013</v>
      </c>
      <c r="B51" s="3">
        <v>50</v>
      </c>
      <c r="C51" s="7">
        <v>12219040</v>
      </c>
      <c r="D51" s="5"/>
      <c r="E51" s="4">
        <f t="shared" si="0"/>
        <v>31</v>
      </c>
      <c r="F51" s="5">
        <f t="shared" si="2"/>
        <v>16423.440860215054</v>
      </c>
    </row>
    <row r="52" spans="1:6" x14ac:dyDescent="0.3">
      <c r="A52" s="2">
        <v>44044</v>
      </c>
      <c r="B52" s="3">
        <v>51</v>
      </c>
      <c r="C52" s="7">
        <v>12298480</v>
      </c>
      <c r="D52" s="5"/>
      <c r="E52" s="4">
        <f t="shared" si="0"/>
        <v>31</v>
      </c>
      <c r="F52" s="5">
        <f t="shared" si="2"/>
        <v>16530.215053763441</v>
      </c>
    </row>
    <row r="53" spans="1:6" x14ac:dyDescent="0.3">
      <c r="A53" s="2">
        <v>44075</v>
      </c>
      <c r="B53" s="3">
        <v>52</v>
      </c>
      <c r="C53" s="7">
        <v>11367840</v>
      </c>
      <c r="D53" s="5"/>
      <c r="E53" s="4">
        <f t="shared" si="0"/>
        <v>30</v>
      </c>
      <c r="F53" s="5">
        <f t="shared" si="2"/>
        <v>15788.666666666666</v>
      </c>
    </row>
    <row r="54" spans="1:6" x14ac:dyDescent="0.3">
      <c r="A54" s="2">
        <v>44105</v>
      </c>
      <c r="B54" s="3">
        <v>53</v>
      </c>
      <c r="C54" s="7">
        <v>11817800</v>
      </c>
      <c r="D54" s="5"/>
      <c r="E54" s="4">
        <f t="shared" si="0"/>
        <v>31</v>
      </c>
      <c r="F54" s="5">
        <f t="shared" si="2"/>
        <v>15884.139784946237</v>
      </c>
    </row>
    <row r="55" spans="1:6" x14ac:dyDescent="0.3">
      <c r="A55" s="2">
        <v>44136</v>
      </c>
      <c r="B55" s="3">
        <v>54</v>
      </c>
      <c r="C55" s="7">
        <v>11556320</v>
      </c>
      <c r="D55" s="5"/>
      <c r="E55" s="4">
        <f t="shared" si="0"/>
        <v>30</v>
      </c>
      <c r="F55" s="5">
        <f t="shared" si="2"/>
        <v>16050.444444444445</v>
      </c>
    </row>
    <row r="56" spans="1:6" x14ac:dyDescent="0.3">
      <c r="A56" s="2">
        <v>44166</v>
      </c>
      <c r="B56" s="3">
        <v>55</v>
      </c>
      <c r="C56" s="7">
        <v>11424990</v>
      </c>
      <c r="D56" s="5"/>
      <c r="E56" s="4">
        <f t="shared" si="0"/>
        <v>31</v>
      </c>
      <c r="F56" s="5">
        <f t="shared" si="2"/>
        <v>15356.16935483871</v>
      </c>
    </row>
    <row r="57" spans="1:6" x14ac:dyDescent="0.3">
      <c r="A57" s="2">
        <v>44197</v>
      </c>
      <c r="B57" s="3">
        <v>56</v>
      </c>
      <c r="C57" s="7">
        <v>12342760</v>
      </c>
      <c r="D57" s="5"/>
      <c r="E57" s="4">
        <f t="shared" si="0"/>
        <v>31</v>
      </c>
      <c r="F57" s="5">
        <f t="shared" si="2"/>
        <v>16589.731182795698</v>
      </c>
    </row>
    <row r="58" spans="1:6" x14ac:dyDescent="0.3">
      <c r="A58" s="2">
        <v>44228</v>
      </c>
      <c r="B58" s="3">
        <v>57</v>
      </c>
      <c r="C58" s="7">
        <v>11354120</v>
      </c>
      <c r="D58" s="5"/>
      <c r="E58" s="4">
        <f t="shared" si="0"/>
        <v>28</v>
      </c>
      <c r="F58" s="5">
        <f t="shared" si="2"/>
        <v>16896.011904761905</v>
      </c>
    </row>
    <row r="59" spans="1:6" x14ac:dyDescent="0.3">
      <c r="A59" s="2">
        <v>44256</v>
      </c>
      <c r="B59" s="3">
        <v>58</v>
      </c>
      <c r="C59" s="7">
        <v>12348480</v>
      </c>
      <c r="D59" s="5"/>
      <c r="E59" s="4">
        <f t="shared" si="0"/>
        <v>31</v>
      </c>
      <c r="F59" s="5">
        <f t="shared" si="2"/>
        <v>16597.419354838708</v>
      </c>
    </row>
    <row r="60" spans="1:6" x14ac:dyDescent="0.3">
      <c r="A60" s="2">
        <v>44287</v>
      </c>
      <c r="B60" s="3">
        <v>59</v>
      </c>
      <c r="C60" s="7">
        <v>11694680</v>
      </c>
      <c r="D60" s="5"/>
      <c r="E60" s="4">
        <f t="shared" si="0"/>
        <v>30</v>
      </c>
      <c r="F60" s="5">
        <f t="shared" si="2"/>
        <v>16242.611111111111</v>
      </c>
    </row>
    <row r="61" spans="1:6" x14ac:dyDescent="0.3">
      <c r="A61" s="2">
        <v>44317</v>
      </c>
      <c r="B61" s="3">
        <v>60</v>
      </c>
      <c r="C61" s="7">
        <v>11887056</v>
      </c>
      <c r="D61" s="5"/>
      <c r="E61" s="4">
        <f t="shared" si="0"/>
        <v>31</v>
      </c>
      <c r="F61" s="5">
        <f t="shared" si="2"/>
        <v>15977.225806451614</v>
      </c>
    </row>
    <row r="62" spans="1:6" x14ac:dyDescent="0.3">
      <c r="A62" s="2">
        <v>44348</v>
      </c>
      <c r="B62" s="3">
        <v>61</v>
      </c>
      <c r="C62" s="7">
        <v>11248920</v>
      </c>
      <c r="D62" s="5"/>
      <c r="E62" s="4">
        <f t="shared" si="0"/>
        <v>30</v>
      </c>
      <c r="F62" s="5">
        <f t="shared" si="2"/>
        <v>15623.5</v>
      </c>
    </row>
    <row r="63" spans="1:6" x14ac:dyDescent="0.3">
      <c r="A63" s="2">
        <v>44378</v>
      </c>
      <c r="B63" s="3">
        <v>62</v>
      </c>
      <c r="C63" s="7">
        <v>11845400</v>
      </c>
      <c r="D63" s="5"/>
      <c r="E63" s="4">
        <f t="shared" si="0"/>
        <v>31</v>
      </c>
      <c r="F63" s="5">
        <f t="shared" si="2"/>
        <v>15921.236559139785</v>
      </c>
    </row>
    <row r="64" spans="1:6" x14ac:dyDescent="0.3">
      <c r="A64" s="2">
        <v>44409</v>
      </c>
      <c r="B64" s="3">
        <v>63</v>
      </c>
      <c r="C64" s="7">
        <v>11728560</v>
      </c>
      <c r="D64" s="5"/>
      <c r="E64" s="4">
        <f t="shared" si="0"/>
        <v>31</v>
      </c>
      <c r="F64" s="5">
        <f t="shared" si="2"/>
        <v>15764.193548387097</v>
      </c>
    </row>
    <row r="65" spans="1:6" x14ac:dyDescent="0.3">
      <c r="A65" s="2">
        <v>44440</v>
      </c>
      <c r="B65" s="3">
        <v>64</v>
      </c>
      <c r="C65" s="7">
        <v>11081040</v>
      </c>
      <c r="D65" s="5"/>
      <c r="E65" s="4">
        <f t="shared" si="0"/>
        <v>30</v>
      </c>
      <c r="F65" s="5">
        <f t="shared" si="2"/>
        <v>15390.333333333334</v>
      </c>
    </row>
    <row r="66" spans="1:6" x14ac:dyDescent="0.3">
      <c r="A66" s="2">
        <v>44470</v>
      </c>
      <c r="B66" s="3">
        <v>65</v>
      </c>
      <c r="C66" s="7">
        <v>11002880</v>
      </c>
      <c r="D66" s="5"/>
      <c r="E66" s="4">
        <f t="shared" si="0"/>
        <v>31</v>
      </c>
      <c r="F66" s="5">
        <f t="shared" si="2"/>
        <v>14788.817204301075</v>
      </c>
    </row>
    <row r="67" spans="1:6" x14ac:dyDescent="0.3">
      <c r="A67" s="2">
        <v>44501</v>
      </c>
      <c r="B67" s="3">
        <v>66</v>
      </c>
      <c r="C67" s="7">
        <v>10944160</v>
      </c>
      <c r="D67" s="5"/>
      <c r="E67" s="4">
        <f t="shared" ref="E67:E130" si="3">_xlfn.DAYS(A68,A67)</f>
        <v>30</v>
      </c>
      <c r="F67" s="5">
        <f t="shared" si="2"/>
        <v>15200.222222222223</v>
      </c>
    </row>
    <row r="68" spans="1:6" x14ac:dyDescent="0.3">
      <c r="A68" s="2">
        <v>44531</v>
      </c>
      <c r="B68" s="3">
        <v>67</v>
      </c>
      <c r="C68" s="7">
        <v>12177080</v>
      </c>
      <c r="D68" s="5"/>
      <c r="E68" s="4">
        <f t="shared" si="3"/>
        <v>31</v>
      </c>
      <c r="F68" s="5">
        <f>C68/(E68*24)</f>
        <v>16367.043010752688</v>
      </c>
    </row>
    <row r="69" spans="1:6" x14ac:dyDescent="0.3">
      <c r="A69" s="2">
        <v>44562</v>
      </c>
      <c r="B69" s="3">
        <v>68</v>
      </c>
      <c r="C69" s="7">
        <v>11998000</v>
      </c>
      <c r="D69" s="5"/>
      <c r="E69" s="4">
        <f t="shared" si="3"/>
        <v>31</v>
      </c>
      <c r="F69" s="5">
        <f>C69/(E69*24)</f>
        <v>16126.344086021505</v>
      </c>
    </row>
    <row r="70" spans="1:6" x14ac:dyDescent="0.3">
      <c r="A70" s="2">
        <v>44593</v>
      </c>
      <c r="B70" s="3">
        <v>69</v>
      </c>
      <c r="C70" s="5">
        <v>11017920</v>
      </c>
      <c r="D70" s="5">
        <v>11017920</v>
      </c>
      <c r="E70" s="4">
        <f t="shared" si="3"/>
        <v>28</v>
      </c>
      <c r="F70" s="5">
        <f>C70/(E70*24)</f>
        <v>16395.714285714286</v>
      </c>
    </row>
    <row r="71" spans="1:6" x14ac:dyDescent="0.3">
      <c r="A71" s="2">
        <v>44621</v>
      </c>
      <c r="B71" s="3">
        <v>70</v>
      </c>
      <c r="D71" s="5">
        <f>[1]Calculos!I165</f>
        <v>11877473.722364685</v>
      </c>
      <c r="E71" s="4">
        <f t="shared" si="3"/>
        <v>31</v>
      </c>
      <c r="F71" s="5">
        <f>D71/(E71*24)</f>
        <v>15964.346401027802</v>
      </c>
    </row>
    <row r="72" spans="1:6" x14ac:dyDescent="0.3">
      <c r="A72" s="2">
        <v>44652</v>
      </c>
      <c r="B72" s="3">
        <v>71</v>
      </c>
      <c r="D72" s="5">
        <f>[1]Calculos!I166</f>
        <v>11446505.682142073</v>
      </c>
      <c r="E72" s="4">
        <f t="shared" si="3"/>
        <v>30</v>
      </c>
      <c r="F72" s="5">
        <f t="shared" ref="F72:F135" si="4">D72/(E72*24)</f>
        <v>15897.924558530658</v>
      </c>
    </row>
    <row r="73" spans="1:6" x14ac:dyDescent="0.3">
      <c r="A73" s="2">
        <v>44682</v>
      </c>
      <c r="B73" s="3">
        <v>72</v>
      </c>
      <c r="D73" s="5">
        <f>[1]Calculos!I167</f>
        <v>11773692.712513881</v>
      </c>
      <c r="E73" s="4">
        <f t="shared" si="3"/>
        <v>31</v>
      </c>
      <c r="F73" s="5">
        <f t="shared" si="4"/>
        <v>15824.855796389626</v>
      </c>
    </row>
    <row r="74" spans="1:6" x14ac:dyDescent="0.3">
      <c r="A74" s="2">
        <v>44713</v>
      </c>
      <c r="B74" s="3">
        <v>73</v>
      </c>
      <c r="D74" s="5">
        <f>[1]Calculos!I168</f>
        <v>11427201.392481994</v>
      </c>
      <c r="E74" s="4">
        <f t="shared" si="3"/>
        <v>30</v>
      </c>
      <c r="F74" s="5">
        <f t="shared" si="4"/>
        <v>15871.11304511388</v>
      </c>
    </row>
    <row r="75" spans="1:6" x14ac:dyDescent="0.3">
      <c r="A75" s="2">
        <v>44743</v>
      </c>
      <c r="B75" s="3">
        <v>74</v>
      </c>
      <c r="D75" s="5">
        <f>[1]Calculos!I169</f>
        <v>11437151.372847257</v>
      </c>
      <c r="E75" s="4">
        <f t="shared" si="3"/>
        <v>31</v>
      </c>
      <c r="F75" s="5">
        <f t="shared" si="4"/>
        <v>15372.515286085023</v>
      </c>
    </row>
    <row r="76" spans="1:6" x14ac:dyDescent="0.3">
      <c r="A76" s="2">
        <v>44774</v>
      </c>
      <c r="B76" s="3">
        <v>75</v>
      </c>
      <c r="D76" s="5">
        <f>[1]Calculos!I170</f>
        <v>11486861.650797874</v>
      </c>
      <c r="E76" s="4">
        <f t="shared" si="3"/>
        <v>31</v>
      </c>
      <c r="F76" s="5">
        <f t="shared" si="4"/>
        <v>15439.330175803594</v>
      </c>
    </row>
    <row r="77" spans="1:6" x14ac:dyDescent="0.3">
      <c r="A77" s="2">
        <v>44805</v>
      </c>
      <c r="B77" s="3">
        <v>76</v>
      </c>
      <c r="D77" s="5">
        <f>[1]Calculos!I171</f>
        <v>11245766.104172053</v>
      </c>
      <c r="E77" s="4">
        <f t="shared" si="3"/>
        <v>30</v>
      </c>
      <c r="F77" s="5">
        <f t="shared" si="4"/>
        <v>15619.119589127851</v>
      </c>
    </row>
    <row r="78" spans="1:6" x14ac:dyDescent="0.3">
      <c r="A78" s="2">
        <v>44835</v>
      </c>
      <c r="B78" s="3">
        <v>77</v>
      </c>
      <c r="D78" s="5">
        <f>[1]Calculos!I172</f>
        <v>11406305.201234531</v>
      </c>
      <c r="E78" s="4">
        <f t="shared" si="3"/>
        <v>31</v>
      </c>
      <c r="F78" s="5">
        <f t="shared" si="4"/>
        <v>15331.055378003401</v>
      </c>
    </row>
    <row r="79" spans="1:6" x14ac:dyDescent="0.3">
      <c r="A79" s="2">
        <v>44866</v>
      </c>
      <c r="B79" s="3">
        <v>78</v>
      </c>
      <c r="D79" s="5">
        <f>[1]Calculos!I173</f>
        <v>11044127.274241449</v>
      </c>
      <c r="E79" s="4">
        <f t="shared" si="3"/>
        <v>30</v>
      </c>
      <c r="F79" s="5">
        <f t="shared" si="4"/>
        <v>15339.06565866868</v>
      </c>
    </row>
    <row r="80" spans="1:6" x14ac:dyDescent="0.3">
      <c r="A80" s="2">
        <v>44896</v>
      </c>
      <c r="B80" s="3">
        <v>79</v>
      </c>
      <c r="D80" s="5">
        <f>[1]Calculos!I174</f>
        <v>11331583.049200671</v>
      </c>
      <c r="E80" s="4">
        <v>31</v>
      </c>
      <c r="F80" s="5">
        <f t="shared" si="4"/>
        <v>15230.62237795789</v>
      </c>
    </row>
    <row r="81" spans="1:6" x14ac:dyDescent="0.3">
      <c r="A81" s="2">
        <v>44927</v>
      </c>
      <c r="B81" s="3">
        <v>80</v>
      </c>
      <c r="D81" s="5">
        <f>[1]Calculos!I175</f>
        <v>11513703.599534247</v>
      </c>
      <c r="E81" s="4">
        <f t="shared" si="3"/>
        <v>31</v>
      </c>
      <c r="F81" s="5">
        <f t="shared" si="4"/>
        <v>15475.408063890118</v>
      </c>
    </row>
    <row r="82" spans="1:6" x14ac:dyDescent="0.3">
      <c r="A82" s="2">
        <v>44958</v>
      </c>
      <c r="B82" s="3">
        <v>81</v>
      </c>
      <c r="D82" s="5">
        <f>[1]Calculos!I176</f>
        <v>10349815.209120026</v>
      </c>
      <c r="E82" s="4">
        <f t="shared" si="3"/>
        <v>28</v>
      </c>
      <c r="F82" s="5">
        <f t="shared" si="4"/>
        <v>15401.510727857181</v>
      </c>
    </row>
    <row r="83" spans="1:6" x14ac:dyDescent="0.3">
      <c r="A83" s="2">
        <v>44986</v>
      </c>
      <c r="B83" s="3">
        <v>82</v>
      </c>
      <c r="D83" s="5">
        <f>[1]Calculos!I177</f>
        <v>11573830.33677881</v>
      </c>
      <c r="E83" s="4">
        <f t="shared" si="3"/>
        <v>31</v>
      </c>
      <c r="F83" s="5">
        <f t="shared" si="4"/>
        <v>15556.223570939261</v>
      </c>
    </row>
    <row r="84" spans="1:6" x14ac:dyDescent="0.3">
      <c r="A84" s="2">
        <v>45017</v>
      </c>
      <c r="B84" s="3">
        <v>83</v>
      </c>
      <c r="D84" s="5">
        <f>[1]Calculos!I178</f>
        <v>11322396.208639776</v>
      </c>
      <c r="E84" s="4">
        <f t="shared" si="3"/>
        <v>30</v>
      </c>
      <c r="F84" s="5">
        <f t="shared" si="4"/>
        <v>15725.550289777468</v>
      </c>
    </row>
    <row r="85" spans="1:6" x14ac:dyDescent="0.3">
      <c r="A85" s="2">
        <v>45047</v>
      </c>
      <c r="B85" s="3">
        <v>84</v>
      </c>
      <c r="D85" s="5">
        <f>[1]Calculos!I179</f>
        <v>11768731.086539507</v>
      </c>
      <c r="E85" s="4">
        <f t="shared" si="3"/>
        <v>31</v>
      </c>
      <c r="F85" s="5">
        <f t="shared" si="4"/>
        <v>15818.186944273531</v>
      </c>
    </row>
    <row r="86" spans="1:6" x14ac:dyDescent="0.3">
      <c r="A86" s="2">
        <v>45078</v>
      </c>
      <c r="B86" s="3">
        <v>85</v>
      </c>
      <c r="D86" s="5">
        <f>[1]Calculos!I180</f>
        <v>11227506.892010389</v>
      </c>
      <c r="E86" s="4">
        <f t="shared" si="3"/>
        <v>30</v>
      </c>
      <c r="F86" s="5">
        <f t="shared" si="4"/>
        <v>15593.759572236651</v>
      </c>
    </row>
    <row r="87" spans="1:6" x14ac:dyDescent="0.3">
      <c r="A87" s="2">
        <v>45108</v>
      </c>
      <c r="B87" s="3">
        <v>86</v>
      </c>
      <c r="D87" s="5">
        <f>[1]Calculos!I181</f>
        <v>11466350.058933374</v>
      </c>
      <c r="E87" s="4">
        <f t="shared" si="3"/>
        <v>31</v>
      </c>
      <c r="F87" s="5">
        <f t="shared" si="4"/>
        <v>15411.760831899695</v>
      </c>
    </row>
    <row r="88" spans="1:6" x14ac:dyDescent="0.3">
      <c r="A88" s="2">
        <v>45139</v>
      </c>
      <c r="B88" s="3">
        <v>87</v>
      </c>
      <c r="D88" s="5">
        <f>[1]Calculos!I182</f>
        <v>11606465.29339001</v>
      </c>
      <c r="E88" s="4">
        <f t="shared" si="3"/>
        <v>31</v>
      </c>
      <c r="F88" s="5">
        <f t="shared" si="4"/>
        <v>15600.087759932809</v>
      </c>
    </row>
    <row r="89" spans="1:6" x14ac:dyDescent="0.3">
      <c r="A89" s="2">
        <v>45170</v>
      </c>
      <c r="B89" s="3">
        <v>88</v>
      </c>
      <c r="D89" s="5">
        <f>[1]Calculos!I183</f>
        <v>11457806.07152066</v>
      </c>
      <c r="E89" s="4">
        <f t="shared" si="3"/>
        <v>30</v>
      </c>
      <c r="F89" s="5">
        <f t="shared" si="4"/>
        <v>15913.619543778694</v>
      </c>
    </row>
    <row r="90" spans="1:6" x14ac:dyDescent="0.3">
      <c r="A90" s="2">
        <v>45200</v>
      </c>
      <c r="B90" s="3">
        <v>89</v>
      </c>
      <c r="D90" s="5">
        <f>[1]Calculos!I184</f>
        <v>11467856.183148196</v>
      </c>
      <c r="E90" s="4">
        <f t="shared" si="3"/>
        <v>31</v>
      </c>
      <c r="F90" s="5">
        <f t="shared" si="4"/>
        <v>15413.785192403489</v>
      </c>
    </row>
    <row r="91" spans="1:6" x14ac:dyDescent="0.3">
      <c r="A91" s="2">
        <v>45231</v>
      </c>
      <c r="B91" s="3">
        <v>90</v>
      </c>
      <c r="D91" s="5">
        <f>[1]Calculos!I185</f>
        <v>11294340.038980849</v>
      </c>
      <c r="E91" s="4">
        <f t="shared" si="3"/>
        <v>30</v>
      </c>
      <c r="F91" s="5">
        <f t="shared" si="4"/>
        <v>15686.583387473402</v>
      </c>
    </row>
    <row r="92" spans="1:6" x14ac:dyDescent="0.3">
      <c r="A92" s="2">
        <v>45261</v>
      </c>
      <c r="B92" s="3">
        <v>91</v>
      </c>
      <c r="D92" s="5">
        <f>[1]Calculos!I186</f>
        <v>11671860.72484991</v>
      </c>
      <c r="E92" s="4">
        <v>31</v>
      </c>
      <c r="F92" s="5">
        <f t="shared" si="4"/>
        <v>15687.984845228373</v>
      </c>
    </row>
    <row r="93" spans="1:6" x14ac:dyDescent="0.3">
      <c r="A93" s="2">
        <v>45292</v>
      </c>
      <c r="B93" s="3">
        <v>92</v>
      </c>
      <c r="D93" s="5">
        <f>[1]Calculos!I187</f>
        <v>11654368.193083385</v>
      </c>
      <c r="E93" s="4">
        <f t="shared" si="3"/>
        <v>31</v>
      </c>
      <c r="F93" s="5">
        <f t="shared" si="4"/>
        <v>15664.473377800248</v>
      </c>
    </row>
    <row r="94" spans="1:6" x14ac:dyDescent="0.3">
      <c r="A94" s="2">
        <v>45323</v>
      </c>
      <c r="B94" s="3">
        <v>93</v>
      </c>
      <c r="D94" s="5">
        <f>[1]Calculos!I188</f>
        <v>10902473.470948974</v>
      </c>
      <c r="E94" s="4">
        <f>_xlfn.DAYS(A95,A94)</f>
        <v>29</v>
      </c>
      <c r="F94" s="5">
        <f t="shared" si="4"/>
        <v>15664.47337780025</v>
      </c>
    </row>
    <row r="95" spans="1:6" x14ac:dyDescent="0.3">
      <c r="A95" s="2">
        <v>45352</v>
      </c>
      <c r="B95" s="3">
        <v>94</v>
      </c>
      <c r="D95" s="5">
        <f>[1]Calculos!I189</f>
        <v>11654368.193083385</v>
      </c>
      <c r="E95" s="4">
        <f t="shared" si="3"/>
        <v>31</v>
      </c>
      <c r="F95" s="5">
        <f t="shared" si="4"/>
        <v>15664.473377800248</v>
      </c>
    </row>
    <row r="96" spans="1:6" x14ac:dyDescent="0.3">
      <c r="A96" s="2">
        <v>45383</v>
      </c>
      <c r="B96" s="3">
        <v>95</v>
      </c>
      <c r="D96" s="5">
        <f>[1]Calculos!I190</f>
        <v>11240038.45760115</v>
      </c>
      <c r="E96" s="4">
        <f t="shared" si="3"/>
        <v>30</v>
      </c>
      <c r="F96" s="5">
        <f t="shared" si="4"/>
        <v>15611.164524446041</v>
      </c>
    </row>
    <row r="97" spans="1:6" x14ac:dyDescent="0.3">
      <c r="A97" s="2">
        <v>45413</v>
      </c>
      <c r="B97" s="3">
        <v>96</v>
      </c>
      <c r="D97" s="5">
        <f>[1]Calculos!I191</f>
        <v>11614706.406187855</v>
      </c>
      <c r="E97" s="4">
        <f t="shared" si="3"/>
        <v>31</v>
      </c>
      <c r="F97" s="5">
        <f t="shared" si="4"/>
        <v>15611.164524446041</v>
      </c>
    </row>
    <row r="98" spans="1:6" x14ac:dyDescent="0.3">
      <c r="A98" s="2">
        <v>45444</v>
      </c>
      <c r="B98" s="3">
        <v>97</v>
      </c>
      <c r="D98" s="5">
        <f>[1]Calculos!I192</f>
        <v>10966564.039894069</v>
      </c>
      <c r="E98" s="4">
        <f t="shared" si="3"/>
        <v>30</v>
      </c>
      <c r="F98" s="5">
        <f t="shared" si="4"/>
        <v>15231.338944297317</v>
      </c>
    </row>
    <row r="99" spans="1:6" x14ac:dyDescent="0.3">
      <c r="A99" s="2">
        <v>45474</v>
      </c>
      <c r="B99" s="3">
        <v>98</v>
      </c>
      <c r="D99" s="5">
        <f>[1]Calculos!I193</f>
        <v>11101582.038226936</v>
      </c>
      <c r="E99" s="4">
        <f t="shared" si="3"/>
        <v>31</v>
      </c>
      <c r="F99" s="5">
        <f t="shared" si="4"/>
        <v>14921.48123417599</v>
      </c>
    </row>
    <row r="100" spans="1:6" x14ac:dyDescent="0.3">
      <c r="A100" s="2">
        <v>45505</v>
      </c>
      <c r="B100" s="3">
        <v>99</v>
      </c>
      <c r="D100" s="5">
        <f>[1]Calculos!I194</f>
        <v>11014821.879392965</v>
      </c>
      <c r="E100" s="4">
        <f t="shared" si="3"/>
        <v>31</v>
      </c>
      <c r="F100" s="5">
        <f t="shared" si="4"/>
        <v>14804.868117463662</v>
      </c>
    </row>
    <row r="101" spans="1:6" x14ac:dyDescent="0.3">
      <c r="A101" s="2">
        <v>45536</v>
      </c>
      <c r="B101" s="3">
        <v>100</v>
      </c>
      <c r="D101" s="5">
        <f>[1]Calculos!I195</f>
        <v>10671499.536578532</v>
      </c>
      <c r="E101" s="4">
        <f t="shared" si="3"/>
        <v>30</v>
      </c>
      <c r="F101" s="5">
        <f t="shared" si="4"/>
        <v>14821.52713413685</v>
      </c>
    </row>
    <row r="102" spans="1:6" x14ac:dyDescent="0.3">
      <c r="A102" s="2">
        <v>45566</v>
      </c>
      <c r="B102" s="3">
        <v>101</v>
      </c>
      <c r="D102" s="5">
        <f>[1]Calculos!I196</f>
        <v>11039610.49620267</v>
      </c>
      <c r="E102" s="4">
        <f t="shared" si="3"/>
        <v>31</v>
      </c>
      <c r="F102" s="5">
        <f t="shared" si="4"/>
        <v>14838.186150810041</v>
      </c>
    </row>
    <row r="103" spans="1:6" x14ac:dyDescent="0.3">
      <c r="A103" s="2">
        <v>45597</v>
      </c>
      <c r="B103" s="3">
        <v>102</v>
      </c>
      <c r="D103" s="5">
        <f>[1]Calculos!I197</f>
        <v>10683494.028583229</v>
      </c>
      <c r="E103" s="4">
        <f t="shared" si="3"/>
        <v>30</v>
      </c>
      <c r="F103" s="5">
        <f t="shared" si="4"/>
        <v>14838.186150810039</v>
      </c>
    </row>
    <row r="104" spans="1:6" x14ac:dyDescent="0.3">
      <c r="A104" s="2">
        <v>45627</v>
      </c>
      <c r="B104" s="3">
        <v>103</v>
      </c>
      <c r="D104" s="5">
        <f>[1]Calculos!I198</f>
        <v>11039610.49620267</v>
      </c>
      <c r="E104" s="4">
        <v>31</v>
      </c>
      <c r="F104" s="5">
        <f t="shared" si="4"/>
        <v>14838.186150810041</v>
      </c>
    </row>
    <row r="105" spans="1:6" x14ac:dyDescent="0.3">
      <c r="A105" s="2">
        <v>45658</v>
      </c>
      <c r="B105" s="3">
        <v>104</v>
      </c>
      <c r="D105" s="5">
        <f>[1]Calculos!I199</f>
        <v>11038181.121938685</v>
      </c>
      <c r="E105" s="4">
        <f t="shared" si="3"/>
        <v>31</v>
      </c>
      <c r="F105" s="5">
        <f t="shared" si="4"/>
        <v>14836.264948842318</v>
      </c>
    </row>
    <row r="106" spans="1:6" x14ac:dyDescent="0.3">
      <c r="A106" s="2">
        <v>45689</v>
      </c>
      <c r="B106" s="3">
        <v>105</v>
      </c>
      <c r="D106" s="5">
        <f>[1]Calculos!I200</f>
        <v>9969970.0456220377</v>
      </c>
      <c r="E106" s="4">
        <f t="shared" si="3"/>
        <v>28</v>
      </c>
      <c r="F106" s="5">
        <f t="shared" si="4"/>
        <v>14836.264948842318</v>
      </c>
    </row>
    <row r="107" spans="1:6" x14ac:dyDescent="0.3">
      <c r="A107" s="2">
        <v>45717</v>
      </c>
      <c r="B107" s="3">
        <v>106</v>
      </c>
      <c r="D107" s="5">
        <f>[1]Calculos!I201</f>
        <v>11038181.121938685</v>
      </c>
      <c r="E107" s="4">
        <f t="shared" si="3"/>
        <v>31</v>
      </c>
      <c r="F107" s="5">
        <f t="shared" si="4"/>
        <v>14836.264948842318</v>
      </c>
    </row>
    <row r="108" spans="1:6" x14ac:dyDescent="0.3">
      <c r="A108" s="2">
        <v>45748</v>
      </c>
      <c r="B108" s="3">
        <v>107</v>
      </c>
      <c r="D108" s="5">
        <f>[1]Calculos!I202</f>
        <v>10528773.297910744</v>
      </c>
      <c r="E108" s="4">
        <f t="shared" si="3"/>
        <v>30</v>
      </c>
      <c r="F108" s="5">
        <f t="shared" si="4"/>
        <v>14623.296247098257</v>
      </c>
    </row>
    <row r="109" spans="1:6" x14ac:dyDescent="0.3">
      <c r="A109" s="2">
        <v>45778</v>
      </c>
      <c r="B109" s="3">
        <v>108</v>
      </c>
      <c r="D109" s="5">
        <f>[1]Calculos!I203</f>
        <v>10656913.923447466</v>
      </c>
      <c r="E109" s="4">
        <f t="shared" si="3"/>
        <v>31</v>
      </c>
      <c r="F109" s="5">
        <f t="shared" si="4"/>
        <v>14323.809036891755</v>
      </c>
    </row>
    <row r="110" spans="1:6" x14ac:dyDescent="0.3">
      <c r="A110" s="2">
        <v>45809</v>
      </c>
      <c r="B110" s="3">
        <v>109</v>
      </c>
      <c r="D110" s="5">
        <f>[1]Calculos!I204</f>
        <v>10332309.689719029</v>
      </c>
      <c r="E110" s="4">
        <f t="shared" si="3"/>
        <v>30</v>
      </c>
      <c r="F110" s="5">
        <f t="shared" si="4"/>
        <v>14350.430124609762</v>
      </c>
    </row>
    <row r="111" spans="1:6" x14ac:dyDescent="0.3">
      <c r="A111" s="2">
        <v>45839</v>
      </c>
      <c r="B111" s="3">
        <v>110</v>
      </c>
      <c r="D111" s="5">
        <f>[1]Calculos!I205</f>
        <v>10651962.361519735</v>
      </c>
      <c r="E111" s="4">
        <f t="shared" si="3"/>
        <v>31</v>
      </c>
      <c r="F111" s="5">
        <f t="shared" si="4"/>
        <v>14317.153711720075</v>
      </c>
    </row>
    <row r="112" spans="1:6" x14ac:dyDescent="0.3">
      <c r="A112" s="2">
        <v>45870</v>
      </c>
      <c r="B112" s="3">
        <v>111</v>
      </c>
      <c r="D112" s="5">
        <f>[1]Calculos!I206</f>
        <v>10524708.247913158</v>
      </c>
      <c r="E112" s="4">
        <f t="shared" si="3"/>
        <v>31</v>
      </c>
      <c r="F112" s="5">
        <f t="shared" si="4"/>
        <v>14146.113236442416</v>
      </c>
    </row>
    <row r="113" spans="1:6" x14ac:dyDescent="0.3">
      <c r="A113" s="2">
        <v>45901</v>
      </c>
      <c r="B113" s="3">
        <v>112</v>
      </c>
      <c r="D113" s="5">
        <f>[1]Calculos!I207</f>
        <v>10185201.554197522</v>
      </c>
      <c r="E113" s="4">
        <f t="shared" si="3"/>
        <v>30</v>
      </c>
      <c r="F113" s="5">
        <f t="shared" si="4"/>
        <v>14146.11326971878</v>
      </c>
    </row>
    <row r="114" spans="1:6" x14ac:dyDescent="0.3">
      <c r="A114" s="2">
        <v>45931</v>
      </c>
      <c r="B114" s="3">
        <v>113</v>
      </c>
      <c r="D114" s="5">
        <f>[1]Calculos!I208</f>
        <v>10524708.26771925</v>
      </c>
      <c r="E114" s="4">
        <f t="shared" si="3"/>
        <v>31</v>
      </c>
      <c r="F114" s="5">
        <f t="shared" si="4"/>
        <v>14146.113263063507</v>
      </c>
    </row>
    <row r="115" spans="1:6" x14ac:dyDescent="0.3">
      <c r="A115" s="2">
        <v>45962</v>
      </c>
      <c r="B115" s="3">
        <v>114</v>
      </c>
      <c r="D115" s="5">
        <f>[1]Calculos!I209</f>
        <v>10185201.530238541</v>
      </c>
      <c r="E115" s="4">
        <f t="shared" si="3"/>
        <v>30</v>
      </c>
      <c r="F115" s="5">
        <f t="shared" si="4"/>
        <v>14146.113236442417</v>
      </c>
    </row>
    <row r="116" spans="1:6" x14ac:dyDescent="0.3">
      <c r="A116" s="2">
        <v>45992</v>
      </c>
      <c r="B116" s="3">
        <v>115</v>
      </c>
      <c r="D116" s="5">
        <f>[1]Calculos!I210</f>
        <v>10524708.252864681</v>
      </c>
      <c r="E116" s="4">
        <v>31</v>
      </c>
      <c r="F116" s="5">
        <f t="shared" si="4"/>
        <v>14146.11324309769</v>
      </c>
    </row>
    <row r="117" spans="1:6" x14ac:dyDescent="0.3">
      <c r="A117" s="2">
        <v>46023</v>
      </c>
      <c r="B117" s="3">
        <v>116</v>
      </c>
      <c r="D117" s="5">
        <f>[1]Calculos!I211</f>
        <v>10340435.773912057</v>
      </c>
      <c r="E117" s="4">
        <f t="shared" si="3"/>
        <v>31</v>
      </c>
      <c r="F117" s="5">
        <f t="shared" si="4"/>
        <v>13898.435179989325</v>
      </c>
    </row>
    <row r="118" spans="1:6" x14ac:dyDescent="0.3">
      <c r="A118" s="2">
        <v>46054</v>
      </c>
      <c r="B118" s="3">
        <v>117</v>
      </c>
      <c r="D118" s="5">
        <f>[1]Calculos!I212</f>
        <v>9339748.4275500141</v>
      </c>
      <c r="E118" s="4">
        <f t="shared" si="3"/>
        <v>28</v>
      </c>
      <c r="F118" s="5">
        <f t="shared" si="4"/>
        <v>13898.435160044664</v>
      </c>
    </row>
    <row r="119" spans="1:6" x14ac:dyDescent="0.3">
      <c r="A119" s="2">
        <v>46082</v>
      </c>
      <c r="B119" s="3">
        <v>118</v>
      </c>
      <c r="D119" s="5">
        <f>[1]Calculos!I213</f>
        <v>10201940.076068351</v>
      </c>
      <c r="E119" s="4">
        <f t="shared" si="3"/>
        <v>31</v>
      </c>
      <c r="F119" s="5">
        <f t="shared" si="4"/>
        <v>13712.285048478967</v>
      </c>
    </row>
    <row r="120" spans="1:6" x14ac:dyDescent="0.3">
      <c r="A120" s="2">
        <v>46113</v>
      </c>
      <c r="B120" s="3">
        <v>119</v>
      </c>
      <c r="D120" s="5">
        <f>[1]Calculos!I214</f>
        <v>9808224.517845476</v>
      </c>
      <c r="E120" s="4">
        <f t="shared" si="3"/>
        <v>30</v>
      </c>
      <c r="F120" s="5">
        <f t="shared" si="4"/>
        <v>13622.534052563162</v>
      </c>
    </row>
    <row r="121" spans="1:6" x14ac:dyDescent="0.3">
      <c r="A121" s="2">
        <v>46143</v>
      </c>
      <c r="B121" s="3">
        <v>120</v>
      </c>
      <c r="D121" s="5">
        <f>[1]Calculos!I215</f>
        <v>9853227.6839283854</v>
      </c>
      <c r="E121" s="4">
        <f t="shared" si="3"/>
        <v>31</v>
      </c>
      <c r="F121" s="5">
        <f t="shared" si="4"/>
        <v>13243.585596677938</v>
      </c>
    </row>
    <row r="122" spans="1:6" x14ac:dyDescent="0.3">
      <c r="A122" s="2">
        <v>46174</v>
      </c>
      <c r="B122" s="3">
        <v>121</v>
      </c>
      <c r="D122" s="5">
        <f>[1]Calculos!I216</f>
        <v>9523414.820224667</v>
      </c>
      <c r="E122" s="4">
        <f t="shared" si="3"/>
        <v>30</v>
      </c>
      <c r="F122" s="5">
        <f t="shared" si="4"/>
        <v>13226.965028089815</v>
      </c>
    </row>
    <row r="123" spans="1:6" x14ac:dyDescent="0.3">
      <c r="A123" s="2">
        <v>46204</v>
      </c>
      <c r="B123" s="3">
        <v>122</v>
      </c>
      <c r="D123" s="5">
        <f>[1]Calculos!I217</f>
        <v>9583655.6418001093</v>
      </c>
      <c r="E123" s="4">
        <f t="shared" si="3"/>
        <v>31</v>
      </c>
      <c r="F123" s="5">
        <f t="shared" si="4"/>
        <v>12881.257583064664</v>
      </c>
    </row>
    <row r="124" spans="1:6" x14ac:dyDescent="0.3">
      <c r="A124" s="2">
        <v>46235</v>
      </c>
      <c r="B124" s="3">
        <v>123</v>
      </c>
      <c r="D124" s="5">
        <f>[1]Calculos!I218</f>
        <v>9583655.637843091</v>
      </c>
      <c r="E124" s="4">
        <f t="shared" si="3"/>
        <v>31</v>
      </c>
      <c r="F124" s="5">
        <f t="shared" si="4"/>
        <v>12881.25757774609</v>
      </c>
    </row>
    <row r="125" spans="1:6" x14ac:dyDescent="0.3">
      <c r="A125" s="2">
        <v>46266</v>
      </c>
      <c r="B125" s="3">
        <v>124</v>
      </c>
      <c r="D125" s="5">
        <f>[1]Calculos!I219</f>
        <v>9274505.4636359327</v>
      </c>
      <c r="E125" s="4">
        <f t="shared" si="3"/>
        <v>30</v>
      </c>
      <c r="F125" s="5">
        <f t="shared" si="4"/>
        <v>12881.25758838324</v>
      </c>
    </row>
    <row r="126" spans="1:6" x14ac:dyDescent="0.3">
      <c r="A126" s="2">
        <v>46296</v>
      </c>
      <c r="B126" s="3">
        <v>125</v>
      </c>
      <c r="D126" s="5">
        <f>[1]Calculos!I220</f>
        <v>9583655.671477763</v>
      </c>
      <c r="E126" s="4">
        <f t="shared" si="3"/>
        <v>31</v>
      </c>
      <c r="F126" s="5">
        <f t="shared" si="4"/>
        <v>12881.257622953983</v>
      </c>
    </row>
    <row r="127" spans="1:6" x14ac:dyDescent="0.3">
      <c r="A127" s="2">
        <v>46327</v>
      </c>
      <c r="B127" s="3">
        <v>126</v>
      </c>
      <c r="D127" s="5">
        <f>[1]Calculos!I221</f>
        <v>9274505.4564558547</v>
      </c>
      <c r="E127" s="4">
        <f t="shared" si="3"/>
        <v>30</v>
      </c>
      <c r="F127" s="5">
        <f t="shared" si="4"/>
        <v>12881.257578410909</v>
      </c>
    </row>
    <row r="128" spans="1:6" x14ac:dyDescent="0.3">
      <c r="A128" s="2">
        <v>46357</v>
      </c>
      <c r="B128" s="3">
        <v>127</v>
      </c>
      <c r="D128" s="5">
        <f>[1]Calculos!I222</f>
        <v>9583655.672961643</v>
      </c>
      <c r="E128" s="4">
        <v>31</v>
      </c>
      <c r="F128" s="5">
        <f t="shared" si="4"/>
        <v>12881.257624948445</v>
      </c>
    </row>
    <row r="129" spans="1:6" x14ac:dyDescent="0.3">
      <c r="A129" s="2">
        <v>46388</v>
      </c>
      <c r="B129" s="3">
        <v>128</v>
      </c>
      <c r="D129" s="5">
        <f>[1]Calculos!I223</f>
        <v>9574941.5977342017</v>
      </c>
      <c r="E129" s="4">
        <f t="shared" si="3"/>
        <v>31</v>
      </c>
      <c r="F129" s="5">
        <f t="shared" si="4"/>
        <v>12869.545158244895</v>
      </c>
    </row>
    <row r="130" spans="1:6" x14ac:dyDescent="0.3">
      <c r="A130" s="2">
        <v>46419</v>
      </c>
      <c r="B130" s="3">
        <v>129</v>
      </c>
      <c r="D130" s="5">
        <f>[1]Calculos!I224</f>
        <v>8659493.190095691</v>
      </c>
      <c r="E130" s="4">
        <f t="shared" si="3"/>
        <v>28</v>
      </c>
      <c r="F130" s="5">
        <f t="shared" si="4"/>
        <v>12886.15058049954</v>
      </c>
    </row>
    <row r="131" spans="1:6" x14ac:dyDescent="0.3">
      <c r="A131" s="2">
        <v>46447</v>
      </c>
      <c r="B131" s="3">
        <v>130</v>
      </c>
      <c r="D131" s="5">
        <f>[1]Calculos!I225</f>
        <v>9590337.5631387997</v>
      </c>
      <c r="E131" s="4">
        <f t="shared" ref="E131:E139" si="5">_xlfn.DAYS(A132,A131)</f>
        <v>31</v>
      </c>
      <c r="F131" s="5">
        <f t="shared" si="4"/>
        <v>12890.238660132796</v>
      </c>
    </row>
    <row r="132" spans="1:6" x14ac:dyDescent="0.3">
      <c r="A132" s="2">
        <v>46478</v>
      </c>
      <c r="B132" s="3">
        <v>131</v>
      </c>
      <c r="D132" s="5">
        <f>[1]Calculos!I226</f>
        <v>8960346.327634288</v>
      </c>
      <c r="E132" s="4">
        <f t="shared" si="5"/>
        <v>30</v>
      </c>
      <c r="F132" s="5">
        <f t="shared" si="4"/>
        <v>12444.925455047622</v>
      </c>
    </row>
    <row r="133" spans="1:6" x14ac:dyDescent="0.3">
      <c r="A133" s="2">
        <v>46508</v>
      </c>
      <c r="B133" s="3">
        <v>132</v>
      </c>
      <c r="D133" s="5">
        <f>[1]Calculos!I227</f>
        <v>9257460.0162211042</v>
      </c>
      <c r="E133" s="4">
        <f t="shared" si="5"/>
        <v>31</v>
      </c>
      <c r="F133" s="5">
        <f t="shared" si="4"/>
        <v>12442.822602447721</v>
      </c>
    </row>
    <row r="134" spans="1:6" x14ac:dyDescent="0.3">
      <c r="A134" s="2">
        <v>46539</v>
      </c>
      <c r="B134" s="3">
        <v>133</v>
      </c>
      <c r="D134" s="5">
        <f>[1]Calculos!I228</f>
        <v>8956922.8519617394</v>
      </c>
      <c r="E134" s="4">
        <f t="shared" si="5"/>
        <v>30</v>
      </c>
      <c r="F134" s="5">
        <f t="shared" si="4"/>
        <v>12440.170627724638</v>
      </c>
    </row>
    <row r="135" spans="1:6" x14ac:dyDescent="0.3">
      <c r="A135" s="2">
        <v>46569</v>
      </c>
      <c r="B135" s="3">
        <v>134</v>
      </c>
      <c r="D135" s="5">
        <f>[1]Calculos!I229</f>
        <v>9253925.3663359396</v>
      </c>
      <c r="E135" s="4">
        <f t="shared" si="5"/>
        <v>31</v>
      </c>
      <c r="F135" s="5">
        <f t="shared" si="4"/>
        <v>12438.071728946155</v>
      </c>
    </row>
    <row r="136" spans="1:6" x14ac:dyDescent="0.3">
      <c r="A136" s="2">
        <v>46600</v>
      </c>
      <c r="B136" s="3">
        <v>135</v>
      </c>
      <c r="D136" s="5">
        <f>[1]Calculos!I230</f>
        <v>9252575.1649751961</v>
      </c>
      <c r="E136" s="4">
        <f t="shared" si="5"/>
        <v>31</v>
      </c>
      <c r="F136" s="5">
        <f t="shared" ref="F136:F156" si="6">D136/(E136*24)</f>
        <v>12436.256942170963</v>
      </c>
    </row>
    <row r="137" spans="1:6" x14ac:dyDescent="0.3">
      <c r="A137" s="2">
        <v>46631</v>
      </c>
      <c r="B137" s="3">
        <v>136</v>
      </c>
      <c r="D137" s="5">
        <f>[1]Calculos!I231</f>
        <v>8536193.1923593748</v>
      </c>
      <c r="E137" s="4">
        <f t="shared" si="5"/>
        <v>30</v>
      </c>
      <c r="F137" s="5">
        <f t="shared" si="6"/>
        <v>11855.823878276909</v>
      </c>
    </row>
    <row r="138" spans="1:6" x14ac:dyDescent="0.3">
      <c r="A138" s="2">
        <v>46661</v>
      </c>
      <c r="B138" s="3">
        <v>137</v>
      </c>
      <c r="D138" s="5">
        <f>[1]Calculos!I232</f>
        <v>8819554.5879649948</v>
      </c>
      <c r="E138" s="4">
        <f t="shared" si="5"/>
        <v>31</v>
      </c>
      <c r="F138" s="5">
        <f t="shared" si="6"/>
        <v>11854.240037587359</v>
      </c>
    </row>
    <row r="139" spans="1:6" x14ac:dyDescent="0.3">
      <c r="A139" s="2">
        <v>46692</v>
      </c>
      <c r="B139" s="3">
        <v>138</v>
      </c>
      <c r="D139" s="5">
        <f>[1]Calculos!I233</f>
        <v>8437636.0848475471</v>
      </c>
      <c r="E139" s="4">
        <f t="shared" si="5"/>
        <v>30</v>
      </c>
      <c r="F139" s="5">
        <f t="shared" si="6"/>
        <v>11718.939006732704</v>
      </c>
    </row>
    <row r="140" spans="1:6" x14ac:dyDescent="0.3">
      <c r="A140" s="2">
        <v>46722</v>
      </c>
      <c r="B140" s="3">
        <v>139</v>
      </c>
      <c r="D140" s="5">
        <f>[1]Calculos!I234</f>
        <v>8545014.8475192189</v>
      </c>
      <c r="E140" s="4">
        <v>31</v>
      </c>
      <c r="F140" s="5">
        <f t="shared" si="6"/>
        <v>11485.235010106477</v>
      </c>
    </row>
    <row r="141" spans="1:6" x14ac:dyDescent="0.3">
      <c r="A141" s="2">
        <v>46753</v>
      </c>
      <c r="B141" s="3">
        <v>140</v>
      </c>
      <c r="D141" s="5">
        <f>[1]Calculos!I235</f>
        <v>8563705.4723605346</v>
      </c>
      <c r="E141" s="4">
        <f t="shared" ref="E141:E151" si="7">_xlfn.DAYS(A142,A141)</f>
        <v>31</v>
      </c>
      <c r="F141" s="5">
        <f t="shared" si="6"/>
        <v>11510.356817688891</v>
      </c>
    </row>
    <row r="142" spans="1:6" x14ac:dyDescent="0.3">
      <c r="A142" s="2">
        <v>46784</v>
      </c>
      <c r="B142" s="3">
        <v>141</v>
      </c>
      <c r="D142" s="5">
        <f>[1]Calculos!I236</f>
        <v>7930844.0979635557</v>
      </c>
      <c r="E142" s="4">
        <f>_xlfn.DAYS(A143,A142)</f>
        <v>29</v>
      </c>
      <c r="F142" s="5">
        <f t="shared" si="6"/>
        <v>11394.890945349936</v>
      </c>
    </row>
    <row r="143" spans="1:6" x14ac:dyDescent="0.3">
      <c r="A143" s="2">
        <v>46813</v>
      </c>
      <c r="B143" s="3">
        <v>142</v>
      </c>
      <c r="D143" s="5">
        <f>[1]Calculos!I237</f>
        <v>8481761.6850780677</v>
      </c>
      <c r="E143" s="4">
        <f t="shared" si="7"/>
        <v>31</v>
      </c>
      <c r="F143" s="5">
        <f t="shared" si="6"/>
        <v>11400.217318653316</v>
      </c>
    </row>
    <row r="144" spans="1:6" x14ac:dyDescent="0.3">
      <c r="A144" s="2">
        <v>46844</v>
      </c>
      <c r="B144" s="3">
        <v>143</v>
      </c>
      <c r="D144" s="5">
        <f>[1]Calculos!I238</f>
        <v>8210986.7978654979</v>
      </c>
      <c r="E144" s="4">
        <f t="shared" si="7"/>
        <v>30</v>
      </c>
      <c r="F144" s="5">
        <f t="shared" si="6"/>
        <v>11404.148330368747</v>
      </c>
    </row>
    <row r="145" spans="1:6" x14ac:dyDescent="0.3">
      <c r="A145" s="2">
        <v>46874</v>
      </c>
      <c r="B145" s="3">
        <v>144</v>
      </c>
      <c r="D145" s="5">
        <f>[1]Calculos!I239</f>
        <v>8487056.5989353601</v>
      </c>
      <c r="E145" s="4">
        <f t="shared" si="7"/>
        <v>31</v>
      </c>
      <c r="F145" s="5">
        <f t="shared" si="6"/>
        <v>11407.334138353979</v>
      </c>
    </row>
    <row r="146" spans="1:6" x14ac:dyDescent="0.3">
      <c r="A146" s="2">
        <v>46905</v>
      </c>
      <c r="B146" s="3">
        <v>145</v>
      </c>
      <c r="D146" s="5">
        <f>[1]Calculos!I240</f>
        <v>8215105.4149913006</v>
      </c>
      <c r="E146" s="4">
        <f t="shared" si="7"/>
        <v>30</v>
      </c>
      <c r="F146" s="5">
        <f t="shared" si="6"/>
        <v>11409.868631932362</v>
      </c>
    </row>
    <row r="147" spans="1:6" x14ac:dyDescent="0.3">
      <c r="A147" s="2">
        <v>46935</v>
      </c>
      <c r="B147" s="3">
        <v>146</v>
      </c>
      <c r="D147" s="5">
        <f>[1]Calculos!I241</f>
        <v>8490424.4754767288</v>
      </c>
      <c r="E147" s="4">
        <f t="shared" si="7"/>
        <v>31</v>
      </c>
      <c r="F147" s="5">
        <f t="shared" si="6"/>
        <v>11411.860854135388</v>
      </c>
    </row>
    <row r="148" spans="1:6" x14ac:dyDescent="0.3">
      <c r="A148" s="2">
        <v>46966</v>
      </c>
      <c r="B148" s="3">
        <v>147</v>
      </c>
      <c r="D148" s="5">
        <f>[1]Calculos!I242</f>
        <v>8491694.1003710628</v>
      </c>
      <c r="E148" s="4">
        <f t="shared" si="7"/>
        <v>31</v>
      </c>
      <c r="F148" s="5">
        <f t="shared" si="6"/>
        <v>11413.567339208417</v>
      </c>
    </row>
    <row r="149" spans="1:6" x14ac:dyDescent="0.3">
      <c r="A149" s="2">
        <v>46997</v>
      </c>
      <c r="B149" s="3">
        <v>148</v>
      </c>
      <c r="D149" s="5">
        <f>[1]Calculos!I243</f>
        <v>8218764.7243548026</v>
      </c>
      <c r="E149" s="4">
        <f t="shared" si="7"/>
        <v>30</v>
      </c>
      <c r="F149" s="5">
        <f t="shared" si="6"/>
        <v>11414.951006048337</v>
      </c>
    </row>
    <row r="150" spans="1:6" x14ac:dyDescent="0.3">
      <c r="A150" s="2">
        <v>47027</v>
      </c>
      <c r="B150" s="3">
        <v>149</v>
      </c>
      <c r="D150" s="5">
        <f>[1]Calculos!I244</f>
        <v>8493629.1348866932</v>
      </c>
      <c r="E150" s="4">
        <f t="shared" si="7"/>
        <v>31</v>
      </c>
      <c r="F150" s="5">
        <f t="shared" si="6"/>
        <v>11416.168192052008</v>
      </c>
    </row>
    <row r="151" spans="1:6" x14ac:dyDescent="0.3">
      <c r="A151" s="2">
        <v>47058</v>
      </c>
      <c r="B151" s="3">
        <v>150</v>
      </c>
      <c r="D151" s="5">
        <f>[1]Calculos!I245</f>
        <v>8220392.2723736418</v>
      </c>
      <c r="E151" s="4">
        <f t="shared" si="7"/>
        <v>30</v>
      </c>
      <c r="F151" s="5">
        <f t="shared" si="6"/>
        <v>11417.211489407837</v>
      </c>
    </row>
    <row r="152" spans="1:6" x14ac:dyDescent="0.3">
      <c r="A152" s="2">
        <v>47088</v>
      </c>
      <c r="B152" s="3">
        <v>151</v>
      </c>
      <c r="D152" s="5">
        <f>[1]Calculos!I246</f>
        <v>8495014.3241626881</v>
      </c>
      <c r="E152" s="4">
        <v>31</v>
      </c>
      <c r="F152" s="5">
        <f t="shared" si="6"/>
        <v>11418.03000559501</v>
      </c>
    </row>
    <row r="153" spans="1:6" x14ac:dyDescent="0.3">
      <c r="A153" s="2">
        <v>47119</v>
      </c>
      <c r="B153" s="3">
        <v>152</v>
      </c>
      <c r="D153" s="5">
        <f>[1]Calculos!I247</f>
        <v>8488908.4440014418</v>
      </c>
      <c r="E153" s="4">
        <v>31</v>
      </c>
      <c r="F153" s="5">
        <f t="shared" si="6"/>
        <v>11409.823177421293</v>
      </c>
    </row>
    <row r="154" spans="1:6" x14ac:dyDescent="0.3">
      <c r="A154" s="2">
        <v>47150</v>
      </c>
      <c r="B154" s="3">
        <v>153</v>
      </c>
      <c r="D154" s="5">
        <f>[1]Calculos!I248</f>
        <v>7667858.8314833436</v>
      </c>
      <c r="E154" s="4">
        <v>28</v>
      </c>
      <c r="F154" s="5">
        <f t="shared" si="6"/>
        <v>11410.504213516881</v>
      </c>
    </row>
    <row r="155" spans="1:6" x14ac:dyDescent="0.3">
      <c r="A155" s="2">
        <v>47178</v>
      </c>
      <c r="B155" s="3">
        <v>154</v>
      </c>
      <c r="D155" s="5">
        <f>[1]Calculos!I249</f>
        <v>8489880.6124716699</v>
      </c>
      <c r="E155" s="8">
        <v>31</v>
      </c>
      <c r="F155" s="5">
        <f t="shared" si="6"/>
        <v>11411.129855472675</v>
      </c>
    </row>
    <row r="156" spans="1:6" x14ac:dyDescent="0.3">
      <c r="A156" s="2">
        <v>47209</v>
      </c>
      <c r="B156" s="3">
        <v>155</v>
      </c>
      <c r="D156" s="5">
        <f>D155/31*20</f>
        <v>5477342.3306268835</v>
      </c>
      <c r="E156" s="8">
        <v>30</v>
      </c>
      <c r="F156" s="5">
        <f t="shared" si="6"/>
        <v>7607.4199036484497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Proyeccion Consumo</vt:lpstr>
      <vt:lpstr>Proyeccion Consumo Energia</vt:lpstr>
    </vt:vector>
  </TitlesOfParts>
  <Company>CEPSA W10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Ospina, Fernando</dc:creator>
  <cp:lastModifiedBy>Eric Jesús Dávila Vides</cp:lastModifiedBy>
  <dcterms:created xsi:type="dcterms:W3CDTF">2018-10-25T18:18:18Z</dcterms:created>
  <dcterms:modified xsi:type="dcterms:W3CDTF">2022-08-23T16:59:13Z</dcterms:modified>
</cp:coreProperties>
</file>