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6DAB2D14-F2CE-274D-9288-297CD1FE8398}" xr6:coauthVersionLast="47" xr6:coauthVersionMax="47" xr10:uidLastSave="{00000000-0000-0000-0000-000000000000}"/>
  <bookViews>
    <workbookView xWindow="-45820" yWindow="-2580" windowWidth="35840" windowHeight="219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'24-spring'!$A$1:$Y$66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6" l="1"/>
  <c r="A8" i="6"/>
  <c r="B8" i="6"/>
  <c r="E8" i="6"/>
  <c r="D8" i="6" s="1"/>
  <c r="L8" i="6"/>
  <c r="Q8" i="6"/>
  <c r="Q45" i="6"/>
  <c r="Q53" i="6"/>
  <c r="Q48" i="6"/>
  <c r="Q21" i="6"/>
  <c r="Q9" i="6"/>
  <c r="Q23" i="6"/>
  <c r="Q22" i="6"/>
  <c r="Q28" i="6"/>
  <c r="Q27" i="6"/>
  <c r="Q6" i="6"/>
  <c r="Q4" i="6"/>
  <c r="Q3" i="6"/>
  <c r="Q5" i="6"/>
  <c r="Q26" i="6"/>
  <c r="Q25" i="6"/>
  <c r="Q7" i="6"/>
  <c r="Q24" i="6"/>
  <c r="Q38" i="6"/>
  <c r="Q37" i="6"/>
  <c r="Q36" i="6"/>
  <c r="Q35" i="6"/>
  <c r="Q58" i="6"/>
  <c r="Q17" i="6"/>
  <c r="Q60" i="6"/>
  <c r="Q32" i="6"/>
  <c r="Q29" i="6"/>
  <c r="Q16" i="6"/>
  <c r="Q66" i="6"/>
  <c r="Q19" i="6"/>
  <c r="Q62" i="6"/>
  <c r="Q56" i="6"/>
  <c r="Q55" i="6"/>
  <c r="Q18" i="6"/>
  <c r="Q65" i="6"/>
  <c r="Q13" i="6"/>
  <c r="Q11" i="6"/>
  <c r="Q34" i="6"/>
  <c r="Q10" i="6"/>
  <c r="Q12" i="6"/>
  <c r="Q57" i="6"/>
  <c r="Q31" i="6"/>
  <c r="Q61" i="6"/>
  <c r="Q30" i="6"/>
  <c r="Q33" i="6"/>
  <c r="Q63" i="6"/>
  <c r="Q20" i="6"/>
  <c r="Q15" i="6"/>
  <c r="Q59" i="6"/>
  <c r="Q41" i="6"/>
  <c r="Q51" i="6"/>
  <c r="Q49" i="6"/>
  <c r="Q2" i="6"/>
  <c r="Q50" i="6"/>
  <c r="Q42" i="6"/>
  <c r="Q43" i="6"/>
  <c r="Q54" i="6"/>
  <c r="Q44" i="6"/>
  <c r="Q46" i="6"/>
  <c r="Q39" i="6"/>
  <c r="Q47" i="6"/>
  <c r="Q52" i="6"/>
  <c r="Q40" i="6"/>
  <c r="L32" i="6"/>
  <c r="L34" i="6"/>
  <c r="L31" i="6"/>
  <c r="L33" i="6"/>
  <c r="L60" i="6"/>
  <c r="L62" i="6"/>
  <c r="L61" i="6"/>
  <c r="L63" i="6"/>
  <c r="L59" i="6"/>
  <c r="L17" i="6"/>
  <c r="L16" i="6"/>
  <c r="L14" i="6"/>
  <c r="L13" i="6"/>
  <c r="L15" i="6"/>
  <c r="L9" i="6"/>
  <c r="L11" i="6"/>
  <c r="L10" i="6"/>
  <c r="L12" i="6"/>
  <c r="E23" i="6"/>
  <c r="D23" i="6" s="1"/>
  <c r="B23" i="6"/>
  <c r="A23" i="6"/>
  <c r="E22" i="6"/>
  <c r="D22" i="6" s="1"/>
  <c r="B22" i="6"/>
  <c r="A22" i="6"/>
  <c r="E28" i="6"/>
  <c r="D28" i="6" s="1"/>
  <c r="B28" i="6"/>
  <c r="A28" i="6"/>
  <c r="E27" i="6"/>
  <c r="D27" i="6" s="1"/>
  <c r="B27" i="6"/>
  <c r="A27" i="6"/>
  <c r="E6" i="6"/>
  <c r="D6" i="6" s="1"/>
  <c r="B6" i="6"/>
  <c r="A6" i="6"/>
  <c r="E4" i="6"/>
  <c r="D4" i="6" s="1"/>
  <c r="B4" i="6"/>
  <c r="A4" i="6"/>
  <c r="E3" i="6"/>
  <c r="D3" i="6" s="1"/>
  <c r="B3" i="6"/>
  <c r="A3" i="6"/>
  <c r="E5" i="6"/>
  <c r="D5" i="6" s="1"/>
  <c r="B5" i="6"/>
  <c r="A5" i="6"/>
  <c r="E26" i="6"/>
  <c r="D26" i="6" s="1"/>
  <c r="B26" i="6"/>
  <c r="A26" i="6"/>
  <c r="E25" i="6"/>
  <c r="D25" i="6" s="1"/>
  <c r="B25" i="6"/>
  <c r="A25" i="6"/>
  <c r="D7" i="6"/>
  <c r="B7" i="6"/>
  <c r="A7" i="6"/>
  <c r="E24" i="6"/>
  <c r="D24" i="6" s="1"/>
  <c r="B24" i="6"/>
  <c r="A24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E35" i="6"/>
  <c r="D35" i="6" s="1"/>
  <c r="B35" i="6"/>
  <c r="A35" i="6"/>
  <c r="E58" i="6"/>
  <c r="D58" i="6" s="1"/>
  <c r="B58" i="6"/>
  <c r="A58" i="6"/>
  <c r="E17" i="6"/>
  <c r="D17" i="6" s="1"/>
  <c r="B17" i="6"/>
  <c r="A17" i="6"/>
  <c r="E60" i="6"/>
  <c r="D60" i="6" s="1"/>
  <c r="B60" i="6"/>
  <c r="A60" i="6"/>
  <c r="E32" i="6"/>
  <c r="D32" i="6" s="1"/>
  <c r="B32" i="6"/>
  <c r="A32" i="6"/>
  <c r="D29" i="6"/>
  <c r="B29" i="6"/>
  <c r="A29" i="6"/>
  <c r="E16" i="6"/>
  <c r="D16" i="6" s="1"/>
  <c r="B16" i="6"/>
  <c r="A16" i="6"/>
  <c r="E66" i="6"/>
  <c r="D66" i="6" s="1"/>
  <c r="B66" i="6"/>
  <c r="A66" i="6"/>
  <c r="E19" i="6"/>
  <c r="D19" i="6" s="1"/>
  <c r="B19" i="6"/>
  <c r="A19" i="6"/>
  <c r="E62" i="6"/>
  <c r="D62" i="6" s="1"/>
  <c r="B62" i="6"/>
  <c r="A62" i="6"/>
  <c r="E56" i="6"/>
  <c r="D56" i="6" s="1"/>
  <c r="B56" i="6"/>
  <c r="A56" i="6"/>
  <c r="D55" i="6"/>
  <c r="B55" i="6"/>
  <c r="A55" i="6"/>
  <c r="D18" i="6"/>
  <c r="B18" i="6"/>
  <c r="A18" i="6"/>
  <c r="E65" i="6"/>
  <c r="D65" i="6" s="1"/>
  <c r="B65" i="6"/>
  <c r="A65" i="6"/>
  <c r="E14" i="6"/>
  <c r="D14" i="6" s="1"/>
  <c r="B14" i="6"/>
  <c r="A14" i="6"/>
  <c r="D13" i="6"/>
  <c r="B13" i="6"/>
  <c r="A13" i="6"/>
  <c r="E11" i="6"/>
  <c r="D11" i="6" s="1"/>
  <c r="B11" i="6"/>
  <c r="A11" i="6"/>
  <c r="E34" i="6"/>
  <c r="D34" i="6" s="1"/>
  <c r="B34" i="6"/>
  <c r="A34" i="6"/>
  <c r="E10" i="6"/>
  <c r="D10" i="6" s="1"/>
  <c r="B10" i="6"/>
  <c r="A10" i="6"/>
  <c r="E12" i="6"/>
  <c r="D12" i="6" s="1"/>
  <c r="B12" i="6"/>
  <c r="A12" i="6"/>
  <c r="E57" i="6"/>
  <c r="D57" i="6" s="1"/>
  <c r="B57" i="6"/>
  <c r="A57" i="6"/>
  <c r="E31" i="6"/>
  <c r="D31" i="6" s="1"/>
  <c r="B31" i="6"/>
  <c r="A31" i="6"/>
  <c r="E61" i="6"/>
  <c r="D61" i="6" s="1"/>
  <c r="B61" i="6"/>
  <c r="A61" i="6"/>
  <c r="E30" i="6"/>
  <c r="D30" i="6" s="1"/>
  <c r="B30" i="6"/>
  <c r="A30" i="6"/>
  <c r="D33" i="6"/>
  <c r="B33" i="6"/>
  <c r="A33" i="6"/>
  <c r="D63" i="6"/>
  <c r="B63" i="6"/>
  <c r="A63" i="6"/>
  <c r="D20" i="6"/>
  <c r="B20" i="6"/>
  <c r="A20" i="6"/>
  <c r="E15" i="6"/>
  <c r="D15" i="6" s="1"/>
  <c r="B15" i="6"/>
  <c r="A15" i="6"/>
  <c r="E59" i="6"/>
  <c r="D59" i="6" s="1"/>
  <c r="B59" i="6"/>
  <c r="A59" i="6"/>
  <c r="B40" i="6"/>
  <c r="B52" i="6"/>
  <c r="B47" i="6"/>
  <c r="B39" i="6"/>
  <c r="B46" i="6"/>
  <c r="B44" i="6"/>
  <c r="B54" i="6"/>
  <c r="B43" i="6"/>
  <c r="B42" i="6"/>
  <c r="B50" i="6"/>
  <c r="B2" i="6"/>
  <c r="B49" i="6"/>
  <c r="B51" i="6"/>
  <c r="B41" i="6"/>
  <c r="B64" i="6"/>
  <c r="A40" i="6"/>
  <c r="D40" i="6"/>
  <c r="A52" i="6"/>
  <c r="D52" i="6"/>
  <c r="A47" i="6"/>
  <c r="D47" i="6"/>
  <c r="A39" i="6"/>
  <c r="D39" i="6"/>
  <c r="A46" i="6"/>
  <c r="E46" i="6"/>
  <c r="D46" i="6" s="1"/>
  <c r="A44" i="6"/>
  <c r="E44" i="6"/>
  <c r="D44" i="6" s="1"/>
  <c r="A54" i="6"/>
  <c r="E54" i="6"/>
  <c r="D54" i="6" s="1"/>
  <c r="A43" i="6"/>
  <c r="D43" i="6"/>
  <c r="A42" i="6"/>
  <c r="D42" i="6"/>
  <c r="A50" i="6"/>
  <c r="D50" i="6"/>
  <c r="A2" i="6"/>
  <c r="D2" i="6"/>
  <c r="A49" i="6"/>
  <c r="E49" i="6"/>
  <c r="D49" i="6" s="1"/>
  <c r="A51" i="6"/>
  <c r="E51" i="6"/>
  <c r="D51" i="6" s="1"/>
  <c r="A41" i="6"/>
  <c r="E41" i="6"/>
  <c r="D41" i="6" s="1"/>
  <c r="E64" i="6"/>
  <c r="D64" i="6" s="1"/>
  <c r="A64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<sst xmlns="http://schemas.openxmlformats.org/spreadsheetml/2006/main" count="1682" uniqueCount="717">
  <si>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</si>
  <si>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</si>
  <si>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</si>
  <si>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</si>
  <si>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</si>
  <si>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</si>
  <si>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</si>
  <si>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</si>
  <si>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</si>
  <si>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</si>
  <si>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</si>
  <si>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</si>
  <si>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</si>
  <si>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</si>
  <si>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</si>
  <si>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</si>
  <si>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</si>
  <si>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</si>
  <si>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</si>
  <si>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</si>
  <si>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</si>
  <si>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</si>
  <si>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</si>
  <si>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</si>
  <si>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</si>
  <si>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</si>
  <si>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</si>
  <si>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</si>
  <si>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</si>
  <si>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</si>
  <si>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</si>
  <si>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</si>
  <si>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</si>
  <si>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</si>
  <si>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</si>
  <si>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</si>
  <si>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</si>
  <si>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</si>
  <si>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</si>
  <si>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</si>
  <si>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</si>
  <si>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</si>
  <si>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</si>
  <si>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</si>
  <si>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</si>
  <si>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</si>
  <si>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</si>
  <si>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</si>
  <si>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</si>
  <si>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</si>
  <si>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</si>
  <si>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</si>
  <si>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</si>
  <si>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</si>
  <si>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</si>
  <si>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</si>
  <si>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</si>
  <si>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</si>
  <si>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</si>
  <si>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</si>
  <si>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</si>
  <si>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</si>
  <si>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</si>
  <si>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</si>
  <si>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</si>
  <si>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</si>
  <si>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</si>
  <si>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</si>
  <si>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</si>
  <si>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</si>
  <si>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</si>
  <si>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</si>
  <si>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</si>
  <si>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</si>
  <si>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</si>
  <si>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</si>
  <si>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</si>
  <si>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</si>
  <si>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</si>
  <si>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</si>
  <si>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</si>
  <si>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</si>
  <si>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</si>
  <si>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</si>
  <si>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</si>
  <si>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</si>
  <si>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</si>
  <si>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</si>
  <si>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</si>
  <si>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</si>
  <si>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</si>
  <si>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</si>
  <si>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</si>
  <si>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</si>
  <si>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</si>
  <si>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</si>
  <si>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</si>
  <si>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</si>
  <si>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</si>
  <si>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</si>
  <si>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</si>
  <si>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</si>
  <si>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</si>
  <si>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</si>
  <si>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</si>
  <si>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</si>
  <si>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</si>
  <si>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</si>
  <si>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</si>
  <si>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</si>
  <si>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</si>
  <si>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</si>
  <si>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</si>
  <si>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</si>
  <si>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</si>
  <si>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</si>
  <si>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</si>
  <si>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</si>
  <si>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</si>
  <si>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</si>
  <si>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</si>
  <si>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</si>
  <si>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</si>
  <si>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</si>
  <si>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</si>
  <si>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</si>
  <si>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</si>
  <si>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</si>
  <si>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</si>
  <si>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</si>
  <si>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</si>
  <si>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</si>
  <si>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</si>
  <si>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</si>
  <si>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</si>
  <si>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</si>
  <si>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</si>
  <si>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</si>
  <si>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</si>
  <si>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</si>
  <si>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</si>
  <si>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</si>
  <si>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</si>
  <si>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</si>
  <si>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</si>
  <si>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</si>
  <si>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</si>
  <si>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</si>
  <si>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</si>
  <si>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</si>
  <si>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</si>
  <si>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</si>
  <si>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</si>
  <si>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</si>
  <si>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</si>
  <si>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</si>
  <si>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</si>
  <si>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</si>
  <si>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</si>
  <si>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</si>
  <si>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</si>
  <si>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</si>
  <si>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</si>
  <si>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</si>
  <si>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</si>
  <si>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</si>
  <si>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</si>
  <si>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</si>
  <si>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</si>
  <si>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</si>
  <si>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</si>
  <si>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</si>
  <si>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</si>
  <si>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</si>
  <si>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</si>
  <si>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</si>
  <si>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</si>
  <si>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</si>
  <si>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</si>
  <si>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</si>
  <si>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</si>
  <si>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</si>
  <si>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</si>
  <si>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</si>
  <si>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</si>
  <si>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</si>
  <si>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</si>
  <si>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</si>
  <si>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</si>
  <si>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</si>
  <si>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</si>
  <si>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</si>
  <si>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</si>
  <si>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</si>
  <si>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</si>
  <si>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</si>
  <si>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</si>
  <si>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</si>
  <si>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</si>
  <si>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</si>
  <si>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</si>
  <si>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</si>
  <si>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</si>
  <si>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</si>
  <si>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</si>
  <si>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</si>
  <si>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</si>
  <si>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</si>
  <si>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</si>
  <si>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</si>
  <si>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</si>
  <si>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</si>
  <si>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</si>
  <si>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</si>
  <si>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</si>
  <si>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</si>
  <si>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</si>
  <si>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</si>
  <si>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</si>
  <si>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</si>
  <si>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</si>
  <si>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</si>
  <si>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</si>
  <si>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</si>
  <si>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</si>
  <si>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</si>
  <si>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</si>
  <si>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</si>
  <si>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</si>
  <si>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</si>
  <si>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</si>
  <si>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</si>
  <si>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</si>
  <si>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</si>
  <si>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</si>
  <si>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</si>
  <si>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</si>
  <si>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</si>
  <si>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</si>
  <si>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</si>
  <si>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</si>
  <si>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</si>
  <si>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</si>
  <si>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</si>
  <si>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</si>
  <si>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</si>
  <si>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</si>
  <si>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</si>
  <si>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</si>
  <si>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</si>
  <si>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</si>
  <si>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</si>
  <si>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</si>
  <si>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</si>
  <si>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</si>
  <si>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</si>
  <si>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</si>
  <si>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</si>
  <si>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</si>
  <si>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</si>
  <si>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</si>
  <si>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</si>
  <si>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</si>
  <si>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</si>
  <si>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</si>
  <si>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</si>
  <si>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</si>
  <si>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</si>
  <si>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</si>
  <si>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</si>
  <si>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</si>
  <si>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</si>
  <si>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</si>
  <si>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</si>
  <si>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</si>
  <si>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</si>
  <si>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</si>
  <si>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</si>
  <si>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</si>
  <si>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</si>
  <si>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</si>
  <si>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</si>
  <si>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</si>
  <si>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</si>
  <si>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</si>
  <si>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</si>
  <si>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</si>
  <si>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</si>
  <si>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</si>
  <si>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</si>
  <si>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</si>
  <si>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</si>
  <si>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</si>
  <si>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</si>
  <si>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</si>
  <si>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</si>
  <si>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</si>
  <si>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</si>
  <si>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</si>
  <si>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</si>
  <si>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</si>
  <si>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</si>
  <si>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</si>
  <si>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</si>
  <si>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</si>
  <si>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</si>
  <si>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</si>
  <si>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</si>
  <si>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</si>
  <si>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</si>
  <si>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</si>
  <si>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</si>
  <si>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</si>
  <si>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</si>
  <si>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</si>
  <si>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</si>
  <si>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</si>
  <si>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</si>
  <si>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</si>
  <si>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</si>
  <si>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</si>
  <si>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</si>
  <si>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</si>
  <si>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</si>
  <si>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</si>
  <si>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</si>
  <si>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</si>
  <si>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</si>
  <si>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</si>
  <si>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</si>
  <si>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</si>
  <si>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</si>
  <si>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</si>
  <si>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</si>
  <si>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</si>
  <si>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</si>
  <si>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</si>
  <si>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</si>
  <si>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</si>
  <si>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</si>
  <si>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</si>
  <si>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</si>
  <si>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</si>
  <si>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</si>
  <si>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</si>
  <si>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</si>
  <si>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</si>
  <si>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</si>
  <si>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</si>
  <si>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</si>
  <si>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</si>
  <si>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</si>
  <si>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</si>
  <si>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</si>
  <si>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</si>
  <si>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</si>
  <si>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</si>
  <si>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</si>
  <si>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</si>
  <si>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</si>
  <si>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</si>
  <si>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</si>
  <si>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</si>
  <si>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</si>
  <si>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</si>
  <si>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</si>
  <si>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</si>
  <si>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</si>
  <si>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</si>
  <si>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</si>
  <si>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</si>
  <si>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</si>
  <si>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</si>
  <si>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</si>
  <si>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</si>
  <si>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</si>
  <si>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</si>
  <si>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</si>
  <si>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</si>
  <si>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</si>
  <si>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</si>
  <si>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</si>
  <si>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</si>
  <si>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</si>
  <si>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</si>
  <si>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</si>
  <si>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</si>
  <si>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</si>
  <si>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</si>
  <si>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</si>
  <si>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</si>
  <si>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</si>
  <si>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</si>
  <si>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</si>
  <si>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</si>
  <si>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</si>
  <si>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</si>
  <si>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</si>
  <si>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</si>
  <si>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</si>
  <si>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</si>
  <si>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</si>
  <si>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</si>
  <si>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</si>
  <si>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</si>
  <si>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</si>
  <si>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</si>
  <si>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</si>
  <si>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</si>
  <si>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</si>
  <si>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</si>
  <si>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</si>
  <si>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</si>
  <si>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</si>
  <si>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</si>
  <si>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</si>
  <si>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</si>
  <si>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</si>
  <si>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</si>
  <si>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</si>
  <si>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</si>
  <si>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</si>
  <si>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</si>
  <si>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</si>
  <si>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</si>
  <si>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</si>
  <si>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</si>
  <si>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</si>
  <si>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</si>
  <si>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</si>
  <si>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</si>
  <si>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</si>
  <si>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</si>
  <si>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</si>
  <si>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</si>
  <si>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</si>
  <si>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</si>
  <si>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</si>
  <si>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</si>
  <si>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</si>
  <si>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</si>
  <si>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</si>
  <si>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</si>
  <si>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</si>
  <si>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</si>
  <si>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</si>
  <si>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</si>
  <si>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</si>
  <si>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</si>
  <si>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</si>
  <si>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</si>
  <si>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</si>
  <si>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</si>
  <si>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</si>
  <si>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</si>
  <si>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</si>
  <si>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</si>
  <si>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</si>
  <si>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</si>
  <si>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</si>
  <si>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</si>
  <si>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</si>
  <si>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</si>
  <si>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</si>
  <si>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</si>
  <si>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</si>
  <si>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</si>
  <si>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</si>
  <si>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</si>
  <si>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</si>
  <si>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</si>
  <si>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</si>
  <si>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</si>
  <si>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</si>
  <si>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</si>
  <si>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</si>
  <si>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</si>
  <si>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</si>
  <si>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</si>
  <si>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</si>
  <si>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</si>
  <si>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</si>
  <si>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</si>
  <si>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</si>
  <si>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</si>
  <si>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</si>
  <si>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</si>
  <si>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</si>
  <si>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</si>
  <si>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</si>
  <si>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</si>
  <si>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</si>
  <si>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</si>
  <si>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</si>
  <si>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</si>
  <si>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</si>
  <si>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</si>
  <si>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</si>
  <si>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</si>
  <si>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</si>
  <si>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</si>
  <si>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</si>
  <si>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</si>
  <si>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</si>
  <si>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</si>
  <si>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</si>
  <si>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</si>
  <si>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</si>
  <si>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</si>
  <si>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</si>
  <si>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</si>
  <si>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</si>
  <si>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</si>
  <si>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</si>
  <si>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</si>
  <si>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</si>
  <si>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</si>
  <si>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</si>
  <si>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</si>
  <si>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</si>
  <si>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</si>
  <si>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</si>
  <si>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</si>
  <si>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</si>
  <si>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</si>
  <si>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</si>
  <si>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</si>
  <si>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</si>
  <si>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</si>
  <si>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</si>
  <si>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</si>
  <si>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</si>
  <si>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</si>
  <si>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</si>
  <si>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</si>
  <si>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</si>
  <si>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</si>
  <si>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</si>
  <si>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</si>
  <si>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</si>
  <si>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</si>
  <si>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</si>
  <si>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</si>
  <si>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</si>
  <si>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</si>
  <si>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</si>
  <si>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</si>
  <si>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</si>
  <si>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</si>
  <si>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</si>
  <si>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</si>
  <si>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</si>
  <si>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</si>
  <si>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</si>
  <si>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</si>
  <si>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</si>
  <si>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</si>
  <si>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</si>
  <si>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</si>
  <si>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</si>
  <si>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</si>
  <si>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</si>
  <si>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</si>
  <si>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</si>
  <si>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</si>
  <si>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</si>
  <si>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</si>
  <si>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</si>
  <si>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</si>
  <si>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</si>
  <si>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</si>
  <si>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</si>
  <si>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</si>
  <si>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</si>
  <si>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</si>
  <si>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</si>
  <si>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</si>
  <si>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</si>
  <si>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</si>
  <si>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</si>
  <si>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</si>
  <si>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</si>
  <si>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</si>
  <si>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</si>
  <si>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</si>
  <si>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</si>
  <si>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</si>
  <si>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</si>
  <si>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</si>
  <si>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</si>
  <si>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</si>
  <si>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</si>
  <si>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</si>
  <si>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</si>
  <si>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</si>
  <si>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</si>
  <si>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</si>
  <si>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</si>
  <si>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</si>
  <si>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</si>
  <si>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</si>
  <si>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</si>
  <si>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</si>
  <si>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</si>
  <si>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</si>
  <si>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</si>
  <si>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</si>
  <si>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</si>
  <si>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</si>
  <si>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</si>
  <si>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</si>
  <si>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</si>
  <si>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</si>
  <si>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</si>
  <si>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</si>
  <si>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</si>
  <si>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</si>
  <si>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</si>
  <si>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</si>
  <si>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</si>
  <si>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</si>
  <si>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</si>
  <si>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</si>
  <si>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</si>
  <si>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</si>
  <si>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</si>
  <si>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</si>
  <si>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</si>
  <si>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</si>
  <si>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</si>
  <si>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</si>
  <si>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</si>
  <si>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</si>
  <si>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</si>
  <si>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</si>
  <si>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</si>
  <si>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</si>
  <si>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</si>
  <si>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</si>
  <si>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</si>
  <si>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</si>
  <si>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</si>
  <si>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</si>
  <si>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</si>
  <si>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</si>
  <si>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</si>
  <si>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</si>
  <si>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</si>
  <si>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</si>
  <si>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</si>
  <si>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</si>
  <si>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</si>
  <si>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</si>
  <si>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</si>
  <si>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</si>
  <si>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</si>
  <si>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</si>
  <si>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</si>
  <si>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</si>
  <si>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</si>
  <si>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</si>
  <si>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</si>
  <si>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</si>
  <si>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</si>
  <si>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</si>
  <si>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</si>
  <si>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</si>
  <si>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</si>
  <si>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</si>
  <si>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</si>
  <si>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</si>
  <si>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</si>
  <si>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</si>
  <si>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</si>
  <si>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</si>
  <si>
    <t>Final Project Presentation</t>
  </si>
  <si>
    <t xml:space="preserve">Wednesday, May 8 from 10:30 am to 12:30 pm CT </t>
  </si>
  <si>
    <t>Tuesday, May 7 at 9:30 am CT</t>
  </si>
  <si>
    <t>Tuesday, May 7 from 10:30 am to 12:30 pm CT</t>
  </si>
  <si>
    <t>Friday, May 10 from 10:30 am to 12:30 pm CT</t>
  </si>
  <si>
    <t>Tuesday, May 7 at 10:30 am CT</t>
  </si>
  <si>
    <t>Wednesday, May 8 from 1:30 to 3:30 PM CT</t>
  </si>
  <si>
    <t>Friday, May 3 at 1 PM CT</t>
  </si>
  <si>
    <t>Presentation Date</t>
  </si>
  <si>
    <t>Time</t>
  </si>
  <si>
    <t>Location</t>
  </si>
  <si>
    <t>Notes</t>
  </si>
  <si>
    <t>+ (Not in repo)</t>
  </si>
  <si>
    <t>++ True/False</t>
  </si>
  <si>
    <t>Product Backlog</t>
  </si>
  <si>
    <t>React not in repository</t>
  </si>
  <si>
    <t>Kahoot API</t>
  </si>
  <si>
    <t>Flagging questions</t>
  </si>
  <si>
    <t>Sports category &amp; contact page</t>
  </si>
  <si>
    <t>Okay</t>
  </si>
  <si>
    <t>Sounds</t>
  </si>
  <si>
    <t>Quiz</t>
  </si>
  <si>
    <t>Inspecting</t>
  </si>
  <si>
    <t>Links</t>
  </si>
  <si>
    <t>Yes</t>
  </si>
  <si>
    <t>Multiple Lists</t>
  </si>
  <si>
    <t>Update name</t>
  </si>
  <si>
    <t>Nothing</t>
  </si>
  <si>
    <t>Solid</t>
  </si>
  <si>
    <t>*</t>
  </si>
  <si>
    <t>Touch icon</t>
  </si>
  <si>
    <t>Analytics (test only)</t>
  </si>
  <si>
    <t>Christine</t>
  </si>
  <si>
    <t>Maps (good)</t>
  </si>
  <si>
    <t>Slideshow</t>
  </si>
  <si>
    <t>Submitting content</t>
  </si>
  <si>
    <t>Room numbers</t>
  </si>
  <si>
    <t>Collecting crudentials</t>
  </si>
  <si>
    <t>Graduating / updataing slides</t>
  </si>
  <si>
    <t>Okay, no server</t>
  </si>
  <si>
    <t>No working</t>
  </si>
  <si>
    <t>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</si>
</sst>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800]dddd\,\ mmmm\ dd\,\ yyyy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3" fillId="0" borderId="0" xfId="0" applyFont="1"/>
    <xf numFmtId="164" fontId="20" fillId="0" borderId="0" xfId="0" applyNumberFormat="1" applyFont="1"/>
    <xf numFmtId="0" fontId="20" fillId="38" borderId="0" xfId="0" applyFont="1" applyFill="1" applyAlignment="1">
      <alignment horizontal="center"/>
    </xf>
    <xf numFmtId="0" fontId="20" fillId="38" borderId="0" xfId="0" applyFont="1" applyFill="1" applyAlignment="1">
      <alignment horizontal="left"/>
    </xf>
    <xf numFmtId="165" fontId="20" fillId="38" borderId="0" xfId="0" applyNumberFormat="1" applyFont="1" applyFill="1" applyAlignment="1">
      <alignment horizontal="left"/>
    </xf>
    <xf numFmtId="165" fontId="20" fillId="0" borderId="0" xfId="0" applyNumberFormat="1" applyFont="1" applyAlignment="1">
      <alignment horizontal="left"/>
    </xf>
    <xf numFmtId="0" fontId="20" fillId="0" borderId="10" xfId="0" applyFont="1" applyBorder="1"/>
    <xf numFmtId="0" fontId="20" fillId="0" borderId="10" xfId="0" applyFont="1" applyBorder="1" applyAlignment="1">
      <alignment horizontal="left"/>
    </xf>
    <xf numFmtId="165" fontId="20" fillId="0" borderId="10" xfId="0" applyNumberFormat="1" applyFont="1" applyBorder="1" applyAlignment="1">
      <alignment horizontal="left"/>
    </xf>
    <xf numFmtId="164" fontId="20" fillId="0" borderId="10" xfId="0" applyNumberFormat="1" applyFont="1" applyBorder="1"/>
    <xf numFmtId="0" fontId="20" fillId="38" borderId="10" xfId="0" applyFont="1" applyFill="1" applyBorder="1"/>
    <xf numFmtId="0" fontId="20" fillId="38" borderId="10" xfId="0" applyFont="1" applyFill="1" applyBorder="1" applyAlignment="1">
      <alignment horizontal="left"/>
    </xf>
    <xf numFmtId="165" fontId="20" fillId="38" borderId="10" xfId="0" applyNumberFormat="1" applyFont="1" applyFill="1" applyBorder="1" applyAlignment="1">
      <alignment horizontal="left"/>
    </xf>
    <xf numFmtId="164" fontId="20" fillId="38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Z67"/>
  <sheetViews>
    <sheetView showGridLines="0" tabSelected="1" topLeftCell="A21" zoomScale="200" zoomScaleNormal="200" workbookViewId="0">
      <selection activeCell="I39" sqref="I39"/>
    </sheetView>
  </sheetViews>
  <sheetFormatPr baseColWidth="10" defaultRowHeight="15" x14ac:dyDescent="0.2"/>
  <cols>
    <col min="1" max="1" width="9.6640625" style="3" customWidth="1"/>
    <col min="2" max="2" width="7" style="4" hidden="1" customWidth="1"/>
    <col min="3" max="3" width="8.33203125" style="3" hidden="1" customWidth="1"/>
    <col min="4" max="4" width="19.33203125" style="3" bestFit="1" customWidth="1"/>
    <col min="5" max="5" width="10.5" style="3" hidden="1" customWidth="1"/>
    <col min="6" max="6" width="3" style="3" customWidth="1"/>
    <col min="7" max="7" width="3.33203125" style="3" customWidth="1"/>
    <col min="8" max="8" width="0.6640625" style="10" hidden="1" customWidth="1"/>
    <col min="9" max="9" width="18.83203125" style="3" customWidth="1"/>
    <col min="10" max="10" width="24" style="3" hidden="1" customWidth="1"/>
    <col min="11" max="11" width="7" style="4" hidden="1" customWidth="1"/>
    <col min="12" max="12" width="15.83203125" style="3" customWidth="1"/>
    <col min="13" max="14" width="13.5" style="3" hidden="1" customWidth="1"/>
    <col min="15" max="15" width="39.83203125" style="3" hidden="1" customWidth="1"/>
    <col min="16" max="16" width="20.33203125" style="3" bestFit="1" customWidth="1"/>
    <col min="17" max="17" width="8.5" style="3" bestFit="1" customWidth="1"/>
    <col min="18" max="18" width="8.5" style="3" hidden="1" customWidth="1"/>
    <col min="19" max="19" width="4" style="3" hidden="1" customWidth="1"/>
    <col min="20" max="20" width="17.6640625" style="3" hidden="1" customWidth="1"/>
    <col min="21" max="21" width="4.5" style="3" hidden="1" customWidth="1"/>
    <col min="22" max="22" width="12.5" style="3" hidden="1" customWidth="1"/>
    <col min="23" max="23" width="12.1640625" style="3" hidden="1" customWidth="1"/>
    <col min="24" max="24" width="12.83203125" style="3" hidden="1" customWidth="1"/>
    <col min="25" max="25" width="10" style="3" hidden="1" customWidth="1"/>
    <col min="26" max="16384" width="10.83203125" style="3"/>
  </cols>
  <sheetData>
    <row r="1" spans="1:26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675</v>
      </c>
      <c r="P1" s="1" t="s">
        <v>683</v>
      </c>
      <c r="Q1" s="1" t="s">
        <v>684</v>
      </c>
      <c r="R1" s="1" t="s">
        <v>685</v>
      </c>
      <c r="S1" s="5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686</v>
      </c>
    </row>
    <row r="2" spans="1:26" ht="15" customHeight="1" thickBot="1" x14ac:dyDescent="0.25">
      <c r="A2" s="41" t="str">
        <f t="shared" ref="A2:A8" si="0">RIGHT(T2,9)</f>
        <v>20000-002</v>
      </c>
      <c r="B2" s="33">
        <f t="shared" ref="B2:B8" si="1">U2</f>
        <v>12</v>
      </c>
      <c r="C2" s="13" t="s">
        <v>49</v>
      </c>
      <c r="D2" s="41" t="str">
        <f t="shared" ref="D2:D8" si="2">CONCATENATE(E2," ",V2)</f>
        <v>Robin Pobanz-Pawlak</v>
      </c>
      <c r="E2" s="13" t="s">
        <v>635</v>
      </c>
      <c r="F2" s="41">
        <v>3</v>
      </c>
      <c r="G2" s="41" t="s">
        <v>381</v>
      </c>
      <c r="H2" s="34"/>
      <c r="I2" s="41" t="s">
        <v>652</v>
      </c>
      <c r="J2" s="3" t="s">
        <v>14</v>
      </c>
      <c r="L2" s="42"/>
      <c r="M2" s="10"/>
      <c r="N2" s="10">
        <v>1</v>
      </c>
      <c r="O2" s="34" t="s">
        <v>682</v>
      </c>
      <c r="P2" s="43">
        <v>45415.541666666664</v>
      </c>
      <c r="Q2" s="44">
        <f t="shared" ref="Q2:Q33" si="3">P2</f>
        <v>45415.541666666664</v>
      </c>
      <c r="R2" s="32"/>
      <c r="S2" s="5"/>
      <c r="T2" s="3" t="s">
        <v>513</v>
      </c>
      <c r="U2" s="3">
        <v>12</v>
      </c>
      <c r="V2" s="3" t="s">
        <v>498</v>
      </c>
      <c r="W2" s="3" t="s">
        <v>499</v>
      </c>
      <c r="X2" s="3" t="s">
        <v>500</v>
      </c>
      <c r="Y2" s="3" t="s">
        <v>501</v>
      </c>
    </row>
    <row r="3" spans="1:26" ht="17" thickTop="1" x14ac:dyDescent="0.2">
      <c r="A3" s="3" t="str">
        <f t="shared" si="0"/>
        <v>49200-002</v>
      </c>
      <c r="B3" s="4">
        <f t="shared" si="1"/>
        <v>54</v>
      </c>
      <c r="C3" s="3" t="s">
        <v>49</v>
      </c>
      <c r="D3" s="3" t="str">
        <f t="shared" si="2"/>
        <v>Alex Hernandez</v>
      </c>
      <c r="E3" s="3" t="str">
        <f>W3</f>
        <v>Alex</v>
      </c>
      <c r="I3" s="3" t="s">
        <v>400</v>
      </c>
      <c r="L3" s="10" t="s">
        <v>74</v>
      </c>
      <c r="M3" s="10"/>
      <c r="N3" s="10"/>
      <c r="O3" s="10" t="s">
        <v>677</v>
      </c>
      <c r="P3" s="36">
        <v>45419.395833333336</v>
      </c>
      <c r="Q3" s="32">
        <f t="shared" si="3"/>
        <v>45419.395833333336</v>
      </c>
      <c r="R3" s="32"/>
      <c r="S3" s="5"/>
      <c r="T3" s="3" t="s">
        <v>625</v>
      </c>
      <c r="U3" s="3">
        <v>54</v>
      </c>
      <c r="V3" t="s">
        <v>304</v>
      </c>
      <c r="W3" t="s">
        <v>37</v>
      </c>
      <c r="X3" t="s">
        <v>613</v>
      </c>
      <c r="Y3" t="s">
        <v>614</v>
      </c>
      <c r="Z3" s="19" t="s">
        <v>690</v>
      </c>
    </row>
    <row r="4" spans="1:26" ht="16" x14ac:dyDescent="0.2">
      <c r="A4" s="3" t="str">
        <f t="shared" si="0"/>
        <v>49200-002</v>
      </c>
      <c r="B4" s="4">
        <f t="shared" si="1"/>
        <v>55</v>
      </c>
      <c r="C4" s="3" t="s">
        <v>49</v>
      </c>
      <c r="D4" s="3" t="str">
        <f t="shared" si="2"/>
        <v>Alex Kaminski</v>
      </c>
      <c r="E4" s="3" t="str">
        <f>W4</f>
        <v>Alex</v>
      </c>
      <c r="I4" s="3" t="s">
        <v>400</v>
      </c>
      <c r="J4" s="3" t="s">
        <v>14</v>
      </c>
      <c r="L4" s="10" t="s">
        <v>74</v>
      </c>
      <c r="M4" s="10"/>
      <c r="N4" s="10"/>
      <c r="O4" s="10" t="s">
        <v>677</v>
      </c>
      <c r="P4" s="36">
        <v>45419.395833333336</v>
      </c>
      <c r="Q4" s="32">
        <f t="shared" si="3"/>
        <v>45419.395833333336</v>
      </c>
      <c r="R4" s="32"/>
      <c r="S4" s="5"/>
      <c r="T4" s="3" t="s">
        <v>625</v>
      </c>
      <c r="U4" s="3">
        <v>55</v>
      </c>
      <c r="V4" t="s">
        <v>134</v>
      </c>
      <c r="W4" t="s">
        <v>37</v>
      </c>
      <c r="X4" t="s">
        <v>135</v>
      </c>
      <c r="Y4" t="s">
        <v>136</v>
      </c>
      <c r="Z4" s="19" t="s">
        <v>687</v>
      </c>
    </row>
    <row r="5" spans="1:26" ht="16" x14ac:dyDescent="0.2">
      <c r="A5" s="3" t="str">
        <f t="shared" si="0"/>
        <v>49200-002</v>
      </c>
      <c r="B5" s="4">
        <f t="shared" si="1"/>
        <v>53</v>
      </c>
      <c r="C5" s="3" t="s">
        <v>49</v>
      </c>
      <c r="D5" s="3" t="str">
        <f t="shared" si="2"/>
        <v>Evan Hartke</v>
      </c>
      <c r="E5" s="3" t="str">
        <f>W5</f>
        <v>Evan</v>
      </c>
      <c r="I5" s="3" t="s">
        <v>400</v>
      </c>
      <c r="L5" s="10" t="s">
        <v>74</v>
      </c>
      <c r="M5" s="10"/>
      <c r="N5" s="10"/>
      <c r="O5" s="10" t="s">
        <v>677</v>
      </c>
      <c r="P5" s="36">
        <v>45419.395833333336</v>
      </c>
      <c r="Q5" s="32">
        <f t="shared" si="3"/>
        <v>45419.395833333336</v>
      </c>
      <c r="R5" s="32"/>
      <c r="S5" s="5"/>
      <c r="T5" s="3" t="s">
        <v>625</v>
      </c>
      <c r="U5" s="3">
        <v>53</v>
      </c>
      <c r="V5" t="s">
        <v>609</v>
      </c>
      <c r="W5" t="s">
        <v>610</v>
      </c>
      <c r="X5" t="s">
        <v>611</v>
      </c>
      <c r="Y5" t="s">
        <v>612</v>
      </c>
      <c r="Z5" s="19" t="s">
        <v>688</v>
      </c>
    </row>
    <row r="6" spans="1:26" ht="16" x14ac:dyDescent="0.2">
      <c r="A6" s="3" t="str">
        <f t="shared" si="0"/>
        <v>49200-002</v>
      </c>
      <c r="B6" s="4">
        <f t="shared" si="1"/>
        <v>56</v>
      </c>
      <c r="C6" s="3" t="s">
        <v>49</v>
      </c>
      <c r="D6" s="3" t="str">
        <f t="shared" si="2"/>
        <v>James Mackowiak</v>
      </c>
      <c r="E6" s="3" t="str">
        <f>W6</f>
        <v>James</v>
      </c>
      <c r="I6" s="3" t="s">
        <v>400</v>
      </c>
      <c r="J6" s="3" t="s">
        <v>44</v>
      </c>
      <c r="L6" s="10" t="s">
        <v>74</v>
      </c>
      <c r="M6" s="10"/>
      <c r="N6" s="10"/>
      <c r="O6" s="10" t="s">
        <v>677</v>
      </c>
      <c r="P6" s="36">
        <v>45419.395833333336</v>
      </c>
      <c r="Q6" s="32">
        <f t="shared" si="3"/>
        <v>45419.395833333336</v>
      </c>
      <c r="R6" s="32"/>
      <c r="S6" s="5"/>
      <c r="T6" s="3" t="s">
        <v>625</v>
      </c>
      <c r="U6" s="3">
        <v>56</v>
      </c>
      <c r="V6" t="s">
        <v>137</v>
      </c>
      <c r="W6" t="s">
        <v>50</v>
      </c>
      <c r="X6" t="s">
        <v>138</v>
      </c>
      <c r="Y6" t="s">
        <v>139</v>
      </c>
      <c r="Z6" s="19" t="s">
        <v>689</v>
      </c>
    </row>
    <row r="7" spans="1:26" ht="16" x14ac:dyDescent="0.2">
      <c r="A7" s="3" t="str">
        <f t="shared" si="0"/>
        <v>49200-002</v>
      </c>
      <c r="B7" s="4">
        <f t="shared" si="1"/>
        <v>50</v>
      </c>
      <c r="C7" s="3" t="s">
        <v>49</v>
      </c>
      <c r="D7" s="3" t="str">
        <f t="shared" si="2"/>
        <v>Z Albaz</v>
      </c>
      <c r="E7" s="3" t="s">
        <v>398</v>
      </c>
      <c r="I7" s="3" t="s">
        <v>400</v>
      </c>
      <c r="L7" s="22" t="s">
        <v>74</v>
      </c>
      <c r="M7" s="22"/>
      <c r="N7" s="22"/>
      <c r="O7" s="10" t="s">
        <v>677</v>
      </c>
      <c r="P7" s="36">
        <v>45419.395833333336</v>
      </c>
      <c r="Q7" s="32">
        <f t="shared" si="3"/>
        <v>45419.395833333336</v>
      </c>
      <c r="R7" s="32"/>
      <c r="S7" s="5"/>
      <c r="T7" s="3" t="s">
        <v>625</v>
      </c>
      <c r="U7" s="3">
        <v>50</v>
      </c>
      <c r="V7" t="s">
        <v>101</v>
      </c>
      <c r="W7" t="s">
        <v>102</v>
      </c>
      <c r="X7" t="s">
        <v>103</v>
      </c>
      <c r="Y7" t="s">
        <v>104</v>
      </c>
      <c r="Z7" s="19" t="s">
        <v>691</v>
      </c>
    </row>
    <row r="8" spans="1:26" x14ac:dyDescent="0.2">
      <c r="A8" s="3" t="str">
        <f t="shared" si="0"/>
        <v>44000-001</v>
      </c>
      <c r="B8" s="4">
        <f t="shared" si="1"/>
        <v>31</v>
      </c>
      <c r="C8" s="3" t="s">
        <v>49</v>
      </c>
      <c r="D8" s="3" t="str">
        <f t="shared" si="2"/>
        <v>Hima Madhavan</v>
      </c>
      <c r="E8" s="3" t="str">
        <f>W8</f>
        <v>Hima</v>
      </c>
      <c r="F8" s="3">
        <v>1</v>
      </c>
      <c r="G8" s="3" t="s">
        <v>386</v>
      </c>
      <c r="I8" s="3" t="s">
        <v>630</v>
      </c>
      <c r="J8" s="3" t="s">
        <v>670</v>
      </c>
      <c r="L8" s="10" t="str">
        <f>Products!$A$4</f>
        <v>QuizMaster</v>
      </c>
      <c r="M8" s="10" t="s">
        <v>665</v>
      </c>
      <c r="N8" s="10">
        <v>2</v>
      </c>
      <c r="O8" s="10" t="s">
        <v>677</v>
      </c>
      <c r="P8" s="36">
        <v>45419.395833333336</v>
      </c>
      <c r="Q8" s="32">
        <f t="shared" si="3"/>
        <v>45419.395833333336</v>
      </c>
      <c r="R8" s="32"/>
      <c r="S8" s="5"/>
      <c r="T8" s="3" t="s">
        <v>607</v>
      </c>
      <c r="U8" s="3">
        <v>31</v>
      </c>
      <c r="V8" s="3" t="s">
        <v>561</v>
      </c>
      <c r="W8" s="3" t="s">
        <v>562</v>
      </c>
      <c r="X8" s="3" t="s">
        <v>563</v>
      </c>
      <c r="Y8" s="3" t="s">
        <v>564</v>
      </c>
      <c r="Z8" s="19" t="s">
        <v>692</v>
      </c>
    </row>
    <row r="9" spans="1:26" hidden="1" x14ac:dyDescent="0.2">
      <c r="A9" s="3" t="s">
        <v>637</v>
      </c>
      <c r="B9" s="4">
        <v>61</v>
      </c>
      <c r="C9" s="3" t="s">
        <v>418</v>
      </c>
      <c r="D9" s="3" t="s">
        <v>638</v>
      </c>
      <c r="E9" s="3" t="s">
        <v>640</v>
      </c>
      <c r="F9" s="3">
        <v>1</v>
      </c>
      <c r="G9" s="3" t="s">
        <v>381</v>
      </c>
      <c r="I9" s="3" t="s">
        <v>630</v>
      </c>
      <c r="L9" s="10" t="str">
        <f>Products!$A$4</f>
        <v>QuizMaster</v>
      </c>
      <c r="M9" s="10" t="s">
        <v>664</v>
      </c>
      <c r="N9" s="10">
        <v>3</v>
      </c>
      <c r="O9" s="10" t="s">
        <v>677</v>
      </c>
      <c r="P9" s="36">
        <v>45419.395833333336</v>
      </c>
      <c r="Q9" s="32">
        <f t="shared" si="3"/>
        <v>45419.395833333336</v>
      </c>
      <c r="R9" s="32"/>
    </row>
    <row r="10" spans="1:26" x14ac:dyDescent="0.2">
      <c r="A10" s="3" t="str">
        <f t="shared" ref="A10:A20" si="4">RIGHT(T10,9)</f>
        <v>44000-001</v>
      </c>
      <c r="B10" s="4">
        <f t="shared" ref="B10:B20" si="5">U10</f>
        <v>26</v>
      </c>
      <c r="C10" s="3" t="s">
        <v>49</v>
      </c>
      <c r="D10" s="3" t="str">
        <f t="shared" ref="D10:D20" si="6">CONCATENATE(E10," ",V10)</f>
        <v>Brian Gutt</v>
      </c>
      <c r="E10" s="3" t="str">
        <f>W10</f>
        <v>Brian</v>
      </c>
      <c r="F10" s="3">
        <v>1</v>
      </c>
      <c r="G10" s="3" t="s">
        <v>382</v>
      </c>
      <c r="I10" s="3" t="s">
        <v>630</v>
      </c>
      <c r="J10" s="3" t="s">
        <v>671</v>
      </c>
      <c r="L10" s="10" t="str">
        <f>Products!$A$4</f>
        <v>QuizMaster</v>
      </c>
      <c r="M10" s="10" t="s">
        <v>665</v>
      </c>
      <c r="N10" s="10">
        <v>1</v>
      </c>
      <c r="O10" s="10" t="s">
        <v>677</v>
      </c>
      <c r="P10" s="36">
        <v>45419.395833333336</v>
      </c>
      <c r="Q10" s="32">
        <f t="shared" si="3"/>
        <v>45419.395833333336</v>
      </c>
      <c r="R10" s="32"/>
      <c r="S10" s="5"/>
      <c r="T10" s="3" t="s">
        <v>607</v>
      </c>
      <c r="U10" s="3">
        <v>26</v>
      </c>
      <c r="V10" s="3" t="s">
        <v>544</v>
      </c>
      <c r="W10" s="3" t="s">
        <v>51</v>
      </c>
      <c r="X10" s="3" t="s">
        <v>545</v>
      </c>
      <c r="Y10" s="3" t="s">
        <v>546</v>
      </c>
      <c r="Z10" s="19" t="s">
        <v>693</v>
      </c>
    </row>
    <row r="11" spans="1:26" x14ac:dyDescent="0.2">
      <c r="A11" s="3" t="str">
        <f t="shared" si="4"/>
        <v>44000-001</v>
      </c>
      <c r="B11" s="4">
        <f t="shared" si="5"/>
        <v>28</v>
      </c>
      <c r="C11" s="3" t="s">
        <v>49</v>
      </c>
      <c r="D11" s="3" t="str">
        <f t="shared" si="6"/>
        <v>Daniel Jazowski</v>
      </c>
      <c r="E11" s="3" t="str">
        <f>W11</f>
        <v>Daniel</v>
      </c>
      <c r="F11" s="3">
        <v>1</v>
      </c>
      <c r="G11" s="3" t="s">
        <v>383</v>
      </c>
      <c r="I11" s="3" t="s">
        <v>630</v>
      </c>
      <c r="J11" s="3" t="s">
        <v>44</v>
      </c>
      <c r="L11" s="10" t="str">
        <f>Products!$A$4</f>
        <v>QuizMaster</v>
      </c>
      <c r="M11" s="10" t="s">
        <v>665</v>
      </c>
      <c r="N11" s="10">
        <v>2</v>
      </c>
      <c r="O11" s="10" t="s">
        <v>677</v>
      </c>
      <c r="P11" s="36">
        <v>45419.395833333336</v>
      </c>
      <c r="Q11" s="32">
        <f t="shared" si="3"/>
        <v>45419.395833333336</v>
      </c>
      <c r="R11" s="32"/>
      <c r="S11" s="5"/>
      <c r="T11" s="3" t="s">
        <v>607</v>
      </c>
      <c r="U11" s="3">
        <v>28</v>
      </c>
      <c r="V11" s="3" t="s">
        <v>550</v>
      </c>
      <c r="W11" s="3" t="s">
        <v>24</v>
      </c>
      <c r="X11" s="3" t="s">
        <v>551</v>
      </c>
      <c r="Y11" s="3" t="s">
        <v>552</v>
      </c>
      <c r="Z11" s="19" t="s">
        <v>694</v>
      </c>
    </row>
    <row r="12" spans="1:26" x14ac:dyDescent="0.2">
      <c r="A12" s="3" t="str">
        <f t="shared" si="4"/>
        <v>44000-001</v>
      </c>
      <c r="B12" s="4">
        <f t="shared" si="5"/>
        <v>25</v>
      </c>
      <c r="C12" s="3" t="s">
        <v>49</v>
      </c>
      <c r="D12" s="3" t="str">
        <f t="shared" si="6"/>
        <v>Jayrell Garcia</v>
      </c>
      <c r="E12" s="3" t="str">
        <f>W12</f>
        <v>Jayrell</v>
      </c>
      <c r="F12" s="3">
        <v>1</v>
      </c>
      <c r="G12" s="3" t="s">
        <v>384</v>
      </c>
      <c r="I12" s="3" t="s">
        <v>630</v>
      </c>
      <c r="J12" s="3" t="s">
        <v>14</v>
      </c>
      <c r="L12" s="10" t="str">
        <f>Products!$A$4</f>
        <v>QuizMaster</v>
      </c>
      <c r="M12" s="10" t="s">
        <v>665</v>
      </c>
      <c r="N12" s="10">
        <v>3</v>
      </c>
      <c r="O12" s="10" t="s">
        <v>677</v>
      </c>
      <c r="P12" s="36">
        <v>45419.395833333336</v>
      </c>
      <c r="Q12" s="32">
        <f t="shared" si="3"/>
        <v>45419.395833333336</v>
      </c>
      <c r="R12" s="32"/>
      <c r="S12" s="5"/>
      <c r="T12" s="3" t="s">
        <v>607</v>
      </c>
      <c r="U12" s="3">
        <v>25</v>
      </c>
      <c r="V12" s="3" t="s">
        <v>470</v>
      </c>
      <c r="W12" s="3" t="s">
        <v>541</v>
      </c>
      <c r="X12" s="3" t="s">
        <v>542</v>
      </c>
      <c r="Y12" s="3" t="s">
        <v>543</v>
      </c>
      <c r="Z12" s="19" t="s">
        <v>695</v>
      </c>
    </row>
    <row r="13" spans="1:26" x14ac:dyDescent="0.2">
      <c r="A13" s="3" t="str">
        <f t="shared" si="4"/>
        <v>44000-001</v>
      </c>
      <c r="B13" s="4">
        <f t="shared" si="5"/>
        <v>29</v>
      </c>
      <c r="C13" s="3" t="s">
        <v>49</v>
      </c>
      <c r="D13" s="3" t="str">
        <f t="shared" si="6"/>
        <v>Syver Klungsoyr</v>
      </c>
      <c r="E13" s="3" t="s">
        <v>626</v>
      </c>
      <c r="F13" s="3">
        <v>2</v>
      </c>
      <c r="G13" s="3" t="s">
        <v>386</v>
      </c>
      <c r="I13" s="3" t="s">
        <v>641</v>
      </c>
      <c r="L13" s="10" t="str">
        <f>Products!$A$5</f>
        <v>QuizMasterKahoot!</v>
      </c>
      <c r="M13" s="10" t="s">
        <v>664</v>
      </c>
      <c r="N13" s="10">
        <v>4</v>
      </c>
      <c r="O13" s="10" t="s">
        <v>677</v>
      </c>
      <c r="P13" s="36">
        <v>45419.395833333336</v>
      </c>
      <c r="Q13" s="32">
        <f t="shared" si="3"/>
        <v>45419.395833333336</v>
      </c>
      <c r="R13" s="32"/>
      <c r="S13" s="5"/>
      <c r="T13" s="3" t="s">
        <v>607</v>
      </c>
      <c r="U13" s="3">
        <v>29</v>
      </c>
      <c r="V13" s="3" t="s">
        <v>553</v>
      </c>
      <c r="W13" s="3" t="s">
        <v>554</v>
      </c>
      <c r="X13" s="3" t="s">
        <v>555</v>
      </c>
      <c r="Y13" s="3" t="s">
        <v>556</v>
      </c>
      <c r="Z13" s="19" t="s">
        <v>451</v>
      </c>
    </row>
    <row r="14" spans="1:26" x14ac:dyDescent="0.2">
      <c r="A14" s="3" t="str">
        <f t="shared" si="4"/>
        <v>44000-001</v>
      </c>
      <c r="B14" s="4">
        <f t="shared" si="5"/>
        <v>30</v>
      </c>
      <c r="C14" s="3" t="s">
        <v>49</v>
      </c>
      <c r="D14" s="3" t="str">
        <f t="shared" si="6"/>
        <v>Morgan Krupp</v>
      </c>
      <c r="E14" s="3" t="str">
        <f>W14</f>
        <v>Morgan</v>
      </c>
      <c r="F14" s="3">
        <v>2</v>
      </c>
      <c r="G14" s="3" t="s">
        <v>381</v>
      </c>
      <c r="I14" s="3" t="s">
        <v>641</v>
      </c>
      <c r="J14" s="3" t="s">
        <v>670</v>
      </c>
      <c r="L14" s="10" t="str">
        <f>Products!$A$5</f>
        <v>QuizMasterKahoot!</v>
      </c>
      <c r="M14" s="10" t="s">
        <v>665</v>
      </c>
      <c r="N14" s="10">
        <v>3</v>
      </c>
      <c r="O14" s="10" t="s">
        <v>677</v>
      </c>
      <c r="P14" s="36">
        <v>45419.395833333336</v>
      </c>
      <c r="Q14" s="32">
        <f t="shared" si="3"/>
        <v>45419.395833333336</v>
      </c>
      <c r="R14" s="32"/>
      <c r="S14" s="5"/>
      <c r="T14" s="3" t="s">
        <v>607</v>
      </c>
      <c r="U14" s="3">
        <v>30</v>
      </c>
      <c r="V14" s="3" t="s">
        <v>557</v>
      </c>
      <c r="W14" s="3" t="s">
        <v>558</v>
      </c>
      <c r="X14" s="3" t="s">
        <v>559</v>
      </c>
      <c r="Y14" s="3" t="s">
        <v>560</v>
      </c>
      <c r="Z14" s="19" t="s">
        <v>696</v>
      </c>
    </row>
    <row r="15" spans="1:26" x14ac:dyDescent="0.2">
      <c r="A15" s="3" t="str">
        <f t="shared" si="4"/>
        <v>44000-001</v>
      </c>
      <c r="B15" s="4">
        <f t="shared" si="5"/>
        <v>17</v>
      </c>
      <c r="C15" s="3" t="s">
        <v>49</v>
      </c>
      <c r="D15" s="3" t="str">
        <f t="shared" si="6"/>
        <v>Isaac Benka</v>
      </c>
      <c r="E15" s="3" t="str">
        <f>W15</f>
        <v>Isaac</v>
      </c>
      <c r="F15" s="3">
        <v>2</v>
      </c>
      <c r="G15" s="3" t="s">
        <v>382</v>
      </c>
      <c r="I15" s="3" t="s">
        <v>641</v>
      </c>
      <c r="L15" s="10" t="str">
        <f>Products!$A$5</f>
        <v>QuizMasterKahoot!</v>
      </c>
      <c r="M15" s="10" t="s">
        <v>665</v>
      </c>
      <c r="N15" s="10">
        <v>3</v>
      </c>
      <c r="O15" s="10" t="s">
        <v>677</v>
      </c>
      <c r="P15" s="36">
        <v>45419.395833333336</v>
      </c>
      <c r="Q15" s="32">
        <f t="shared" si="3"/>
        <v>45419.395833333336</v>
      </c>
      <c r="R15" s="32"/>
      <c r="S15" s="5"/>
      <c r="T15" s="3" t="s">
        <v>607</v>
      </c>
      <c r="U15" s="3">
        <v>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699</v>
      </c>
    </row>
    <row r="16" spans="1:26" x14ac:dyDescent="0.2">
      <c r="A16" s="3" t="str">
        <f t="shared" si="4"/>
        <v>44000-001</v>
      </c>
      <c r="B16" s="4">
        <f t="shared" si="5"/>
        <v>39</v>
      </c>
      <c r="C16" s="3" t="s">
        <v>49</v>
      </c>
      <c r="D16" s="3" t="str">
        <f t="shared" si="6"/>
        <v>Aaron Skonieczny</v>
      </c>
      <c r="E16" s="3" t="str">
        <f>W16</f>
        <v>Aaron</v>
      </c>
      <c r="F16" s="3">
        <v>2</v>
      </c>
      <c r="G16" s="3" t="s">
        <v>383</v>
      </c>
      <c r="I16" s="3" t="s">
        <v>641</v>
      </c>
      <c r="J16" s="3" t="s">
        <v>672</v>
      </c>
      <c r="L16" s="10" t="str">
        <f>Products!$A$5</f>
        <v>QuizMasterKahoot!</v>
      </c>
      <c r="M16" s="10" t="s">
        <v>664</v>
      </c>
      <c r="N16" s="10">
        <v>1</v>
      </c>
      <c r="O16" s="10" t="s">
        <v>677</v>
      </c>
      <c r="P16" s="36">
        <v>45419.395833333336</v>
      </c>
      <c r="Q16" s="32">
        <f t="shared" si="3"/>
        <v>45419.395833333336</v>
      </c>
      <c r="R16" s="32"/>
      <c r="S16" s="5"/>
      <c r="T16" s="3" t="s">
        <v>607</v>
      </c>
      <c r="U16" s="3">
        <v>39</v>
      </c>
      <c r="V16" s="3" t="s">
        <v>591</v>
      </c>
      <c r="W16" s="3" t="s">
        <v>510</v>
      </c>
      <c r="X16" s="3" t="s">
        <v>592</v>
      </c>
      <c r="Y16" s="3" t="s">
        <v>593</v>
      </c>
      <c r="Z16" s="19" t="s">
        <v>697</v>
      </c>
    </row>
    <row r="17" spans="1:26" ht="16" thickBot="1" x14ac:dyDescent="0.25">
      <c r="A17" s="37" t="str">
        <f t="shared" si="4"/>
        <v>44000-001</v>
      </c>
      <c r="B17" s="4">
        <f t="shared" si="5"/>
        <v>43</v>
      </c>
      <c r="C17" s="3" t="s">
        <v>49</v>
      </c>
      <c r="D17" s="37" t="str">
        <f t="shared" si="6"/>
        <v>Ahmad Yousuf</v>
      </c>
      <c r="E17" s="3" t="str">
        <f>W17</f>
        <v>Ahmad</v>
      </c>
      <c r="F17" s="37">
        <v>2</v>
      </c>
      <c r="G17" s="37" t="s">
        <v>384</v>
      </c>
      <c r="I17" s="37" t="s">
        <v>641</v>
      </c>
      <c r="J17" s="3" t="s">
        <v>631</v>
      </c>
      <c r="L17" s="38" t="str">
        <f>Products!$A$5</f>
        <v>QuizMasterKahoot!</v>
      </c>
      <c r="M17" s="10" t="s">
        <v>665</v>
      </c>
      <c r="N17" s="10">
        <v>2</v>
      </c>
      <c r="O17" s="10" t="s">
        <v>677</v>
      </c>
      <c r="P17" s="39">
        <v>45419.395833333336</v>
      </c>
      <c r="Q17" s="40">
        <f t="shared" si="3"/>
        <v>45419.395833333336</v>
      </c>
      <c r="R17" s="32"/>
      <c r="S17" s="5"/>
      <c r="T17" s="3" t="s">
        <v>607</v>
      </c>
      <c r="U17" s="3">
        <v>43</v>
      </c>
      <c r="V17" s="3" t="s">
        <v>601</v>
      </c>
      <c r="W17" s="3" t="s">
        <v>22</v>
      </c>
      <c r="X17" s="3" t="s">
        <v>602</v>
      </c>
      <c r="Y17" s="3" t="s">
        <v>603</v>
      </c>
      <c r="Z17" s="3" t="s">
        <v>698</v>
      </c>
    </row>
    <row r="18" spans="1:26" ht="16" thickTop="1" x14ac:dyDescent="0.2">
      <c r="A18" s="3" t="str">
        <f t="shared" si="4"/>
        <v>44000-001</v>
      </c>
      <c r="B18" s="4">
        <f t="shared" si="5"/>
        <v>33</v>
      </c>
      <c r="C18" s="3" t="s">
        <v>49</v>
      </c>
      <c r="D18" s="3" t="str">
        <f t="shared" si="6"/>
        <v>Matt Obrochta</v>
      </c>
      <c r="E18" s="3" t="s">
        <v>34</v>
      </c>
      <c r="F18" s="3">
        <v>4</v>
      </c>
      <c r="G18" s="3" t="s">
        <v>386</v>
      </c>
      <c r="I18" s="3" t="s">
        <v>643</v>
      </c>
      <c r="J18" s="3" t="s">
        <v>670</v>
      </c>
      <c r="L18" s="10" t="s">
        <v>627</v>
      </c>
      <c r="M18" s="22" t="s">
        <v>666</v>
      </c>
      <c r="N18" s="10">
        <v>4</v>
      </c>
      <c r="O18" s="10" t="s">
        <v>680</v>
      </c>
      <c r="P18" s="36">
        <v>45419.4375</v>
      </c>
      <c r="Q18" s="32">
        <f t="shared" si="3"/>
        <v>45419.4375</v>
      </c>
      <c r="R18" s="32"/>
      <c r="S18" s="5"/>
      <c r="T18" s="3" t="s">
        <v>607</v>
      </c>
      <c r="U18" s="3">
        <v>33</v>
      </c>
      <c r="V18" s="3" t="s">
        <v>569</v>
      </c>
      <c r="W18" s="3" t="s">
        <v>570</v>
      </c>
      <c r="X18" s="3" t="s">
        <v>571</v>
      </c>
      <c r="Y18" s="3" t="s">
        <v>572</v>
      </c>
      <c r="Z18" s="19" t="s">
        <v>700</v>
      </c>
    </row>
    <row r="19" spans="1:26" x14ac:dyDescent="0.2">
      <c r="A19" s="3" t="str">
        <f t="shared" si="4"/>
        <v>44000-001</v>
      </c>
      <c r="B19" s="4">
        <f t="shared" si="5"/>
        <v>37</v>
      </c>
      <c r="C19" s="3" t="s">
        <v>49</v>
      </c>
      <c r="D19" s="3" t="str">
        <f t="shared" si="6"/>
        <v>Ivan Sanchez</v>
      </c>
      <c r="E19" s="3" t="str">
        <f>W19</f>
        <v>Ivan</v>
      </c>
      <c r="F19" s="3">
        <v>4</v>
      </c>
      <c r="G19" s="3" t="s">
        <v>381</v>
      </c>
      <c r="I19" s="3" t="s">
        <v>643</v>
      </c>
      <c r="J19" s="3" t="s">
        <v>671</v>
      </c>
      <c r="L19" s="10" t="s">
        <v>627</v>
      </c>
      <c r="M19" s="22" t="s">
        <v>666</v>
      </c>
      <c r="N19" s="10">
        <v>1</v>
      </c>
      <c r="O19" s="10" t="s">
        <v>680</v>
      </c>
      <c r="P19" s="36">
        <v>45419.4375</v>
      </c>
      <c r="Q19" s="32">
        <f t="shared" si="3"/>
        <v>45419.4375</v>
      </c>
      <c r="R19" s="32"/>
      <c r="S19" s="5"/>
      <c r="T19" s="3" t="s">
        <v>607</v>
      </c>
      <c r="U19" s="3">
        <v>37</v>
      </c>
      <c r="V19" s="3" t="s">
        <v>5</v>
      </c>
      <c r="W19" s="3" t="s">
        <v>584</v>
      </c>
      <c r="X19" s="3" t="s">
        <v>585</v>
      </c>
      <c r="Y19" s="3" t="s">
        <v>586</v>
      </c>
      <c r="Z19" s="19" t="s">
        <v>701</v>
      </c>
    </row>
    <row r="20" spans="1:26" x14ac:dyDescent="0.2">
      <c r="A20" s="3" t="str">
        <f t="shared" si="4"/>
        <v>44000-001</v>
      </c>
      <c r="B20" s="4">
        <f t="shared" si="5"/>
        <v>18</v>
      </c>
      <c r="C20" s="3" t="s">
        <v>49</v>
      </c>
      <c r="D20" s="3" t="str">
        <f t="shared" si="6"/>
        <v>Matt Bilinski</v>
      </c>
      <c r="E20" s="3" t="s">
        <v>34</v>
      </c>
      <c r="F20" s="3">
        <v>4</v>
      </c>
      <c r="G20" s="3" t="s">
        <v>382</v>
      </c>
      <c r="I20" s="3" t="s">
        <v>643</v>
      </c>
      <c r="J20" s="3" t="s">
        <v>44</v>
      </c>
      <c r="L20" s="10" t="s">
        <v>627</v>
      </c>
      <c r="M20" s="22" t="s">
        <v>666</v>
      </c>
      <c r="N20" s="10">
        <v>2</v>
      </c>
      <c r="O20" s="10" t="s">
        <v>680</v>
      </c>
      <c r="P20" s="36">
        <v>45419.4375</v>
      </c>
      <c r="Q20" s="32">
        <f t="shared" si="3"/>
        <v>45419.4375</v>
      </c>
      <c r="R20" s="32"/>
      <c r="S20" s="5"/>
      <c r="T20" s="3" t="s">
        <v>607</v>
      </c>
      <c r="U20" s="3">
        <v>18</v>
      </c>
      <c r="V20" s="3" t="s">
        <v>522</v>
      </c>
      <c r="W20" s="3" t="s">
        <v>20</v>
      </c>
      <c r="X20" s="3" t="s">
        <v>523</v>
      </c>
      <c r="Y20" s="3" t="s">
        <v>524</v>
      </c>
      <c r="Z20" s="19" t="s">
        <v>703</v>
      </c>
    </row>
    <row r="21" spans="1:26" x14ac:dyDescent="0.2">
      <c r="A21" s="3" t="s">
        <v>637</v>
      </c>
      <c r="B21" s="4">
        <v>62</v>
      </c>
      <c r="C21" s="3" t="s">
        <v>49</v>
      </c>
      <c r="D21" s="3" t="s">
        <v>639</v>
      </c>
      <c r="E21" s="3" t="s">
        <v>529</v>
      </c>
      <c r="F21" s="3">
        <v>4</v>
      </c>
      <c r="G21" s="3" t="s">
        <v>384</v>
      </c>
      <c r="I21" s="3" t="s">
        <v>643</v>
      </c>
      <c r="J21" s="3" t="s">
        <v>674</v>
      </c>
      <c r="L21" s="10" t="s">
        <v>627</v>
      </c>
      <c r="M21" s="10"/>
      <c r="N21" s="10">
        <v>4</v>
      </c>
      <c r="O21" s="10" t="s">
        <v>680</v>
      </c>
      <c r="P21" s="36">
        <v>45419.4375</v>
      </c>
      <c r="Q21" s="32">
        <f t="shared" si="3"/>
        <v>45419.4375</v>
      </c>
      <c r="R21" s="32"/>
      <c r="S21" s="5"/>
      <c r="Z21" s="19" t="s">
        <v>702</v>
      </c>
    </row>
    <row r="22" spans="1:26" ht="16" x14ac:dyDescent="0.2">
      <c r="A22" s="3" t="str">
        <f t="shared" ref="A22:A44" si="7">RIGHT(T22,9)</f>
        <v>49200-002</v>
      </c>
      <c r="B22" s="4">
        <f t="shared" ref="B22:B44" si="8">U22</f>
        <v>59</v>
      </c>
      <c r="C22" s="3" t="s">
        <v>49</v>
      </c>
      <c r="D22" s="3" t="str">
        <f t="shared" ref="D22:D44" si="9">CONCATENATE(E22," ",V22)</f>
        <v>Julian Rocha</v>
      </c>
      <c r="E22" s="3" t="str">
        <f t="shared" ref="E22:E28" si="10">W22</f>
        <v>Julian</v>
      </c>
      <c r="I22" s="3" t="s">
        <v>628</v>
      </c>
      <c r="J22" s="3" t="s">
        <v>14</v>
      </c>
      <c r="L22" s="10" t="s">
        <v>627</v>
      </c>
      <c r="M22" s="10"/>
      <c r="N22" s="10"/>
      <c r="O22" s="10" t="s">
        <v>680</v>
      </c>
      <c r="P22" s="36">
        <v>45419.4375</v>
      </c>
      <c r="Q22" s="32">
        <f t="shared" si="3"/>
        <v>45419.4375</v>
      </c>
      <c r="R22" s="32"/>
      <c r="S22" s="5"/>
      <c r="T22" s="3" t="s">
        <v>625</v>
      </c>
      <c r="U22" s="3">
        <v>59</v>
      </c>
      <c r="V22" t="s">
        <v>618</v>
      </c>
      <c r="W22" t="s">
        <v>478</v>
      </c>
      <c r="X22" t="s">
        <v>619</v>
      </c>
      <c r="Y22" t="s">
        <v>620</v>
      </c>
      <c r="Z22" s="3" t="s">
        <v>704</v>
      </c>
    </row>
    <row r="23" spans="1:26" ht="16" x14ac:dyDescent="0.2">
      <c r="A23" s="3" t="str">
        <f t="shared" si="7"/>
        <v>49200-002</v>
      </c>
      <c r="B23" s="4">
        <f t="shared" si="8"/>
        <v>60</v>
      </c>
      <c r="C23" s="3" t="s">
        <v>49</v>
      </c>
      <c r="D23" s="3" t="str">
        <f t="shared" si="9"/>
        <v>Amna Tasneem</v>
      </c>
      <c r="E23" s="3" t="str">
        <f t="shared" si="10"/>
        <v>Amna</v>
      </c>
      <c r="I23" s="3" t="s">
        <v>628</v>
      </c>
      <c r="J23" s="3" t="s">
        <v>44</v>
      </c>
      <c r="L23" s="10" t="s">
        <v>627</v>
      </c>
      <c r="M23" s="10"/>
      <c r="N23" s="10"/>
      <c r="O23" s="10" t="s">
        <v>680</v>
      </c>
      <c r="P23" s="36">
        <v>45419.4375</v>
      </c>
      <c r="Q23" s="32">
        <f t="shared" si="3"/>
        <v>45419.4375</v>
      </c>
      <c r="R23" s="32"/>
      <c r="S23" s="5"/>
      <c r="T23" s="3" t="s">
        <v>625</v>
      </c>
      <c r="U23" s="3">
        <v>60</v>
      </c>
      <c r="V23" t="s">
        <v>621</v>
      </c>
      <c r="W23" t="s">
        <v>622</v>
      </c>
      <c r="X23" t="s">
        <v>623</v>
      </c>
      <c r="Y23" t="s">
        <v>624</v>
      </c>
      <c r="Z23" s="3" t="s">
        <v>704</v>
      </c>
    </row>
    <row r="24" spans="1:26" ht="16" x14ac:dyDescent="0.2">
      <c r="A24" s="3" t="str">
        <f t="shared" si="7"/>
        <v>49200-002</v>
      </c>
      <c r="B24" s="4">
        <f t="shared" si="8"/>
        <v>49</v>
      </c>
      <c r="C24" s="3" t="s">
        <v>49</v>
      </c>
      <c r="D24" s="3" t="str">
        <f t="shared" si="9"/>
        <v>David Abrutis</v>
      </c>
      <c r="E24" s="3" t="str">
        <f t="shared" si="10"/>
        <v>David</v>
      </c>
      <c r="I24" s="3" t="s">
        <v>415</v>
      </c>
      <c r="J24" s="3" t="s">
        <v>44</v>
      </c>
      <c r="L24" s="3" t="s">
        <v>83</v>
      </c>
      <c r="O24" s="31" t="s">
        <v>678</v>
      </c>
      <c r="P24" s="36">
        <v>45419.4375</v>
      </c>
      <c r="Q24" s="32">
        <f t="shared" si="3"/>
        <v>45419.4375</v>
      </c>
      <c r="R24" s="32"/>
      <c r="S24" s="5"/>
      <c r="T24" s="3" t="s">
        <v>625</v>
      </c>
      <c r="U24" s="3">
        <v>49</v>
      </c>
      <c r="V24" t="s">
        <v>97</v>
      </c>
      <c r="W24" t="s">
        <v>98</v>
      </c>
      <c r="X24" t="s">
        <v>99</v>
      </c>
      <c r="Y24" t="s">
        <v>100</v>
      </c>
      <c r="Z24" s="3" t="s">
        <v>705</v>
      </c>
    </row>
    <row r="25" spans="1:26" ht="16" x14ac:dyDescent="0.2">
      <c r="A25" s="3" t="str">
        <f t="shared" si="7"/>
        <v>49200-002</v>
      </c>
      <c r="B25" s="4">
        <f t="shared" si="8"/>
        <v>51</v>
      </c>
      <c r="C25" s="3" t="s">
        <v>49</v>
      </c>
      <c r="D25" s="3" t="str">
        <f t="shared" si="9"/>
        <v>Pablo Enriquez</v>
      </c>
      <c r="E25" s="3" t="str">
        <f t="shared" si="10"/>
        <v>Pablo</v>
      </c>
      <c r="I25" s="3" t="s">
        <v>415</v>
      </c>
      <c r="J25" s="3" t="s">
        <v>14</v>
      </c>
      <c r="L25" s="3" t="s">
        <v>83</v>
      </c>
      <c r="O25" s="31" t="s">
        <v>678</v>
      </c>
      <c r="P25" s="36">
        <v>45419.4375</v>
      </c>
      <c r="Q25" s="32">
        <f t="shared" si="3"/>
        <v>45419.4375</v>
      </c>
      <c r="R25" s="32"/>
      <c r="S25" s="5"/>
      <c r="T25" s="3" t="s">
        <v>625</v>
      </c>
      <c r="U25" s="3">
        <v>51</v>
      </c>
      <c r="V25" t="s">
        <v>120</v>
      </c>
      <c r="W25" t="s">
        <v>121</v>
      </c>
      <c r="X25" t="s">
        <v>122</v>
      </c>
      <c r="Y25" t="s">
        <v>123</v>
      </c>
      <c r="Z25" s="3" t="s">
        <v>707</v>
      </c>
    </row>
    <row r="26" spans="1:26" ht="16" x14ac:dyDescent="0.2">
      <c r="A26" s="3" t="str">
        <f t="shared" si="7"/>
        <v>49200-002</v>
      </c>
      <c r="B26" s="4">
        <f t="shared" si="8"/>
        <v>52</v>
      </c>
      <c r="C26" s="3" t="s">
        <v>49</v>
      </c>
      <c r="D26" s="3" t="str">
        <f t="shared" si="9"/>
        <v>Shane Frantz</v>
      </c>
      <c r="E26" s="3" t="str">
        <f t="shared" si="10"/>
        <v>Shane</v>
      </c>
      <c r="I26" s="3" t="s">
        <v>415</v>
      </c>
      <c r="L26" s="10" t="s">
        <v>83</v>
      </c>
      <c r="M26" s="10"/>
      <c r="N26" s="10"/>
      <c r="O26" s="31" t="s">
        <v>678</v>
      </c>
      <c r="P26" s="36">
        <v>45419.4375</v>
      </c>
      <c r="Q26" s="32">
        <f t="shared" si="3"/>
        <v>45419.4375</v>
      </c>
      <c r="R26" s="32"/>
      <c r="S26" s="5"/>
      <c r="T26" s="3" t="s">
        <v>625</v>
      </c>
      <c r="U26" s="3">
        <v>52</v>
      </c>
      <c r="V26" t="s">
        <v>152</v>
      </c>
      <c r="W26" t="s">
        <v>153</v>
      </c>
      <c r="X26" t="s">
        <v>154</v>
      </c>
      <c r="Y26" t="s">
        <v>155</v>
      </c>
      <c r="Z26" s="19" t="s">
        <v>706</v>
      </c>
    </row>
    <row r="27" spans="1:26" ht="16" x14ac:dyDescent="0.2">
      <c r="A27" s="3" t="str">
        <f t="shared" si="7"/>
        <v>49200-002</v>
      </c>
      <c r="B27" s="4">
        <f t="shared" si="8"/>
        <v>57</v>
      </c>
      <c r="C27" s="3" t="s">
        <v>49</v>
      </c>
      <c r="D27" s="3" t="str">
        <f t="shared" si="9"/>
        <v>Luke Mendiola</v>
      </c>
      <c r="E27" s="3" t="str">
        <f t="shared" si="10"/>
        <v>Luke</v>
      </c>
      <c r="I27" s="3" t="s">
        <v>415</v>
      </c>
      <c r="L27" s="23" t="s">
        <v>83</v>
      </c>
      <c r="M27" s="23"/>
      <c r="N27" s="23"/>
      <c r="O27" s="31" t="s">
        <v>678</v>
      </c>
      <c r="P27" s="36">
        <v>45419.4375</v>
      </c>
      <c r="Q27" s="32">
        <f t="shared" si="3"/>
        <v>45419.4375</v>
      </c>
      <c r="R27" s="32"/>
      <c r="S27" s="5"/>
      <c r="T27" s="3" t="s">
        <v>625</v>
      </c>
      <c r="U27" s="3">
        <v>57</v>
      </c>
      <c r="V27" t="s">
        <v>10</v>
      </c>
      <c r="W27" t="s">
        <v>11</v>
      </c>
      <c r="X27" t="s">
        <v>12</v>
      </c>
      <c r="Y27" t="s">
        <v>13</v>
      </c>
      <c r="Z27" s="3" t="s">
        <v>708</v>
      </c>
    </row>
    <row r="28" spans="1:26" ht="16" hidden="1" x14ac:dyDescent="0.2">
      <c r="A28" s="3" t="str">
        <f t="shared" si="7"/>
        <v>49200-002</v>
      </c>
      <c r="B28" s="4">
        <f t="shared" si="8"/>
        <v>58</v>
      </c>
      <c r="C28" s="3" t="s">
        <v>417</v>
      </c>
      <c r="D28" s="3" t="str">
        <f t="shared" si="9"/>
        <v>Jacob Prince</v>
      </c>
      <c r="E28" s="3" t="str">
        <f t="shared" si="10"/>
        <v>Jacob</v>
      </c>
      <c r="I28" s="3" t="s">
        <v>415</v>
      </c>
      <c r="L28" s="23" t="s">
        <v>83</v>
      </c>
      <c r="M28" s="23"/>
      <c r="N28" s="23"/>
      <c r="O28" s="31" t="s">
        <v>678</v>
      </c>
      <c r="P28" s="36">
        <v>45419.4375</v>
      </c>
      <c r="Q28" s="32">
        <f t="shared" si="3"/>
        <v>45419.4375</v>
      </c>
      <c r="R28" s="32"/>
      <c r="S28" s="5"/>
      <c r="T28" s="3" t="s">
        <v>625</v>
      </c>
      <c r="U28" s="3">
        <v>58</v>
      </c>
      <c r="V28" t="s">
        <v>615</v>
      </c>
      <c r="W28" t="s">
        <v>33</v>
      </c>
      <c r="X28" t="s">
        <v>616</v>
      </c>
      <c r="Y28" t="s">
        <v>617</v>
      </c>
    </row>
    <row r="29" spans="1:26" x14ac:dyDescent="0.2">
      <c r="A29" s="3" t="str">
        <f t="shared" si="7"/>
        <v>44000-001</v>
      </c>
      <c r="B29" s="4">
        <f t="shared" si="8"/>
        <v>40</v>
      </c>
      <c r="C29" s="3" t="s">
        <v>49</v>
      </c>
      <c r="D29" s="3" t="str">
        <f t="shared" si="9"/>
        <v>Ben Smith</v>
      </c>
      <c r="E29" s="3" t="s">
        <v>416</v>
      </c>
      <c r="F29" s="3">
        <v>3</v>
      </c>
      <c r="G29" s="3" t="s">
        <v>381</v>
      </c>
      <c r="I29" s="3" t="s">
        <v>647</v>
      </c>
      <c r="L29" s="10" t="s">
        <v>83</v>
      </c>
      <c r="M29" s="10" t="s">
        <v>664</v>
      </c>
      <c r="N29" s="10">
        <v>2</v>
      </c>
      <c r="O29" s="10" t="s">
        <v>678</v>
      </c>
      <c r="P29" s="36">
        <v>45419.4375</v>
      </c>
      <c r="Q29" s="32">
        <f t="shared" si="3"/>
        <v>45419.4375</v>
      </c>
      <c r="R29" s="32"/>
      <c r="S29" s="5"/>
      <c r="T29" s="3" t="s">
        <v>607</v>
      </c>
      <c r="U29" s="3">
        <v>40</v>
      </c>
      <c r="V29" s="3" t="s">
        <v>9</v>
      </c>
      <c r="W29" s="3" t="s">
        <v>140</v>
      </c>
      <c r="X29" s="3" t="s">
        <v>141</v>
      </c>
      <c r="Y29" s="3" t="s">
        <v>142</v>
      </c>
      <c r="Z29" s="3" t="s">
        <v>709</v>
      </c>
    </row>
    <row r="30" spans="1:26" x14ac:dyDescent="0.2">
      <c r="A30" s="3" t="str">
        <f t="shared" si="7"/>
        <v>44000-001</v>
      </c>
      <c r="B30" s="4">
        <f t="shared" si="8"/>
        <v>21</v>
      </c>
      <c r="C30" s="3" t="s">
        <v>49</v>
      </c>
      <c r="D30" s="3" t="str">
        <f t="shared" si="9"/>
        <v>Justin Cordero</v>
      </c>
      <c r="E30" s="3" t="str">
        <f>W30</f>
        <v>Justin</v>
      </c>
      <c r="F30" s="3">
        <v>5</v>
      </c>
      <c r="G30" s="3" t="s">
        <v>386</v>
      </c>
      <c r="I30" s="3" t="s">
        <v>647</v>
      </c>
      <c r="J30" s="3" t="s">
        <v>670</v>
      </c>
      <c r="L30" s="10" t="s">
        <v>83</v>
      </c>
      <c r="M30" s="10" t="s">
        <v>665</v>
      </c>
      <c r="N30" s="10">
        <v>3</v>
      </c>
      <c r="O30" s="10" t="s">
        <v>678</v>
      </c>
      <c r="P30" s="36">
        <v>45419.4375</v>
      </c>
      <c r="Q30" s="32">
        <f t="shared" si="3"/>
        <v>45419.4375</v>
      </c>
      <c r="R30" s="32"/>
      <c r="S30" s="5"/>
      <c r="T30" s="3" t="s">
        <v>607</v>
      </c>
      <c r="U30" s="3">
        <v>21</v>
      </c>
      <c r="V30" s="3" t="s">
        <v>532</v>
      </c>
      <c r="W30" s="3" t="s">
        <v>330</v>
      </c>
      <c r="X30" s="3" t="s">
        <v>533</v>
      </c>
      <c r="Y30" s="3" t="s">
        <v>534</v>
      </c>
      <c r="Z30" s="3" t="s">
        <v>710</v>
      </c>
    </row>
    <row r="31" spans="1:26" x14ac:dyDescent="0.2">
      <c r="A31" s="3" t="str">
        <f t="shared" si="7"/>
        <v>44000-001</v>
      </c>
      <c r="B31" s="4">
        <f t="shared" si="8"/>
        <v>23</v>
      </c>
      <c r="C31" s="3" t="s">
        <v>49</v>
      </c>
      <c r="D31" s="3" t="str">
        <f t="shared" si="9"/>
        <v>Ryan Dodson</v>
      </c>
      <c r="E31" s="3" t="str">
        <f>W31</f>
        <v>Ryan</v>
      </c>
      <c r="F31" s="3">
        <v>6</v>
      </c>
      <c r="G31" s="3" t="s">
        <v>382</v>
      </c>
      <c r="I31" s="3" t="s">
        <v>647</v>
      </c>
      <c r="J31" s="3" t="s">
        <v>673</v>
      </c>
      <c r="L31" s="10" t="str">
        <f>Products!$A$3</f>
        <v>ECaMS Billboard</v>
      </c>
      <c r="M31" s="10"/>
      <c r="N31" s="10">
        <v>3</v>
      </c>
      <c r="O31" s="10" t="s">
        <v>678</v>
      </c>
      <c r="P31" s="36">
        <v>45419.4375</v>
      </c>
      <c r="Q31" s="32">
        <f t="shared" si="3"/>
        <v>45419.4375</v>
      </c>
      <c r="R31" s="32"/>
      <c r="S31" s="5"/>
      <c r="T31" s="3" t="s">
        <v>607</v>
      </c>
      <c r="U31" s="3">
        <v>23</v>
      </c>
      <c r="V31" s="3" t="s">
        <v>538</v>
      </c>
      <c r="W31" s="3" t="s">
        <v>23</v>
      </c>
      <c r="X31" s="3" t="s">
        <v>539</v>
      </c>
      <c r="Y31" s="3" t="s">
        <v>540</v>
      </c>
      <c r="Z31" s="19" t="s">
        <v>711</v>
      </c>
    </row>
    <row r="32" spans="1:26" x14ac:dyDescent="0.2">
      <c r="A32" s="3" t="str">
        <f t="shared" si="7"/>
        <v>44000-001</v>
      </c>
      <c r="B32" s="4">
        <f t="shared" si="8"/>
        <v>41</v>
      </c>
      <c r="C32" s="3" t="s">
        <v>49</v>
      </c>
      <c r="D32" s="3" t="str">
        <f t="shared" si="9"/>
        <v>Michael Szostak</v>
      </c>
      <c r="E32" s="3" t="str">
        <f>W32</f>
        <v>Michael</v>
      </c>
      <c r="F32" s="3">
        <v>6</v>
      </c>
      <c r="G32" s="3" t="s">
        <v>383</v>
      </c>
      <c r="I32" s="3" t="s">
        <v>647</v>
      </c>
      <c r="J32" s="3" t="s">
        <v>631</v>
      </c>
      <c r="L32" s="10" t="str">
        <f>Products!$A$3</f>
        <v>ECaMS Billboard</v>
      </c>
      <c r="M32" s="10"/>
      <c r="N32" s="10">
        <v>1</v>
      </c>
      <c r="O32" s="10" t="s">
        <v>678</v>
      </c>
      <c r="P32" s="36">
        <v>45419.4375</v>
      </c>
      <c r="Q32" s="32">
        <f t="shared" si="3"/>
        <v>45419.4375</v>
      </c>
      <c r="R32" s="32"/>
      <c r="S32" s="5"/>
      <c r="T32" s="3" t="s">
        <v>607</v>
      </c>
      <c r="U32" s="3">
        <v>41</v>
      </c>
      <c r="V32" s="3" t="s">
        <v>594</v>
      </c>
      <c r="W32" s="3" t="s">
        <v>4</v>
      </c>
      <c r="X32" s="3" t="s">
        <v>595</v>
      </c>
      <c r="Y32" s="3" t="s">
        <v>596</v>
      </c>
      <c r="Z32" s="3" t="s">
        <v>712</v>
      </c>
    </row>
    <row r="33" spans="1:26" x14ac:dyDescent="0.2">
      <c r="A33" s="3" t="str">
        <f t="shared" si="7"/>
        <v>44000-001</v>
      </c>
      <c r="B33" s="4">
        <f t="shared" si="8"/>
        <v>20</v>
      </c>
      <c r="C33" s="3" t="s">
        <v>49</v>
      </c>
      <c r="D33" s="3" t="str">
        <f t="shared" si="9"/>
        <v>Gabe Carlson</v>
      </c>
      <c r="E33" s="3" t="s">
        <v>645</v>
      </c>
      <c r="F33" s="3">
        <v>6</v>
      </c>
      <c r="G33" s="3" t="s">
        <v>384</v>
      </c>
      <c r="I33" s="3" t="s">
        <v>647</v>
      </c>
      <c r="J33" s="3" t="s">
        <v>671</v>
      </c>
      <c r="L33" s="10" t="str">
        <f>Products!$A$3</f>
        <v>ECaMS Billboard</v>
      </c>
      <c r="M33" s="22" t="s">
        <v>665</v>
      </c>
      <c r="N33" s="10">
        <v>2</v>
      </c>
      <c r="O33" s="10" t="s">
        <v>678</v>
      </c>
      <c r="P33" s="36">
        <v>45419.4375</v>
      </c>
      <c r="Q33" s="32">
        <f t="shared" si="3"/>
        <v>45419.4375</v>
      </c>
      <c r="R33" s="32"/>
      <c r="S33" s="5"/>
      <c r="T33" s="3" t="s">
        <v>607</v>
      </c>
      <c r="U33" s="3">
        <v>20</v>
      </c>
      <c r="V33" s="3" t="s">
        <v>528</v>
      </c>
      <c r="W33" s="3" t="s">
        <v>529</v>
      </c>
      <c r="X33" s="3" t="s">
        <v>530</v>
      </c>
      <c r="Y33" s="3" t="s">
        <v>531</v>
      </c>
      <c r="Z33" s="3" t="s">
        <v>713</v>
      </c>
    </row>
    <row r="34" spans="1:26" ht="16" thickBot="1" x14ac:dyDescent="0.25">
      <c r="A34" s="37" t="str">
        <f t="shared" si="7"/>
        <v>44000-001</v>
      </c>
      <c r="B34" s="4">
        <f t="shared" si="8"/>
        <v>27</v>
      </c>
      <c r="C34" s="3" t="s">
        <v>49</v>
      </c>
      <c r="D34" s="37" t="str">
        <f t="shared" si="9"/>
        <v>Ryan Hinkle</v>
      </c>
      <c r="E34" s="3" t="str">
        <f>W34</f>
        <v>Ryan</v>
      </c>
      <c r="F34" s="37">
        <v>6</v>
      </c>
      <c r="G34" s="37" t="s">
        <v>646</v>
      </c>
      <c r="I34" s="37" t="s">
        <v>647</v>
      </c>
      <c r="L34" s="38" t="str">
        <f>Products!$A$3</f>
        <v>ECaMS Billboard</v>
      </c>
      <c r="M34" s="22" t="s">
        <v>665</v>
      </c>
      <c r="N34" s="10">
        <v>3</v>
      </c>
      <c r="O34" s="10" t="s">
        <v>678</v>
      </c>
      <c r="P34" s="39">
        <v>45419.4375</v>
      </c>
      <c r="Q34" s="40">
        <f t="shared" ref="Q34:Q63" si="11">P34</f>
        <v>45419.4375</v>
      </c>
      <c r="R34" s="32"/>
      <c r="S34" s="5"/>
      <c r="T34" s="3" t="s">
        <v>607</v>
      </c>
      <c r="U34" s="3">
        <v>27</v>
      </c>
      <c r="V34" s="3" t="s">
        <v>547</v>
      </c>
      <c r="W34" s="3" t="s">
        <v>23</v>
      </c>
      <c r="X34" s="3" t="s">
        <v>548</v>
      </c>
      <c r="Y34" s="3" t="s">
        <v>549</v>
      </c>
    </row>
    <row r="35" spans="1:26" ht="16" thickTop="1" x14ac:dyDescent="0.2">
      <c r="A35" s="3" t="str">
        <f t="shared" si="7"/>
        <v>44500-001</v>
      </c>
      <c r="B35" s="4">
        <f t="shared" si="8"/>
        <v>45</v>
      </c>
      <c r="C35" s="3" t="s">
        <v>49</v>
      </c>
      <c r="D35" s="3" t="str">
        <f t="shared" si="9"/>
        <v>Julie Dosher</v>
      </c>
      <c r="E35" s="3" t="str">
        <f>W35</f>
        <v>Julie</v>
      </c>
      <c r="H35" s="21"/>
      <c r="I35" s="3" t="s">
        <v>629</v>
      </c>
      <c r="J35" s="3" t="s">
        <v>14</v>
      </c>
      <c r="L35" s="10"/>
      <c r="M35" s="10"/>
      <c r="N35" s="10"/>
      <c r="O35" s="10" t="s">
        <v>676</v>
      </c>
      <c r="P35" s="36">
        <v>45420.4375</v>
      </c>
      <c r="Q35" s="32">
        <f t="shared" si="11"/>
        <v>45420.4375</v>
      </c>
      <c r="R35" s="32"/>
      <c r="S35" s="5"/>
      <c r="T35" s="3" t="s">
        <v>608</v>
      </c>
      <c r="U35" s="3">
        <v>45</v>
      </c>
      <c r="V35" s="3" t="s">
        <v>56</v>
      </c>
      <c r="W35" s="3" t="s">
        <v>57</v>
      </c>
      <c r="X35" s="3" t="s">
        <v>58</v>
      </c>
      <c r="Y35" s="3" t="s">
        <v>59</v>
      </c>
      <c r="Z35" s="3" t="s">
        <v>714</v>
      </c>
    </row>
    <row r="36" spans="1:26" x14ac:dyDescent="0.2">
      <c r="A36" s="3" t="str">
        <f t="shared" si="7"/>
        <v>44500-001</v>
      </c>
      <c r="B36" s="4">
        <f t="shared" si="8"/>
        <v>46</v>
      </c>
      <c r="C36" s="3" t="s">
        <v>49</v>
      </c>
      <c r="D36" s="3" t="str">
        <f t="shared" si="9"/>
        <v>Collin Koldoff</v>
      </c>
      <c r="E36" s="3" t="str">
        <f>W36</f>
        <v>Collin</v>
      </c>
      <c r="H36" s="21"/>
      <c r="I36" s="3" t="s">
        <v>629</v>
      </c>
      <c r="L36" s="10"/>
      <c r="M36" s="10"/>
      <c r="N36" s="10"/>
      <c r="O36" s="10" t="s">
        <v>676</v>
      </c>
      <c r="P36" s="36">
        <v>45420.4375</v>
      </c>
      <c r="Q36" s="32">
        <f t="shared" si="11"/>
        <v>45420.4375</v>
      </c>
      <c r="R36" s="32"/>
      <c r="S36" s="5"/>
      <c r="T36" s="3" t="s">
        <v>608</v>
      </c>
      <c r="U36" s="3">
        <v>46</v>
      </c>
      <c r="V36" s="3" t="s">
        <v>66</v>
      </c>
      <c r="W36" s="3" t="s">
        <v>43</v>
      </c>
      <c r="X36" s="3" t="s">
        <v>67</v>
      </c>
      <c r="Y36" s="3" t="s">
        <v>68</v>
      </c>
      <c r="Z36" s="3" t="s">
        <v>716</v>
      </c>
    </row>
    <row r="37" spans="1:26" x14ac:dyDescent="0.2">
      <c r="A37" s="3" t="str">
        <f t="shared" si="7"/>
        <v>44500-001</v>
      </c>
      <c r="B37" s="4">
        <f t="shared" si="8"/>
        <v>47</v>
      </c>
      <c r="C37" s="3" t="s">
        <v>49</v>
      </c>
      <c r="D37" s="3" t="str">
        <f t="shared" si="9"/>
        <v>Luke Mendiola</v>
      </c>
      <c r="E37" s="3" t="str">
        <f>W37</f>
        <v>Luke</v>
      </c>
      <c r="H37" s="21"/>
      <c r="I37" s="3" t="s">
        <v>629</v>
      </c>
      <c r="L37" s="10"/>
      <c r="M37" s="10"/>
      <c r="N37" s="10"/>
      <c r="O37" s="10" t="s">
        <v>676</v>
      </c>
      <c r="P37" s="36">
        <v>45420.4375</v>
      </c>
      <c r="Q37" s="32">
        <f t="shared" si="11"/>
        <v>45420.4375</v>
      </c>
      <c r="R37" s="32"/>
      <c r="S37" s="5"/>
      <c r="T37" s="3" t="s">
        <v>608</v>
      </c>
      <c r="U37" s="3">
        <v>47</v>
      </c>
      <c r="V37" s="3" t="s">
        <v>10</v>
      </c>
      <c r="W37" s="3" t="s">
        <v>11</v>
      </c>
      <c r="X37" s="3" t="s">
        <v>12</v>
      </c>
      <c r="Y37" s="3" t="s">
        <v>13</v>
      </c>
      <c r="Z37" s="3" t="s">
        <v>714</v>
      </c>
    </row>
    <row r="38" spans="1:26" ht="16" thickBot="1" x14ac:dyDescent="0.25">
      <c r="A38" s="37" t="str">
        <f t="shared" si="7"/>
        <v>44500-001</v>
      </c>
      <c r="B38" s="4">
        <f t="shared" si="8"/>
        <v>48</v>
      </c>
      <c r="C38" s="3" t="s">
        <v>49</v>
      </c>
      <c r="D38" s="37" t="str">
        <f t="shared" si="9"/>
        <v>Justina Piwoni</v>
      </c>
      <c r="E38" s="3" t="str">
        <f>W38</f>
        <v>Justina</v>
      </c>
      <c r="F38" s="37"/>
      <c r="G38" s="37"/>
      <c r="H38" s="21"/>
      <c r="I38" s="37" t="s">
        <v>629</v>
      </c>
      <c r="L38" s="38"/>
      <c r="M38" s="10"/>
      <c r="N38" s="10"/>
      <c r="O38" s="10" t="s">
        <v>676</v>
      </c>
      <c r="P38" s="39">
        <v>45420.4375</v>
      </c>
      <c r="Q38" s="40">
        <f t="shared" si="11"/>
        <v>45420.4375</v>
      </c>
      <c r="R38" s="32"/>
      <c r="S38" s="5"/>
      <c r="T38" s="3" t="s">
        <v>608</v>
      </c>
      <c r="U38" s="3">
        <v>48</v>
      </c>
      <c r="V38" s="3" t="s">
        <v>69</v>
      </c>
      <c r="W38" s="3" t="s">
        <v>70</v>
      </c>
      <c r="X38" s="3" t="s">
        <v>71</v>
      </c>
      <c r="Y38" s="3" t="s">
        <v>72</v>
      </c>
      <c r="Z38" s="3" t="s">
        <v>715</v>
      </c>
    </row>
    <row r="39" spans="1:26" ht="16" thickTop="1" x14ac:dyDescent="0.2">
      <c r="A39" s="3" t="str">
        <f t="shared" si="7"/>
        <v>20000-002</v>
      </c>
      <c r="B39" s="4">
        <f t="shared" si="8"/>
        <v>5</v>
      </c>
      <c r="C39" s="3" t="s">
        <v>49</v>
      </c>
      <c r="D39" s="3" t="str">
        <f t="shared" si="9"/>
        <v>Sindre Haltbakk</v>
      </c>
      <c r="E39" s="3" t="s">
        <v>632</v>
      </c>
      <c r="F39" s="3">
        <v>2</v>
      </c>
      <c r="G39" s="3" t="s">
        <v>386</v>
      </c>
      <c r="I39" s="3" t="s">
        <v>634</v>
      </c>
      <c r="L39" s="10"/>
      <c r="M39" s="10"/>
      <c r="N39" s="10">
        <v>4</v>
      </c>
      <c r="O39" s="10" t="s">
        <v>681</v>
      </c>
      <c r="P39" s="36">
        <v>45420.5625</v>
      </c>
      <c r="Q39" s="32">
        <f t="shared" si="11"/>
        <v>45420.5625</v>
      </c>
      <c r="R39" s="32"/>
      <c r="S39" s="5"/>
      <c r="T39" s="3" t="s">
        <v>513</v>
      </c>
      <c r="U39" s="3">
        <v>5</v>
      </c>
      <c r="V39" s="3" t="s">
        <v>474</v>
      </c>
      <c r="W39" s="3" t="s">
        <v>475</v>
      </c>
      <c r="X39" s="3" t="s">
        <v>476</v>
      </c>
      <c r="Y39" s="3" t="s">
        <v>477</v>
      </c>
    </row>
    <row r="40" spans="1:26" x14ac:dyDescent="0.2">
      <c r="A40" s="3" t="str">
        <f t="shared" si="7"/>
        <v>20000-002</v>
      </c>
      <c r="B40" s="4">
        <f t="shared" si="8"/>
        <v>2</v>
      </c>
      <c r="C40" s="3" t="s">
        <v>49</v>
      </c>
      <c r="D40" s="3" t="str">
        <f t="shared" si="9"/>
        <v>Zander Bird</v>
      </c>
      <c r="E40" s="3" t="s">
        <v>633</v>
      </c>
      <c r="F40" s="3">
        <v>2</v>
      </c>
      <c r="G40" s="3" t="s">
        <v>382</v>
      </c>
      <c r="I40" s="3" t="s">
        <v>634</v>
      </c>
      <c r="L40" s="10"/>
      <c r="M40" s="10"/>
      <c r="N40" s="10">
        <v>6</v>
      </c>
      <c r="O40" s="10" t="s">
        <v>681</v>
      </c>
      <c r="P40" s="36">
        <v>45420.5625</v>
      </c>
      <c r="Q40" s="32">
        <f t="shared" si="11"/>
        <v>45420.5625</v>
      </c>
      <c r="R40" s="32"/>
      <c r="S40" s="5"/>
      <c r="T40" s="3" t="s">
        <v>513</v>
      </c>
      <c r="U40" s="3">
        <v>2</v>
      </c>
      <c r="V40" s="3" t="s">
        <v>464</v>
      </c>
      <c r="W40" s="3" t="s">
        <v>29</v>
      </c>
      <c r="X40" s="3" t="s">
        <v>465</v>
      </c>
      <c r="Y40" s="3" t="s">
        <v>466</v>
      </c>
    </row>
    <row r="41" spans="1:26" x14ac:dyDescent="0.2">
      <c r="A41" s="3" t="str">
        <f t="shared" si="7"/>
        <v>20000-002</v>
      </c>
      <c r="B41" s="4">
        <f t="shared" si="8"/>
        <v>15</v>
      </c>
      <c r="C41" s="3" t="s">
        <v>49</v>
      </c>
      <c r="D41" s="3" t="str">
        <f t="shared" si="9"/>
        <v>Aaron Wilson Perez</v>
      </c>
      <c r="E41" s="3" t="str">
        <f>W41</f>
        <v>Aaron</v>
      </c>
      <c r="F41" s="3">
        <v>2</v>
      </c>
      <c r="G41" s="3" t="s">
        <v>383</v>
      </c>
      <c r="I41" s="3" t="s">
        <v>634</v>
      </c>
      <c r="J41" s="3" t="s">
        <v>14</v>
      </c>
      <c r="L41" s="10"/>
      <c r="M41" s="10"/>
      <c r="N41" s="10">
        <v>1</v>
      </c>
      <c r="O41" s="10" t="s">
        <v>681</v>
      </c>
      <c r="P41" s="36">
        <v>45420.5625</v>
      </c>
      <c r="Q41" s="32">
        <f t="shared" si="11"/>
        <v>45420.5625</v>
      </c>
      <c r="R41" s="32"/>
      <c r="S41" s="5"/>
      <c r="T41" s="3" t="s">
        <v>513</v>
      </c>
      <c r="U41" s="3">
        <v>15</v>
      </c>
      <c r="V41" s="3" t="s">
        <v>509</v>
      </c>
      <c r="W41" s="3" t="s">
        <v>510</v>
      </c>
      <c r="X41" s="3" t="s">
        <v>511</v>
      </c>
      <c r="Y41" s="3" t="s">
        <v>512</v>
      </c>
    </row>
    <row r="42" spans="1:26" x14ac:dyDescent="0.2">
      <c r="A42" s="3" t="str">
        <f t="shared" si="7"/>
        <v>20000-002</v>
      </c>
      <c r="B42" s="4">
        <f t="shared" si="8"/>
        <v>10</v>
      </c>
      <c r="C42" s="3" t="s">
        <v>49</v>
      </c>
      <c r="D42" s="3" t="str">
        <f t="shared" si="9"/>
        <v>Dan Monbrod</v>
      </c>
      <c r="E42" s="3" t="s">
        <v>651</v>
      </c>
      <c r="F42" s="3">
        <v>3</v>
      </c>
      <c r="G42" s="3" t="s">
        <v>386</v>
      </c>
      <c r="I42" s="3" t="s">
        <v>652</v>
      </c>
      <c r="L42" s="10"/>
      <c r="M42" s="10"/>
      <c r="N42" s="10">
        <v>5</v>
      </c>
      <c r="O42" s="10" t="s">
        <v>681</v>
      </c>
      <c r="P42" s="36">
        <v>45420.5625</v>
      </c>
      <c r="Q42" s="32">
        <f t="shared" si="11"/>
        <v>45420.5625</v>
      </c>
      <c r="R42" s="32"/>
      <c r="S42" s="5"/>
      <c r="T42" s="3" t="s">
        <v>513</v>
      </c>
      <c r="U42" s="3">
        <v>10</v>
      </c>
      <c r="V42" s="3" t="s">
        <v>492</v>
      </c>
      <c r="W42" s="3" t="s">
        <v>24</v>
      </c>
      <c r="X42" s="3" t="s">
        <v>493</v>
      </c>
      <c r="Y42" s="3" t="s">
        <v>494</v>
      </c>
    </row>
    <row r="43" spans="1:26" x14ac:dyDescent="0.2">
      <c r="A43" s="3" t="str">
        <f t="shared" si="7"/>
        <v>20000-002</v>
      </c>
      <c r="B43" s="4">
        <f t="shared" si="8"/>
        <v>9</v>
      </c>
      <c r="C43" s="3" t="s">
        <v>49</v>
      </c>
      <c r="D43" s="3" t="str">
        <f t="shared" si="9"/>
        <v>Mike Liberty</v>
      </c>
      <c r="E43" s="3" t="s">
        <v>659</v>
      </c>
      <c r="F43" s="3">
        <v>3</v>
      </c>
      <c r="G43" s="3" t="s">
        <v>382</v>
      </c>
      <c r="I43" s="3" t="s">
        <v>652</v>
      </c>
      <c r="L43" s="10"/>
      <c r="M43" s="10"/>
      <c r="N43" s="10">
        <v>6</v>
      </c>
      <c r="O43" s="10" t="s">
        <v>681</v>
      </c>
      <c r="P43" s="36">
        <v>45420.5625</v>
      </c>
      <c r="Q43" s="32">
        <f t="shared" si="11"/>
        <v>45420.5625</v>
      </c>
      <c r="R43" s="32"/>
      <c r="S43" s="5"/>
      <c r="T43" s="3" t="s">
        <v>513</v>
      </c>
      <c r="U43" s="3">
        <v>9</v>
      </c>
      <c r="V43" s="3" t="s">
        <v>489</v>
      </c>
      <c r="W43" s="3" t="s">
        <v>4</v>
      </c>
      <c r="X43" s="3" t="s">
        <v>490</v>
      </c>
      <c r="Y43" s="3" t="s">
        <v>491</v>
      </c>
    </row>
    <row r="44" spans="1:26" x14ac:dyDescent="0.2">
      <c r="A44" s="3" t="str">
        <f t="shared" si="7"/>
        <v>20000-002</v>
      </c>
      <c r="B44" s="4">
        <f t="shared" si="8"/>
        <v>7</v>
      </c>
      <c r="C44" s="3" t="s">
        <v>49</v>
      </c>
      <c r="D44" s="3" t="str">
        <f t="shared" si="9"/>
        <v>Darko Ilic</v>
      </c>
      <c r="E44" s="3" t="str">
        <f>W44</f>
        <v>Darko</v>
      </c>
      <c r="F44" s="3">
        <v>3</v>
      </c>
      <c r="G44" s="3" t="s">
        <v>383</v>
      </c>
      <c r="I44" s="3" t="s">
        <v>652</v>
      </c>
      <c r="L44" s="10"/>
      <c r="M44" s="10"/>
      <c r="N44" s="10">
        <v>2</v>
      </c>
      <c r="O44" s="10" t="s">
        <v>681</v>
      </c>
      <c r="P44" s="36">
        <v>45420.5625</v>
      </c>
      <c r="Q44" s="32">
        <f t="shared" si="11"/>
        <v>45420.5625</v>
      </c>
      <c r="R44" s="32"/>
      <c r="S44" s="5"/>
      <c r="T44" s="3" t="s">
        <v>513</v>
      </c>
      <c r="U44" s="3">
        <v>7</v>
      </c>
      <c r="V44" s="3" t="s">
        <v>481</v>
      </c>
      <c r="W44" s="3" t="s">
        <v>482</v>
      </c>
      <c r="X44" s="3" t="s">
        <v>483</v>
      </c>
      <c r="Y44" s="3" t="s">
        <v>484</v>
      </c>
    </row>
    <row r="45" spans="1:26" x14ac:dyDescent="0.2">
      <c r="A45" s="3" t="s">
        <v>649</v>
      </c>
      <c r="B45" s="4">
        <v>65</v>
      </c>
      <c r="C45" s="3" t="s">
        <v>49</v>
      </c>
      <c r="D45" s="3" t="s">
        <v>657</v>
      </c>
      <c r="E45" s="3" t="s">
        <v>17</v>
      </c>
      <c r="F45" s="3">
        <v>4</v>
      </c>
      <c r="G45" s="3" t="s">
        <v>386</v>
      </c>
      <c r="I45" s="3" t="s">
        <v>658</v>
      </c>
      <c r="N45" s="10">
        <v>4</v>
      </c>
      <c r="O45" s="10" t="s">
        <v>681</v>
      </c>
      <c r="P45" s="36">
        <v>45420.5625</v>
      </c>
      <c r="Q45" s="32">
        <f t="shared" si="11"/>
        <v>45420.5625</v>
      </c>
      <c r="R45" s="32"/>
    </row>
    <row r="46" spans="1:26" x14ac:dyDescent="0.2">
      <c r="A46" s="3" t="str">
        <f>RIGHT(T46,9)</f>
        <v>20000-002</v>
      </c>
      <c r="B46" s="4">
        <f>U46</f>
        <v>6</v>
      </c>
      <c r="C46" s="3" t="s">
        <v>49</v>
      </c>
      <c r="D46" s="3" t="str">
        <f>CONCATENATE(E46," ",V46)</f>
        <v>Julian Hernandez</v>
      </c>
      <c r="E46" s="3" t="str">
        <f>W46</f>
        <v>Julian</v>
      </c>
      <c r="F46" s="3">
        <v>4</v>
      </c>
      <c r="G46" s="3" t="s">
        <v>381</v>
      </c>
      <c r="I46" s="3" t="s">
        <v>658</v>
      </c>
      <c r="L46" s="10"/>
      <c r="M46" s="10"/>
      <c r="N46" s="10">
        <v>3</v>
      </c>
      <c r="O46" s="10" t="s">
        <v>681</v>
      </c>
      <c r="P46" s="36">
        <v>45420.5625</v>
      </c>
      <c r="Q46" s="32">
        <f t="shared" si="11"/>
        <v>45420.5625</v>
      </c>
      <c r="R46" s="32"/>
      <c r="S46" s="5"/>
      <c r="T46" s="3" t="s">
        <v>513</v>
      </c>
      <c r="U46" s="3">
        <v>6</v>
      </c>
      <c r="V46" s="3" t="s">
        <v>304</v>
      </c>
      <c r="W46" s="3" t="s">
        <v>478</v>
      </c>
      <c r="X46" s="3" t="s">
        <v>479</v>
      </c>
      <c r="Y46" s="3" t="s">
        <v>480</v>
      </c>
    </row>
    <row r="47" spans="1:26" x14ac:dyDescent="0.2">
      <c r="A47" s="3" t="str">
        <f>RIGHT(T47,9)</f>
        <v>20000-002</v>
      </c>
      <c r="B47" s="4">
        <f>U47</f>
        <v>4</v>
      </c>
      <c r="C47" s="3" t="s">
        <v>49</v>
      </c>
      <c r="D47" s="3" t="str">
        <f>CONCATENATE(E47," ",V47)</f>
        <v>Moe Garcia</v>
      </c>
      <c r="E47" s="3" t="s">
        <v>636</v>
      </c>
      <c r="F47" s="3">
        <v>4</v>
      </c>
      <c r="G47" s="3" t="s">
        <v>383</v>
      </c>
      <c r="I47" s="3" t="s">
        <v>658</v>
      </c>
      <c r="J47" s="3" t="s">
        <v>14</v>
      </c>
      <c r="L47" s="10"/>
      <c r="M47" s="10"/>
      <c r="N47" s="10">
        <v>1</v>
      </c>
      <c r="O47" s="10" t="s">
        <v>681</v>
      </c>
      <c r="P47" s="36">
        <v>45420.5625</v>
      </c>
      <c r="Q47" s="32">
        <f t="shared" si="11"/>
        <v>45420.5625</v>
      </c>
      <c r="R47" s="32"/>
      <c r="S47" s="5"/>
      <c r="T47" s="3" t="s">
        <v>513</v>
      </c>
      <c r="U47" s="3">
        <v>4</v>
      </c>
      <c r="V47" s="3" t="s">
        <v>470</v>
      </c>
      <c r="W47" s="3" t="s">
        <v>471</v>
      </c>
      <c r="X47" s="3" t="s">
        <v>472</v>
      </c>
      <c r="Y47" s="3" t="s">
        <v>473</v>
      </c>
    </row>
    <row r="48" spans="1:26" x14ac:dyDescent="0.2">
      <c r="A48" s="3" t="s">
        <v>649</v>
      </c>
      <c r="B48" s="4">
        <v>63</v>
      </c>
      <c r="C48" s="3" t="s">
        <v>49</v>
      </c>
      <c r="D48" s="3" t="s">
        <v>648</v>
      </c>
      <c r="E48" s="3" t="s">
        <v>650</v>
      </c>
      <c r="F48" s="3">
        <v>4</v>
      </c>
      <c r="G48" s="3" t="s">
        <v>383</v>
      </c>
      <c r="I48" s="3" t="s">
        <v>658</v>
      </c>
      <c r="N48" s="10">
        <v>2</v>
      </c>
      <c r="O48" s="10" t="s">
        <v>681</v>
      </c>
      <c r="P48" s="36">
        <v>45420.5625</v>
      </c>
      <c r="Q48" s="32">
        <f t="shared" si="11"/>
        <v>45420.5625</v>
      </c>
      <c r="R48" s="32"/>
    </row>
    <row r="49" spans="1:25" x14ac:dyDescent="0.2">
      <c r="A49" s="3" t="str">
        <f>RIGHT(T49,9)</f>
        <v>20000-002</v>
      </c>
      <c r="B49" s="4">
        <f>U49</f>
        <v>13</v>
      </c>
      <c r="C49" s="3" t="s">
        <v>49</v>
      </c>
      <c r="D49" s="3" t="str">
        <f>CONCATENATE(E49," ",V49)</f>
        <v>Amatullah Sajida</v>
      </c>
      <c r="E49" s="3" t="str">
        <f>W49</f>
        <v>Amatullah</v>
      </c>
      <c r="F49" s="3">
        <v>4</v>
      </c>
      <c r="G49" s="3" t="s">
        <v>384</v>
      </c>
      <c r="I49" s="3" t="s">
        <v>658</v>
      </c>
      <c r="L49" s="10"/>
      <c r="M49" s="10"/>
      <c r="N49" s="10">
        <v>3</v>
      </c>
      <c r="O49" s="10" t="s">
        <v>681</v>
      </c>
      <c r="P49" s="36">
        <v>45420.5625</v>
      </c>
      <c r="Q49" s="32">
        <f t="shared" si="11"/>
        <v>45420.5625</v>
      </c>
      <c r="R49" s="32"/>
      <c r="S49" s="5"/>
      <c r="T49" s="3" t="s">
        <v>513</v>
      </c>
      <c r="U49" s="3">
        <v>13</v>
      </c>
      <c r="V49" s="3" t="s">
        <v>502</v>
      </c>
      <c r="W49" s="3" t="s">
        <v>503</v>
      </c>
      <c r="X49" s="3" t="s">
        <v>504</v>
      </c>
      <c r="Y49" s="3" t="s">
        <v>505</v>
      </c>
    </row>
    <row r="50" spans="1:25" x14ac:dyDescent="0.2">
      <c r="A50" s="3" t="str">
        <f>RIGHT(T50,9)</f>
        <v>20000-002</v>
      </c>
      <c r="B50" s="4">
        <f>U50</f>
        <v>11</v>
      </c>
      <c r="C50" s="3" t="s">
        <v>49</v>
      </c>
      <c r="D50" s="3" t="str">
        <f>CONCATENATE(E50," ",V50)</f>
        <v>Luis Perez</v>
      </c>
      <c r="E50" s="3" t="s">
        <v>186</v>
      </c>
      <c r="F50" s="3">
        <v>6</v>
      </c>
      <c r="G50" s="3" t="s">
        <v>382</v>
      </c>
      <c r="I50" s="3" t="s">
        <v>654</v>
      </c>
      <c r="J50" s="3" t="s">
        <v>14</v>
      </c>
      <c r="L50" s="10"/>
      <c r="M50" s="10"/>
      <c r="N50" s="10">
        <v>3</v>
      </c>
      <c r="O50" s="10" t="s">
        <v>681</v>
      </c>
      <c r="P50" s="36">
        <v>45420.5625</v>
      </c>
      <c r="Q50" s="32">
        <f t="shared" si="11"/>
        <v>45420.5625</v>
      </c>
      <c r="R50" s="32"/>
      <c r="S50" s="5"/>
      <c r="T50" s="3" t="s">
        <v>513</v>
      </c>
      <c r="U50" s="3">
        <v>11</v>
      </c>
      <c r="V50" s="3" t="s">
        <v>495</v>
      </c>
      <c r="W50" s="3" t="s">
        <v>186</v>
      </c>
      <c r="X50" s="3" t="s">
        <v>496</v>
      </c>
      <c r="Y50" s="3" t="s">
        <v>497</v>
      </c>
    </row>
    <row r="51" spans="1:25" x14ac:dyDescent="0.2">
      <c r="A51" s="3" t="str">
        <f>RIGHT(T51,9)</f>
        <v>20000-002</v>
      </c>
      <c r="B51" s="4">
        <f>U51</f>
        <v>14</v>
      </c>
      <c r="C51" s="3" t="s">
        <v>49</v>
      </c>
      <c r="D51" s="3" t="str">
        <f>CONCATENATE(E51," ",V51)</f>
        <v>Nicholas Stanislaus</v>
      </c>
      <c r="E51" s="3" t="str">
        <f>W51</f>
        <v>Nicholas</v>
      </c>
      <c r="F51" s="3">
        <v>6</v>
      </c>
      <c r="G51" s="3" t="s">
        <v>383</v>
      </c>
      <c r="I51" s="3" t="s">
        <v>654</v>
      </c>
      <c r="L51" s="10"/>
      <c r="M51" s="10"/>
      <c r="N51" s="10">
        <v>5</v>
      </c>
      <c r="O51" s="10" t="s">
        <v>681</v>
      </c>
      <c r="P51" s="36">
        <v>45420.5625</v>
      </c>
      <c r="Q51" s="32">
        <f t="shared" si="11"/>
        <v>45420.5625</v>
      </c>
      <c r="R51" s="32"/>
      <c r="S51" s="5"/>
      <c r="T51" s="3" t="s">
        <v>513</v>
      </c>
      <c r="U51" s="3">
        <v>14</v>
      </c>
      <c r="V51" s="3" t="s">
        <v>506</v>
      </c>
      <c r="W51" s="3" t="s">
        <v>32</v>
      </c>
      <c r="X51" s="3" t="s">
        <v>507</v>
      </c>
      <c r="Y51" s="3" t="s">
        <v>508</v>
      </c>
    </row>
    <row r="52" spans="1:25" x14ac:dyDescent="0.2">
      <c r="A52" s="3" t="str">
        <f>RIGHT(T52,9)</f>
        <v>20000-002</v>
      </c>
      <c r="B52" s="4">
        <f>U52</f>
        <v>3</v>
      </c>
      <c r="C52" s="3" t="s">
        <v>49</v>
      </c>
      <c r="D52" s="3" t="str">
        <f>CONCATENATE(E52," ",V52)</f>
        <v>Danny Bruin</v>
      </c>
      <c r="E52" s="3" t="s">
        <v>653</v>
      </c>
      <c r="F52" s="3">
        <v>6</v>
      </c>
      <c r="G52" s="3" t="s">
        <v>406</v>
      </c>
      <c r="I52" s="3" t="s">
        <v>654</v>
      </c>
      <c r="L52" s="10"/>
      <c r="M52" s="10"/>
      <c r="N52" s="10">
        <v>5</v>
      </c>
      <c r="O52" s="10" t="s">
        <v>681</v>
      </c>
      <c r="P52" s="36">
        <v>45420.5625</v>
      </c>
      <c r="Q52" s="32">
        <f t="shared" si="11"/>
        <v>45420.5625</v>
      </c>
      <c r="R52" s="32"/>
      <c r="S52" s="5"/>
      <c r="T52" s="3" t="s">
        <v>513</v>
      </c>
      <c r="U52" s="3">
        <v>3</v>
      </c>
      <c r="V52" s="3" t="s">
        <v>467</v>
      </c>
      <c r="W52" s="3" t="s">
        <v>24</v>
      </c>
      <c r="X52" s="3" t="s">
        <v>468</v>
      </c>
      <c r="Y52" s="3" t="s">
        <v>469</v>
      </c>
    </row>
    <row r="53" spans="1:25" ht="16" thickBot="1" x14ac:dyDescent="0.25">
      <c r="A53" s="37" t="s">
        <v>649</v>
      </c>
      <c r="B53" s="4">
        <v>64</v>
      </c>
      <c r="C53" s="3" t="s">
        <v>49</v>
      </c>
      <c r="D53" s="37" t="s">
        <v>655</v>
      </c>
      <c r="E53" s="3" t="s">
        <v>656</v>
      </c>
      <c r="F53" s="37">
        <v>6</v>
      </c>
      <c r="G53" s="37" t="s">
        <v>646</v>
      </c>
      <c r="I53" s="37" t="s">
        <v>654</v>
      </c>
      <c r="L53" s="37"/>
      <c r="N53" s="10">
        <v>6</v>
      </c>
      <c r="O53" s="10" t="s">
        <v>681</v>
      </c>
      <c r="P53" s="39">
        <v>45420.5625</v>
      </c>
      <c r="Q53" s="40">
        <f t="shared" si="11"/>
        <v>45420.5625</v>
      </c>
      <c r="R53" s="32"/>
    </row>
    <row r="54" spans="1:25" hidden="1" x14ac:dyDescent="0.2">
      <c r="A54" s="3" t="str">
        <f t="shared" ref="A54:A66" si="12">RIGHT(T54,9)</f>
        <v>20000-002</v>
      </c>
      <c r="B54" s="4">
        <f t="shared" ref="B54:B66" si="13">U54</f>
        <v>8</v>
      </c>
      <c r="C54" s="3" t="s">
        <v>417</v>
      </c>
      <c r="D54" s="3" t="str">
        <f t="shared" ref="D54:D66" si="14">CONCATENATE(E54," ",V54)</f>
        <v>Tyson Knight</v>
      </c>
      <c r="E54" s="3" t="str">
        <f>W54</f>
        <v>Tyson</v>
      </c>
      <c r="F54" s="7"/>
      <c r="G54" s="7"/>
      <c r="H54" s="20"/>
      <c r="I54" s="7"/>
      <c r="L54" s="10"/>
      <c r="M54" s="10"/>
      <c r="N54" s="10">
        <v>6</v>
      </c>
      <c r="O54" s="10" t="s">
        <v>681</v>
      </c>
      <c r="P54" s="35">
        <v>45420.5625</v>
      </c>
      <c r="Q54" s="32">
        <f t="shared" si="11"/>
        <v>45420.5625</v>
      </c>
      <c r="R54" s="32"/>
      <c r="S54" s="5"/>
      <c r="T54" s="3" t="s">
        <v>513</v>
      </c>
      <c r="U54" s="3">
        <v>8</v>
      </c>
      <c r="V54" s="3" t="s">
        <v>485</v>
      </c>
      <c r="W54" s="3" t="s">
        <v>486</v>
      </c>
      <c r="X54" s="3" t="s">
        <v>487</v>
      </c>
      <c r="Y54" s="3" t="s">
        <v>488</v>
      </c>
    </row>
    <row r="55" spans="1:25" ht="16" thickTop="1" x14ac:dyDescent="0.2">
      <c r="A55" s="3" t="str">
        <f t="shared" si="12"/>
        <v>44000-001</v>
      </c>
      <c r="B55" s="4">
        <f t="shared" si="13"/>
        <v>34</v>
      </c>
      <c r="C55" s="3" t="s">
        <v>49</v>
      </c>
      <c r="D55" s="3" t="str">
        <f t="shared" si="14"/>
        <v>Nico Paredes</v>
      </c>
      <c r="E55" s="3" t="s">
        <v>642</v>
      </c>
      <c r="F55" s="3">
        <v>3</v>
      </c>
      <c r="G55" s="3" t="s">
        <v>386</v>
      </c>
      <c r="I55" s="3" t="s">
        <v>668</v>
      </c>
      <c r="J55" s="3" t="s">
        <v>674</v>
      </c>
      <c r="L55" s="10" t="s">
        <v>667</v>
      </c>
      <c r="M55" s="22" t="s">
        <v>666</v>
      </c>
      <c r="N55" s="10">
        <v>3</v>
      </c>
      <c r="O55" s="10" t="s">
        <v>679</v>
      </c>
      <c r="P55" s="36">
        <v>45422.4375</v>
      </c>
      <c r="Q55" s="32">
        <f t="shared" si="11"/>
        <v>45422.4375</v>
      </c>
      <c r="R55" s="32"/>
      <c r="S55" s="5"/>
      <c r="T55" s="3" t="s">
        <v>607</v>
      </c>
      <c r="U55" s="3">
        <v>34</v>
      </c>
      <c r="V55" s="3" t="s">
        <v>573</v>
      </c>
      <c r="W55" s="3" t="s">
        <v>574</v>
      </c>
      <c r="X55" s="3" t="s">
        <v>575</v>
      </c>
      <c r="Y55" s="3" t="s">
        <v>576</v>
      </c>
    </row>
    <row r="56" spans="1:25" x14ac:dyDescent="0.2">
      <c r="A56" s="3" t="str">
        <f t="shared" si="12"/>
        <v>44000-001</v>
      </c>
      <c r="B56" s="4">
        <f t="shared" si="13"/>
        <v>35</v>
      </c>
      <c r="C56" s="3" t="s">
        <v>49</v>
      </c>
      <c r="D56" s="3" t="str">
        <f t="shared" si="14"/>
        <v>Julian Pizano</v>
      </c>
      <c r="E56" s="3" t="str">
        <f t="shared" ref="E56:E62" si="15">W56</f>
        <v>Julian</v>
      </c>
      <c r="F56" s="3">
        <v>3</v>
      </c>
      <c r="G56" s="3" t="s">
        <v>387</v>
      </c>
      <c r="I56" s="3" t="s">
        <v>668</v>
      </c>
      <c r="J56" s="3" t="s">
        <v>671</v>
      </c>
      <c r="L56" s="10" t="s">
        <v>667</v>
      </c>
      <c r="M56" s="10" t="s">
        <v>669</v>
      </c>
      <c r="N56" s="10">
        <v>3</v>
      </c>
      <c r="O56" s="10" t="s">
        <v>679</v>
      </c>
      <c r="P56" s="36">
        <v>45422.4375</v>
      </c>
      <c r="Q56" s="32">
        <f t="shared" si="11"/>
        <v>45422.4375</v>
      </c>
      <c r="R56" s="32"/>
      <c r="S56" s="5"/>
      <c r="T56" s="3" t="s">
        <v>607</v>
      </c>
      <c r="U56" s="3">
        <v>35</v>
      </c>
      <c r="V56" s="3" t="s">
        <v>577</v>
      </c>
      <c r="W56" s="3" t="s">
        <v>478</v>
      </c>
      <c r="X56" s="3" t="s">
        <v>578</v>
      </c>
      <c r="Y56" s="3" t="s">
        <v>579</v>
      </c>
    </row>
    <row r="57" spans="1:25" x14ac:dyDescent="0.2">
      <c r="A57" s="3" t="str">
        <f t="shared" si="12"/>
        <v>44000-001</v>
      </c>
      <c r="B57" s="4">
        <f t="shared" si="13"/>
        <v>24</v>
      </c>
      <c r="C57" s="3" t="s">
        <v>49</v>
      </c>
      <c r="D57" s="3" t="str">
        <f t="shared" si="14"/>
        <v>Stephen Feddes</v>
      </c>
      <c r="E57" s="3" t="str">
        <f t="shared" si="15"/>
        <v>Stephen</v>
      </c>
      <c r="F57" s="3">
        <v>6</v>
      </c>
      <c r="G57" s="3" t="s">
        <v>406</v>
      </c>
      <c r="I57" s="3" t="s">
        <v>668</v>
      </c>
      <c r="J57" s="3" t="s">
        <v>44</v>
      </c>
      <c r="L57" s="10" t="s">
        <v>667</v>
      </c>
      <c r="M57" s="10" t="s">
        <v>664</v>
      </c>
      <c r="N57" s="10">
        <v>1</v>
      </c>
      <c r="O57" s="10" t="s">
        <v>679</v>
      </c>
      <c r="P57" s="36">
        <v>45422.4375</v>
      </c>
      <c r="Q57" s="32">
        <f t="shared" si="11"/>
        <v>45422.4375</v>
      </c>
      <c r="R57" s="32"/>
      <c r="S57" s="5"/>
      <c r="T57" s="3" t="s">
        <v>607</v>
      </c>
      <c r="U57" s="3">
        <v>24</v>
      </c>
      <c r="V57" s="3" t="s">
        <v>52</v>
      </c>
      <c r="W57" s="3" t="s">
        <v>53</v>
      </c>
      <c r="X57" s="3" t="s">
        <v>54</v>
      </c>
      <c r="Y57" s="3" t="s">
        <v>55</v>
      </c>
    </row>
    <row r="58" spans="1:25" x14ac:dyDescent="0.2">
      <c r="A58" s="3" t="str">
        <f t="shared" si="12"/>
        <v>44000-001</v>
      </c>
      <c r="B58" s="4">
        <f t="shared" si="13"/>
        <v>44</v>
      </c>
      <c r="C58" s="3" t="s">
        <v>49</v>
      </c>
      <c r="D58" s="3" t="str">
        <f t="shared" si="14"/>
        <v>Kevin Zamudio</v>
      </c>
      <c r="E58" s="3" t="str">
        <f t="shared" si="15"/>
        <v>Kevin</v>
      </c>
      <c r="F58" s="3">
        <v>3</v>
      </c>
      <c r="G58" s="3" t="s">
        <v>382</v>
      </c>
      <c r="I58" s="3" t="s">
        <v>644</v>
      </c>
      <c r="L58" s="10" t="s">
        <v>662</v>
      </c>
      <c r="M58" s="22" t="s">
        <v>666</v>
      </c>
      <c r="N58" s="10">
        <v>3</v>
      </c>
      <c r="O58" s="22" t="s">
        <v>679</v>
      </c>
      <c r="P58" s="36">
        <v>45422.4375</v>
      </c>
      <c r="Q58" s="32">
        <f t="shared" si="11"/>
        <v>45422.4375</v>
      </c>
      <c r="R58" s="32"/>
      <c r="S58" s="5"/>
      <c r="T58" s="3" t="s">
        <v>607</v>
      </c>
      <c r="U58" s="3">
        <v>44</v>
      </c>
      <c r="V58" s="3" t="s">
        <v>604</v>
      </c>
      <c r="W58" s="3" t="s">
        <v>27</v>
      </c>
      <c r="X58" s="3" t="s">
        <v>605</v>
      </c>
      <c r="Y58" s="3" t="s">
        <v>606</v>
      </c>
    </row>
    <row r="59" spans="1:25" x14ac:dyDescent="0.2">
      <c r="A59" s="3" t="str">
        <f t="shared" si="12"/>
        <v>44000-001</v>
      </c>
      <c r="B59" s="4">
        <f t="shared" si="13"/>
        <v>16</v>
      </c>
      <c r="C59" s="3" t="s">
        <v>49</v>
      </c>
      <c r="D59" s="3" t="str">
        <f t="shared" si="14"/>
        <v>Olivia Adamic</v>
      </c>
      <c r="E59" s="3" t="str">
        <f t="shared" si="15"/>
        <v>Olivia</v>
      </c>
      <c r="F59" s="3">
        <v>5</v>
      </c>
      <c r="G59" s="3" t="s">
        <v>381</v>
      </c>
      <c r="I59" s="3" t="s">
        <v>644</v>
      </c>
      <c r="J59" s="3" t="s">
        <v>670</v>
      </c>
      <c r="L59" s="10" t="str">
        <f>Products!$A$6</f>
        <v>SyllliMa</v>
      </c>
      <c r="M59" s="22" t="s">
        <v>666</v>
      </c>
      <c r="N59" s="10">
        <v>4</v>
      </c>
      <c r="O59" s="10" t="s">
        <v>679</v>
      </c>
      <c r="P59" s="36">
        <v>45422.4375</v>
      </c>
      <c r="Q59" s="32">
        <f t="shared" si="11"/>
        <v>45422.4375</v>
      </c>
      <c r="R59" s="32"/>
      <c r="S59" s="5"/>
      <c r="T59" s="3" t="s">
        <v>607</v>
      </c>
      <c r="U59" s="3">
        <v>16</v>
      </c>
      <c r="V59" s="3" t="s">
        <v>514</v>
      </c>
      <c r="W59" s="3" t="s">
        <v>515</v>
      </c>
      <c r="X59" s="3" t="s">
        <v>516</v>
      </c>
      <c r="Y59" s="3" t="s">
        <v>517</v>
      </c>
    </row>
    <row r="60" spans="1:25" x14ac:dyDescent="0.2">
      <c r="A60" s="3" t="str">
        <f t="shared" si="12"/>
        <v>44000-001</v>
      </c>
      <c r="B60" s="4">
        <f t="shared" si="13"/>
        <v>42</v>
      </c>
      <c r="C60" s="3" t="s">
        <v>49</v>
      </c>
      <c r="D60" s="3" t="str">
        <f t="shared" si="14"/>
        <v>Emilio Vilchis</v>
      </c>
      <c r="E60" s="3" t="str">
        <f t="shared" si="15"/>
        <v>Emilio</v>
      </c>
      <c r="F60" s="3">
        <v>5</v>
      </c>
      <c r="G60" s="3" t="s">
        <v>387</v>
      </c>
      <c r="I60" s="3" t="s">
        <v>644</v>
      </c>
      <c r="J60" s="3" t="s">
        <v>671</v>
      </c>
      <c r="L60" s="10" t="str">
        <f>Products!$A$6</f>
        <v>SyllliMa</v>
      </c>
      <c r="M60" s="22" t="s">
        <v>666</v>
      </c>
      <c r="N60" s="10">
        <v>1</v>
      </c>
      <c r="O60" s="22" t="s">
        <v>679</v>
      </c>
      <c r="P60" s="36">
        <v>45422.4375</v>
      </c>
      <c r="Q60" s="32">
        <f t="shared" si="11"/>
        <v>45422.4375</v>
      </c>
      <c r="R60" s="32"/>
      <c r="S60" s="5"/>
      <c r="T60" s="3" t="s">
        <v>607</v>
      </c>
      <c r="U60" s="3">
        <v>42</v>
      </c>
      <c r="V60" s="3" t="s">
        <v>597</v>
      </c>
      <c r="W60" s="3" t="s">
        <v>598</v>
      </c>
      <c r="X60" s="3" t="s">
        <v>599</v>
      </c>
      <c r="Y60" s="3" t="s">
        <v>600</v>
      </c>
    </row>
    <row r="61" spans="1:25" x14ac:dyDescent="0.2">
      <c r="A61" s="3" t="str">
        <f t="shared" si="12"/>
        <v>44000-001</v>
      </c>
      <c r="B61" s="4">
        <f t="shared" si="13"/>
        <v>22</v>
      </c>
      <c r="C61" s="3" t="s">
        <v>49</v>
      </c>
      <c r="D61" s="3" t="str">
        <f t="shared" si="14"/>
        <v>Kevin Danowski</v>
      </c>
      <c r="E61" s="3" t="str">
        <f t="shared" si="15"/>
        <v>Kevin</v>
      </c>
      <c r="F61" s="3">
        <v>5</v>
      </c>
      <c r="G61" s="3" t="s">
        <v>382</v>
      </c>
      <c r="I61" s="3" t="s">
        <v>644</v>
      </c>
      <c r="L61" s="10" t="str">
        <f>Products!$A$6</f>
        <v>SyllliMa</v>
      </c>
      <c r="M61" s="22" t="s">
        <v>666</v>
      </c>
      <c r="N61" s="10">
        <v>2</v>
      </c>
      <c r="O61" s="10" t="s">
        <v>679</v>
      </c>
      <c r="P61" s="36">
        <v>45422.4375</v>
      </c>
      <c r="Q61" s="32">
        <f t="shared" si="11"/>
        <v>45422.4375</v>
      </c>
      <c r="R61" s="32"/>
      <c r="S61" s="5"/>
      <c r="T61" s="3" t="s">
        <v>607</v>
      </c>
      <c r="U61" s="3">
        <v>22</v>
      </c>
      <c r="V61" s="3" t="s">
        <v>535</v>
      </c>
      <c r="W61" s="3" t="s">
        <v>27</v>
      </c>
      <c r="X61" s="3" t="s">
        <v>536</v>
      </c>
      <c r="Y61" s="3" t="s">
        <v>537</v>
      </c>
    </row>
    <row r="62" spans="1:25" x14ac:dyDescent="0.2">
      <c r="A62" s="3" t="str">
        <f t="shared" si="12"/>
        <v>44000-001</v>
      </c>
      <c r="B62" s="4">
        <f t="shared" si="13"/>
        <v>36</v>
      </c>
      <c r="C62" s="3" t="s">
        <v>49</v>
      </c>
      <c r="D62" s="3" t="str">
        <f t="shared" si="14"/>
        <v>Logan Prasczewicz</v>
      </c>
      <c r="E62" s="3" t="str">
        <f t="shared" si="15"/>
        <v>Logan</v>
      </c>
      <c r="F62" s="3">
        <v>5</v>
      </c>
      <c r="G62" s="3" t="s">
        <v>383</v>
      </c>
      <c r="I62" s="3" t="s">
        <v>644</v>
      </c>
      <c r="J62" s="3" t="s">
        <v>14</v>
      </c>
      <c r="L62" s="10" t="str">
        <f>Products!$A$6</f>
        <v>SyllliMa</v>
      </c>
      <c r="M62" s="22" t="s">
        <v>666</v>
      </c>
      <c r="N62" s="10">
        <v>4</v>
      </c>
      <c r="O62" s="10" t="s">
        <v>679</v>
      </c>
      <c r="P62" s="36">
        <v>45422.4375</v>
      </c>
      <c r="Q62" s="32">
        <f t="shared" si="11"/>
        <v>45422.4375</v>
      </c>
      <c r="R62" s="32"/>
      <c r="S62" s="5"/>
      <c r="T62" s="3" t="s">
        <v>607</v>
      </c>
      <c r="U62" s="3">
        <v>36</v>
      </c>
      <c r="V62" s="3" t="s">
        <v>580</v>
      </c>
      <c r="W62" s="3" t="s">
        <v>581</v>
      </c>
      <c r="X62" s="3" t="s">
        <v>582</v>
      </c>
      <c r="Y62" s="3" t="s">
        <v>583</v>
      </c>
    </row>
    <row r="63" spans="1:25" ht="16" thickBot="1" x14ac:dyDescent="0.25">
      <c r="A63" s="37" t="str">
        <f t="shared" si="12"/>
        <v>44000-001</v>
      </c>
      <c r="B63" s="4">
        <f t="shared" si="13"/>
        <v>19</v>
      </c>
      <c r="C63" s="3" t="s">
        <v>49</v>
      </c>
      <c r="D63" s="37" t="str">
        <f t="shared" si="14"/>
        <v>Joshua Brown</v>
      </c>
      <c r="E63" s="3" t="s">
        <v>25</v>
      </c>
      <c r="F63" s="37">
        <v>5</v>
      </c>
      <c r="G63" s="37" t="s">
        <v>384</v>
      </c>
      <c r="I63" s="37" t="s">
        <v>644</v>
      </c>
      <c r="L63" s="38" t="str">
        <f>Products!$A$6</f>
        <v>SyllliMa</v>
      </c>
      <c r="M63" s="22" t="s">
        <v>666</v>
      </c>
      <c r="N63" s="10">
        <v>2</v>
      </c>
      <c r="O63" s="10" t="s">
        <v>679</v>
      </c>
      <c r="P63" s="39">
        <v>45422.4375</v>
      </c>
      <c r="Q63" s="40">
        <f t="shared" si="11"/>
        <v>45422.4375</v>
      </c>
      <c r="R63" s="32"/>
      <c r="S63" s="5"/>
      <c r="T63" s="3" t="s">
        <v>607</v>
      </c>
      <c r="U63" s="3">
        <v>19</v>
      </c>
      <c r="V63" s="3" t="s">
        <v>525</v>
      </c>
      <c r="W63" s="3" t="s">
        <v>25</v>
      </c>
      <c r="X63" s="3" t="s">
        <v>526</v>
      </c>
      <c r="Y63" s="3" t="s">
        <v>527</v>
      </c>
    </row>
    <row r="64" spans="1:25" hidden="1" x14ac:dyDescent="0.2">
      <c r="A64" s="3" t="str">
        <f t="shared" si="12"/>
        <v>20000-002</v>
      </c>
      <c r="B64" s="4">
        <f t="shared" si="13"/>
        <v>1</v>
      </c>
      <c r="C64" s="3" t="s">
        <v>417</v>
      </c>
      <c r="D64" s="3" t="str">
        <f t="shared" si="14"/>
        <v>Gene Anderson</v>
      </c>
      <c r="E64" s="3" t="str">
        <f>W64</f>
        <v>Gene</v>
      </c>
      <c r="F64" s="3">
        <v>3</v>
      </c>
      <c r="G64" s="3" t="s">
        <v>384</v>
      </c>
      <c r="I64" s="3" t="s">
        <v>652</v>
      </c>
      <c r="L64" s="10"/>
      <c r="M64" s="10"/>
      <c r="N64" s="10"/>
      <c r="O64" s="10"/>
      <c r="P64" s="10"/>
      <c r="Q64" s="10"/>
      <c r="R64" s="10"/>
      <c r="S64" s="5"/>
      <c r="T64" s="3" t="s">
        <v>513</v>
      </c>
      <c r="U64" s="3">
        <v>1</v>
      </c>
      <c r="V64" s="3" t="s">
        <v>109</v>
      </c>
      <c r="W64" s="3" t="s">
        <v>182</v>
      </c>
      <c r="X64" s="3" t="s">
        <v>183</v>
      </c>
      <c r="Y64" s="3" t="s">
        <v>184</v>
      </c>
    </row>
    <row r="65" spans="1:25" hidden="1" x14ac:dyDescent="0.2">
      <c r="A65" s="3" t="str">
        <f t="shared" si="12"/>
        <v>44000-001</v>
      </c>
      <c r="B65" s="4">
        <f t="shared" si="13"/>
        <v>32</v>
      </c>
      <c r="C65" s="3" t="s">
        <v>418</v>
      </c>
      <c r="D65" s="3" t="str">
        <f t="shared" si="14"/>
        <v>Ithalo Mercado</v>
      </c>
      <c r="E65" s="3" t="str">
        <f>W65</f>
        <v>Ithalo</v>
      </c>
      <c r="F65" s="25"/>
      <c r="G65" s="25"/>
      <c r="H65" s="26"/>
      <c r="I65" s="25"/>
      <c r="J65" s="25"/>
      <c r="L65" s="26"/>
      <c r="M65" s="26"/>
      <c r="N65" s="26"/>
      <c r="O65" s="26"/>
      <c r="P65" s="35"/>
      <c r="Q65" s="32">
        <f>P65</f>
        <v>0</v>
      </c>
      <c r="R65" s="32"/>
      <c r="S65" s="5"/>
      <c r="T65" s="3" t="s">
        <v>607</v>
      </c>
      <c r="U65" s="3">
        <v>32</v>
      </c>
      <c r="V65" s="3" t="s">
        <v>565</v>
      </c>
      <c r="W65" s="3" t="s">
        <v>566</v>
      </c>
      <c r="X65" s="3" t="s">
        <v>567</v>
      </c>
      <c r="Y65" s="3" t="s">
        <v>568</v>
      </c>
    </row>
    <row r="66" spans="1:25" hidden="1" x14ac:dyDescent="0.2">
      <c r="A66" s="3" t="str">
        <f t="shared" si="12"/>
        <v>44000-001</v>
      </c>
      <c r="B66" s="4">
        <f t="shared" si="13"/>
        <v>38</v>
      </c>
      <c r="C66" s="3" t="s">
        <v>418</v>
      </c>
      <c r="D66" s="3" t="str">
        <f t="shared" si="14"/>
        <v>Moattar Siddiqui</v>
      </c>
      <c r="E66" s="3" t="str">
        <f>W66</f>
        <v>Moattar</v>
      </c>
      <c r="F66" s="25"/>
      <c r="G66" s="25"/>
      <c r="H66" s="26"/>
      <c r="I66" s="25"/>
      <c r="J66" s="25"/>
      <c r="L66" s="26"/>
      <c r="M66" s="26"/>
      <c r="N66" s="26"/>
      <c r="O66" s="26"/>
      <c r="P66" s="35"/>
      <c r="Q66" s="32">
        <f>P66</f>
        <v>0</v>
      </c>
      <c r="R66" s="32"/>
      <c r="S66" s="5"/>
      <c r="T66" s="3" t="s">
        <v>607</v>
      </c>
      <c r="U66" s="3">
        <v>38</v>
      </c>
      <c r="V66" s="3" t="s">
        <v>587</v>
      </c>
      <c r="W66" s="3" t="s">
        <v>588</v>
      </c>
      <c r="X66" s="3" t="s">
        <v>589</v>
      </c>
      <c r="Y66" s="3" t="s">
        <v>590</v>
      </c>
    </row>
    <row r="67" spans="1:25" ht="16" thickTop="1" x14ac:dyDescent="0.2"/>
  </sheetData>
  <autoFilter ref="A1:Y66" xr:uid="{B1FFF453-E717-1D42-A537-18080064A0A2}">
    <filterColumn colId="2">
      <filters>
        <filter val="Active"/>
      </filters>
    </filterColumn>
  </autoFilter>
  <sortState xmlns:xlrd2="http://schemas.microsoft.com/office/spreadsheetml/2017/richdata2" ref="A2:Y72">
    <sortCondition ref="P2:P72"/>
    <sortCondition ref="L2:L72"/>
    <sortCondition ref="F2:F72"/>
    <sortCondition ref="G2:G72"/>
  </sortState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660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661</v>
      </c>
    </row>
    <row r="6" spans="1:1" ht="17" customHeight="1" x14ac:dyDescent="0.2">
      <c r="A6" s="30" t="s">
        <v>662</v>
      </c>
    </row>
    <row r="7" spans="1:1" x14ac:dyDescent="0.2">
      <c r="A7" s="30" t="s">
        <v>663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2024-05-08T18:07:57Z</dcterms:modified>
</cp:coreProperties>
</file>