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3"/>
    <sheet name="Inputs" sheetId="2" state="visible" r:id="rId4"/>
    <sheet name="Calculations" sheetId="7" state="visible" r:id="rId5"/>
  </sheets>
  <definedNames>
    <definedName function="false" hidden="false" name="CashFlow" vbProcedure="false">Calculations!$F$12:$M$12</definedName>
    <definedName function="false" hidden="false" name="CashIn" vbProcedure="false">Inputs!$F$16:$M$16</definedName>
    <definedName function="false" hidden="false" name="CashOut" vbProcedure="false">Inputs!$F$15:$M$15</definedName>
    <definedName function="false" hidden="false" name="CashOutInitial" vbProcedure="false">calculations!#ref!</definedName>
    <definedName function="false" hidden="false" name="CashReceived" vbProcedure="false">Calculations!$F$12:$M$12</definedName>
    <definedName function="false" hidden="false" name="DiscountRate" vbProcedure="false">Inputs!$E$19</definedName>
    <definedName function="false" hidden="false" name="Irr" vbProcedure="false">inputs!#ref!</definedName>
    <definedName function="false" hidden="false" name="IrrCalc" vbProcedure="false">Calculations!$E$15</definedName>
    <definedName function="false" hidden="false" name="ModelStartDateIn" vbProcedure="false">Inputs!$E$12</definedName>
    <definedName function="false" hidden="false" name="ModelTitle" vbProcedure="false">Cover!$C$3</definedName>
    <definedName function="false" hidden="false" name="Npv" vbProcedure="false">inputs!#ref!</definedName>
    <definedName function="false" hidden="false" name="NpvCalc" vbProcedure="false">Calculations!$E$14</definedName>
    <definedName function="false" hidden="false" name="PeriodEndDateIn" vbProcedure="false">Inputs!$F$8:$M$8</definedName>
    <definedName function="false" hidden="false" name="PeriodNumberIn" vbProcedure="false">Inputs!$F$6:$M$6</definedName>
    <definedName function="false" hidden="false" name="PeriodStartDateIn" vbProcedure="false">Inputs!$F$7:$M$7</definedName>
    <definedName function="false" hidden="false" name="CashIn" vbProcedure="false">'Base Case'!$F$16:$M$16</definedName>
    <definedName function="false" hidden="false" name="CashOut" vbProcedure="false">'Base Case'!$F$15:$M$15</definedName>
    <definedName function="false" hidden="false" name="DiscountRate" vbProcedure="false">'Base Case'!$E$19</definedName>
    <definedName function="false" hidden="false" name="ModelStartDateIn" vbProcedure="false">'Base Case'!$E$12</definedName>
    <definedName function="false" hidden="false" name="PeriodEndDateIn" vbProcedure="false">'Base Case'!$F$8:$M$8</definedName>
    <definedName function="false" hidden="false" name="PeriodNumberIn" vbProcedure="false">'Base Case'!$F$6:$M$6</definedName>
    <definedName function="false" hidden="false" name="PeriodStartDateIn" vbProcedure="false">'Base Case'!$F$7:$M$7</definedName>
    <definedName function="false" hidden="false" name="CashIn" vbProcedure="false">'Smaller Dividends'!$F$16:$M$16</definedName>
    <definedName function="false" hidden="false" name="CashOut" vbProcedure="false">'Smaller Dividends'!$F$15:$M$15</definedName>
    <definedName function="false" hidden="false" name="DiscountRate" vbProcedure="false">'Smaller Dividends'!$E$19</definedName>
    <definedName function="false" hidden="false" name="ModelStartDateIn" vbProcedure="false">'Smaller Dividends'!$E$12</definedName>
    <definedName function="false" hidden="false" name="PeriodEndDateIn" vbProcedure="false">'Smaller Dividends'!$F$8:$M$8</definedName>
    <definedName function="false" hidden="false" name="PeriodNumberIn" vbProcedure="false">'Smaller Dividends'!$F$6:$M$6</definedName>
    <definedName function="false" hidden="false" name="PeriodStartDateIn" vbProcedure="false">'Smaller Dividends'!$F$7:$M$7</definedName>
    <definedName function="false" hidden="false" name="CashIn" vbProcedure="false">'Higher Initial Investment'!$F$16:$M$16</definedName>
    <definedName function="false" hidden="false" name="CashOut" vbProcedure="false">'Higher Initial Investment'!$F$15:$M$15</definedName>
    <definedName function="false" hidden="false" name="DiscountRate" vbProcedure="false">'Higher Initial Investment'!$E$19</definedName>
    <definedName function="false" hidden="false" name="ModelStartDateIn" vbProcedure="false">'Higher Initial Investment'!$E$12</definedName>
    <definedName function="false" hidden="false" name="PeriodEndDateIn" vbProcedure="false">'Higher Initial Investment'!$F$8:$M$8</definedName>
    <definedName function="false" hidden="false" name="PeriodNumberIn" vbProcedure="false">'Higher Initial Investment'!$F$6:$M$6</definedName>
    <definedName function="false" hidden="false" name="PeriodStartDateIn" vbProcedure="false">'Higher Initial Investment'!$F$7:$M$7</definedName>
    <definedName function="false" hidden="false" name="CashIn" vbProcedure="false">'Interest Rate Rise'!$F$16:$M$16</definedName>
    <definedName function="false" hidden="false" name="CashOut" vbProcedure="false">'Interest Rate Rise'!$F$15:$M$15</definedName>
    <definedName function="false" hidden="false" name="DiscountRate" vbProcedure="false">'Interest Rate Rise'!$E$19</definedName>
    <definedName function="false" hidden="false" name="ModelStartDateIn" vbProcedure="false">'Interest Rate Rise'!$E$12</definedName>
    <definedName function="false" hidden="false" name="PeriodEndDateIn" vbProcedure="false">'Interest Rate Rise'!$F$8:$M$8</definedName>
    <definedName function="false" hidden="false" name="PeriodNumberIn" vbProcedure="false">'Interest Rate Rise'!$F$6:$M$6</definedName>
    <definedName function="false" hidden="false" name="PeriodStartDateIn" vbProcedure="false">'Interest Rate Rise'!$F$7:$M$7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<sst xmlns="http://schemas.openxmlformats.org/spreadsheetml/2006/main" count="52" uniqueCount="38">
  <si>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Template Model</t>
  </si>
  <si>
    <t xml:space="preserve">UNTESTED</t>
  </si>
  <si>
    <t xml:space="preserve">Private and Confidential</t>
  </si>
  <si>
    <t xml:space="preserve">Input Assumptions</t>
  </si>
  <si>
    <t xml:space="preserve">Date Headings</t>
  </si>
  <si>
    <t xml:space="preserve">Period</t>
  </si>
  <si>
    <t xml:space="preserve">Number</t>
  </si>
  <si>
    <t xml:space="preserve">PeriodNumberIn</t>
  </si>
  <si>
    <t xml:space="preserve">Start date</t>
  </si>
  <si>
    <t xml:space="preserve">Date</t>
  </si>
  <si>
    <t xml:space="preserve">PeriodStartDateIn</t>
  </si>
  <si>
    <t xml:space="preserve">End date</t>
  </si>
  <si>
    <t xml:space="preserve">PeriodEndDateIn</t>
  </si>
  <si>
    <t xml:space="preserve">Dates for model</t>
  </si>
  <si>
    <t xml:space="preserve">ModelStartDateIn</t>
  </si>
  <si>
    <t xml:space="preserve">Cashflow</t>
  </si>
  <si>
    <t xml:space="preserve">Initial investment</t>
  </si>
  <si>
    <t xml:space="preserve">£</t>
  </si>
  <si>
    <t xml:space="preserve">CashOut</t>
  </si>
  <si>
    <t xml:space="preserve">Cash in</t>
  </si>
  <si>
    <t xml:space="preserve">CashIn</t>
  </si>
  <si>
    <t xml:space="preserve">Investment appraisal</t>
  </si>
  <si>
    <t xml:space="preserve">Discount rate</t>
  </si>
  <si>
    <t xml:space="preserve">%</t>
  </si>
  <si>
    <t xml:space="preserve">DiscountRate</t>
  </si>
  <si>
    <t xml:space="preserve">NpvInputCopy</t>
  </si>
  <si>
    <t xml:space="preserve">IrrInputCopy</t>
  </si>
  <si>
    <t xml:space="preserve">Calculations</t>
  </si>
  <si>
    <t xml:space="preserve">PeriodNumber</t>
  </si>
  <si>
    <t xml:space="preserve">Start of period</t>
  </si>
  <si>
    <t xml:space="preserve">PeriodStart</t>
  </si>
  <si>
    <t xml:space="preserve">End of period</t>
  </si>
  <si>
    <t xml:space="preserve">PeriodEnd</t>
  </si>
  <si>
    <t xml:space="preserve">CashFlow</t>
  </si>
  <si>
    <t xml:space="preserve">NPV of cashflow</t>
  </si>
  <si>
    <t xml:space="preserve">NpvCalc</t>
  </si>
  <si>
    <t xml:space="preserve">Internal Rate of Return</t>
  </si>
  <si>
    <t xml:space="preserve">IrrCalc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</si>
</sst>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\£#,##0;&quot;(£&quot;#,##0\)"/>
    <numFmt numFmtId="166" formatCode="0.00%"/>
    <numFmt numFmtId="167" formatCode="dd/mm/yy"/>
    <numFmt numFmtId="168" formatCode="#,##0;\(#,##0\)"/>
    <numFmt numFmtId="169" formatCode="\£#,##0_);&quot;(£&quot;#,##0\)"/>
    <numFmt numFmtId="170" formatCode="_-* #,##0_-;\-* #,##0_-;_-* \-??_-;_-@_-"/>
    <numFmt numFmtId="171" formatCode="_-* #,##0.00_-;\-* #,##0.00_-;_-* \-??_-;_-@_-"/>
    <numFmt numFmtId="172" formatCode="d\-mmm\-yy"/>
    <numFmt numFmtId="173" formatCode=";;;"/>
    <numFmt numFmtId="174" formatCode="\£#,##0.00;&quot;(£&quot;#,##0.00\)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1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4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  <fill>
      <patternFill patternType="solid">
        <fgColor theme="6" tint="-0.5"/>
        <bgColor rgb="FF333333"/>
      </patternFill>
    </fill>
    <fill>
      <patternFill patternType="solid">
        <fgColor rgb="FFCCCCCC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003366"/>
      </left>
      <right/>
      <top style="thick">
        <color rgb="FF003366"/>
      </top>
      <bottom/>
      <diagonal/>
    </border>
    <border diagonalUp="false" diagonalDown="false">
      <left/>
      <right/>
      <top style="thick">
        <color rgb="FF003366"/>
      </top>
      <bottom/>
      <diagonal/>
    </border>
    <border diagonalUp="false" diagonalDown="false">
      <left/>
      <right style="thick">
        <color rgb="FF003366"/>
      </right>
      <top style="thick">
        <color rgb="FF003366"/>
      </top>
      <bottom/>
      <diagonal/>
    </border>
    <border diagonalUp="false" diagonalDown="false">
      <left style="thick">
        <color rgb="FF003366"/>
      </left>
      <right/>
      <top/>
      <bottom/>
      <diagonal/>
    </border>
    <border diagonalUp="false" diagonalDown="false">
      <left/>
      <right style="thick">
        <color rgb="FF003366"/>
      </right>
      <top/>
      <bottom/>
      <diagonal/>
    </border>
    <border diagonalUp="false" diagonalDown="false">
      <left style="thick">
        <color rgb="FF003366"/>
      </left>
      <right/>
      <top/>
      <bottom style="thick">
        <color rgb="FF003366"/>
      </bottom>
      <diagonal/>
    </border>
    <border diagonalUp="false" diagonalDown="false">
      <left/>
      <right/>
      <top/>
      <bottom style="thick">
        <color rgb="FF003366"/>
      </bottom>
      <diagonal/>
    </border>
    <border diagonalUp="false" diagonalDown="false">
      <left/>
      <right style="thick">
        <color rgb="FF003366"/>
      </right>
      <top/>
      <bottom style="thick">
        <color rgb="FF00336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2" borderId="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168" fontId="5" fillId="0" borderId="0" applyFont="true" applyBorder="true" applyAlignment="true" applyProtection="false">
      <alignment horizontal="general" vertical="bottom" textRotation="0" wrapText="false" indent="0" shrinkToFit="false"/>
    </xf>
    <xf numFmtId="170" fontId="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3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2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3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4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5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9" fillId="3" borderId="0" xfId="3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6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0" fillId="0" borderId="0" xfId="3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0" xfId="3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7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8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0" borderId="9" xfId="3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2" fillId="0" borderId="0" xfId="3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3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3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3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3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5" fillId="2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Currency" xfId="20"/>
    <cellStyle name="CalcPercent" xfId="21"/>
    <cellStyle name="CalcText" xfId="22"/>
    <cellStyle name="date" xfId="23"/>
    <cellStyle name="InputCurrency" xfId="24"/>
    <cellStyle name="InputDate" xfId="25"/>
    <cellStyle name="InputNumber" xfId="26"/>
    <cellStyle name="InputPercent" xfId="27"/>
    <cellStyle name="LineItem" xfId="28"/>
    <cellStyle name="Money" xfId="29"/>
    <cellStyle name="Normal_Model with lookup functions" xfId="30"/>
    <cellStyle name="RangeName" xfId="31"/>
    <cellStyle name="SectionHeading" xfId="32"/>
    <cellStyle name="Units" xfId="33"/>
  </cellStyles>
  <dxfs count="2">
    <dxf>
      <fill>
        <patternFill patternType="solid">
          <fgColor rgb="FFCCCCCC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CCCCC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7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rrInputCopy" displayName="IrrInputCopy" ref="B22:F23" headerRowCount="1" totalsRowCount="0" totalsRowShown="0">
  <tableColumns count="5">
    <tableColumn id="1" name="NPV of cashflow"/>
    <tableColumn id="2" name="Column2"/>
    <tableColumn id="3" name="£"/>
    <tableColumn id="4" name="Column4"/>
    <tableColumn id="5" name="NpvInputCopy"/>
  </tableColumns>
</table>
</file>

<file path=xl/tables/table6.xml><?xml version="1.0" encoding="utf-8"?>
<table xmlns="http://schemas.openxmlformats.org/spreadsheetml/2006/main" id="6" name="NpvInputCopy" displayName="NpvInputCopy" ref="B22:F23" headerRowCount="1" totalsRowCount="0" totalsRowShown="0">
  <tableColumns count="5">
    <tableColumn id="1" name="NPV of cashflow"/>
    <tableColumn id="2" name="Column2"/>
    <tableColumn id="3" name="£"/>
    <tableColumn id="4" name="Column4"/>
    <tableColumn id="5" name="NpvInputCopy"/>
  </tableColumns>
</table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85" workbookViewId="0">
      <selection pane="topLeft" activeCell="D35" activeCellId="0" sqref="D35"/>
    </sheetView>
  </sheetViews>
  <sheetFormatPr defaultColWidth="10.3359375" defaultRowHeight="13.5" zeroHeight="false" outlineLevelRow="0" outlineLevelCol="0"/>
  <cols>
    <col collapsed="false" customWidth="true" hidden="false" outlineLevel="0" max="2" min="1" style="1" width="9.11"/>
    <col collapsed="false" customWidth="true" hidden="false" outlineLevel="0" max="3" min="3" style="1" width="45.11"/>
    <col collapsed="false" customWidth="false" hidden="false" outlineLevel="0" max="16384" min="4" style="1" width="10.33"/>
  </cols>
  <sheetData>
    <row r="1" customFormat="false" ht="24.75" hidden="false" customHeight="true" outlineLevel="0" collapsed="false"/>
    <row r="2" customFormat="false" ht="13.8" hidden="false" customHeight="false" outlineLevel="0" collapsed="false">
      <c r="B2" s="2"/>
      <c r="C2" s="3"/>
      <c r="D2" s="4"/>
    </row>
    <row r="3" customFormat="false" ht="24" hidden="false" customHeight="false" outlineLevel="0" collapsed="false">
      <c r="B3" s="5"/>
      <c r="C3" s="6" t="s">
        <v>0</v>
      </c>
      <c r="D3" s="7"/>
    </row>
    <row r="4" customFormat="false" ht="13.5" hidden="false" customHeight="false" outlineLevel="0" collapsed="false">
      <c r="B4" s="5"/>
      <c r="D4" s="7"/>
    </row>
    <row r="5" customFormat="false" ht="13.5" hidden="false" customHeight="false" outlineLevel="0" collapsed="false">
      <c r="B5" s="5"/>
      <c r="D5" s="7"/>
    </row>
    <row r="6" customFormat="false" ht="17.25" hidden="false" customHeight="false" outlineLevel="0" collapsed="false">
      <c r="B6" s="5"/>
      <c r="C6" s="8" t="s">
        <v>1</v>
      </c>
      <c r="D6" s="7"/>
    </row>
    <row r="7" customFormat="false" ht="13.8" hidden="false" customHeight="false" outlineLevel="0" collapsed="false">
      <c r="B7" s="5"/>
      <c r="D7" s="7"/>
    </row>
    <row r="8" customFormat="false" ht="13.8" hidden="false" customHeight="false" outlineLevel="0" collapsed="false">
      <c r="B8" s="5"/>
      <c r="D8" s="7"/>
    </row>
    <row r="9" customFormat="false" ht="13.8" hidden="false" customHeight="false" outlineLevel="0" collapsed="false">
      <c r="B9" s="5"/>
      <c r="C9" s="9" t="s">
        <v>2</v>
      </c>
      <c r="D9" s="7"/>
    </row>
    <row r="10" customFormat="false" ht="13.8" hidden="false" customHeight="false" outlineLevel="0" collapsed="false">
      <c r="B10" s="5"/>
      <c r="D10" s="7"/>
    </row>
    <row r="11" customFormat="false" ht="13.8" hidden="false" customHeight="false" outlineLevel="0" collapsed="false">
      <c r="B11" s="10"/>
      <c r="C11" s="11"/>
      <c r="D11" s="12"/>
    </row>
    <row r="12" customFormat="false" ht="14.25" hidden="false" customHeight="false" outlineLevel="0" collapsed="false"/>
    <row r="27" customFormat="false" ht="13.5" hidden="false" customHeight="false" outlineLevel="0" collapsed="false">
      <c r="C27" s="13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9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N29" activeCellId="0" sqref="N29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0" width="19.79"/>
    <col collapsed="false" customWidth="true" hidden="false" outlineLevel="0" max="3" min="3" style="0" width="3.24"/>
    <col collapsed="false" customWidth="true" hidden="false" outlineLevel="0" max="4" min="4" style="0" width="8.95"/>
    <col collapsed="false" customWidth="true" hidden="false" outlineLevel="0" max="5" min="5" style="0" width="8.52"/>
    <col collapsed="false" customWidth="true" hidden="false" outlineLevel="0" max="6" min="6" style="0" width="16.74"/>
    <col collapsed="false" customWidth="true" hidden="false" outlineLevel="0" max="13" min="7" style="0" width="9.51"/>
    <col collapsed="false" customWidth="true" hidden="false" outlineLevel="0" max="14" min="14" style="0" width="17.01"/>
  </cols>
  <sheetData>
    <row r="1" customFormat="false" ht="12.75" hidden="false" customHeight="false" outlineLevel="0" collapsed="false">
      <c r="A1" s="14" t="str">
        <f aca="false">ModelTitle</f>
        <v>Template Model</v>
      </c>
      <c r="B1" s="14"/>
      <c r="C1" s="14"/>
      <c r="D1" s="14"/>
      <c r="E1" s="14"/>
      <c r="F1" s="14"/>
      <c r="G1" s="14"/>
    </row>
    <row r="2" customFormat="false" ht="12.75" hidden="false" customHeight="false" outlineLevel="0" collapsed="false">
      <c r="A2" s="15"/>
      <c r="B2" s="15"/>
      <c r="C2" s="15"/>
      <c r="D2" s="15"/>
      <c r="E2" s="15"/>
      <c r="F2" s="15"/>
      <c r="G2" s="15"/>
    </row>
    <row r="3" customFormat="false" ht="12.75" hidden="false" customHeight="false" outlineLevel="0" collapsed="false">
      <c r="A3" s="14" t="s">
        <v>3</v>
      </c>
      <c r="B3" s="16"/>
      <c r="C3" s="16"/>
      <c r="D3" s="16"/>
      <c r="E3" s="16"/>
      <c r="F3" s="16"/>
      <c r="G3" s="16"/>
    </row>
    <row r="4" customFormat="false" ht="12.75" hidden="false" customHeight="false" outlineLevel="0" collapsed="false">
      <c r="A4" s="15"/>
      <c r="B4" s="15"/>
      <c r="C4" s="15"/>
      <c r="D4" s="15"/>
      <c r="E4" s="15"/>
      <c r="F4" s="15"/>
      <c r="G4" s="15"/>
    </row>
    <row r="5" customFormat="false" ht="12.75" hidden="false" customHeight="false" outlineLevel="0" collapsed="false">
      <c r="A5" s="17" t="s">
        <v>4</v>
      </c>
      <c r="B5" s="15"/>
      <c r="C5" s="15"/>
      <c r="D5" s="15"/>
      <c r="E5" s="15"/>
      <c r="F5" s="15"/>
      <c r="G5" s="15"/>
    </row>
    <row r="6" customFormat="false" ht="12.75" hidden="false" customHeight="false" outlineLevel="0" collapsed="false">
      <c r="A6" s="15"/>
      <c r="B6" s="18" t="s">
        <v>5</v>
      </c>
      <c r="C6" s="19"/>
      <c r="D6" s="20" t="s">
        <v>6</v>
      </c>
      <c r="E6" s="21" t="n">
        <v>0</v>
      </c>
      <c r="F6" s="0" t="n">
        <f aca="false">E6+1</f>
        <v>1</v>
      </c>
      <c r="G6" s="0" t="n">
        <f aca="false">F6+1</f>
        <v>2</v>
      </c>
      <c r="H6" s="0" t="n">
        <f aca="false">G6+1</f>
        <v>3</v>
      </c>
      <c r="I6" s="0" t="n">
        <f aca="false">H6+1</f>
        <v>4</v>
      </c>
      <c r="J6" s="0" t="n">
        <f aca="false">I6+1</f>
        <v>5</v>
      </c>
      <c r="K6" s="0" t="n">
        <f aca="false">J6+1</f>
        <v>6</v>
      </c>
      <c r="L6" s="0" t="n">
        <f aca="false">K6+1</f>
        <v>7</v>
      </c>
      <c r="M6" s="0" t="n">
        <f aca="false">L6+1</f>
        <v>8</v>
      </c>
      <c r="N6" s="22" t="s">
        <v>7</v>
      </c>
    </row>
    <row r="7" customFormat="false" ht="12.75" hidden="false" customHeight="false" outlineLevel="0" collapsed="false">
      <c r="A7" s="15"/>
      <c r="B7" s="18" t="s">
        <v>8</v>
      </c>
      <c r="C7" s="15"/>
      <c r="D7" s="20" t="s">
        <v>9</v>
      </c>
      <c r="E7" s="15"/>
      <c r="F7" s="23" t="n">
        <f aca="false">EOMONTH(ModelStartDateIn,-1)+1</f>
        <v>45689</v>
      </c>
      <c r="G7" s="23" t="n">
        <f aca="false">F8+1</f>
        <v>46054</v>
      </c>
      <c r="H7" s="23" t="n">
        <f aca="false">G8+1</f>
        <v>46419</v>
      </c>
      <c r="I7" s="23" t="n">
        <f aca="false">H8+1</f>
        <v>46784</v>
      </c>
      <c r="J7" s="23" t="n">
        <f aca="false">I8+1</f>
        <v>47150</v>
      </c>
      <c r="K7" s="23" t="n">
        <f aca="false">J8+1</f>
        <v>47515</v>
      </c>
      <c r="L7" s="23" t="n">
        <f aca="false">K8+1</f>
        <v>47880</v>
      </c>
      <c r="M7" s="23" t="n">
        <f aca="false">L8+1</f>
        <v>48245</v>
      </c>
      <c r="N7" s="22" t="s">
        <v>10</v>
      </c>
    </row>
    <row r="8" customFormat="false" ht="12.75" hidden="false" customHeight="false" outlineLevel="0" collapsed="false">
      <c r="A8" s="15"/>
      <c r="B8" s="18" t="s">
        <v>11</v>
      </c>
      <c r="C8" s="15"/>
      <c r="D8" s="20" t="s">
        <v>9</v>
      </c>
      <c r="E8" s="15"/>
      <c r="F8" s="23" t="n">
        <f aca="false">DATE(YEAR(F7-1)+1,MONTH(F7-1),DAY(F7-1))</f>
        <v>46053</v>
      </c>
      <c r="G8" s="23" t="n">
        <f aca="false">DATE(YEAR(G7-1)+1,MONTH(G7-1),DAY(G7-1))</f>
        <v>46418</v>
      </c>
      <c r="H8" s="23" t="n">
        <f aca="false">DATE(YEAR(H7-1)+1,MONTH(H7-1),DAY(H7-1))</f>
        <v>46783</v>
      </c>
      <c r="I8" s="23" t="n">
        <f aca="false">DATE(YEAR(I7-1)+1,MONTH(I7-1),DAY(I7-1))</f>
        <v>47149</v>
      </c>
      <c r="J8" s="23" t="n">
        <f aca="false">DATE(YEAR(J7-1)+1,MONTH(J7-1),DAY(J7-1))</f>
        <v>47514</v>
      </c>
      <c r="K8" s="23" t="n">
        <f aca="false">DATE(YEAR(K7-1)+1,MONTH(K7-1),DAY(K7-1))</f>
        <v>47879</v>
      </c>
      <c r="L8" s="23" t="n">
        <f aca="false">DATE(YEAR(L7-1)+1,MONTH(L7-1),DAY(L7-1))</f>
        <v>48244</v>
      </c>
      <c r="M8" s="23" t="n">
        <f aca="false">DATE(YEAR(M7-1)+1,MONTH(M7-1),DAY(M7-1))</f>
        <v>48610</v>
      </c>
      <c r="N8" s="24" t="s">
        <v>12</v>
      </c>
    </row>
    <row r="11" customFormat="false" ht="12.75" hidden="false" customHeight="false" outlineLevel="0" collapsed="false">
      <c r="A11" s="17" t="s">
        <v>13</v>
      </c>
    </row>
    <row r="12" customFormat="false" ht="12.75" hidden="false" customHeight="false" outlineLevel="0" collapsed="false">
      <c r="B12" s="18" t="s">
        <v>8</v>
      </c>
      <c r="D12" s="20" t="s">
        <v>9</v>
      </c>
      <c r="E12" s="25" t="n">
        <f aca="true">NOW()</f>
        <v>45703.7511451042</v>
      </c>
      <c r="F12" s="22" t="s">
        <v>14</v>
      </c>
    </row>
    <row r="14" customFormat="false" ht="12.75" hidden="false" customHeight="false" outlineLevel="0" collapsed="false">
      <c r="A14" s="17" t="s">
        <v>15</v>
      </c>
    </row>
    <row r="15" customFormat="false" ht="12.75" hidden="false" customHeight="false" outlineLevel="0" collapsed="false">
      <c r="A15" s="17"/>
      <c r="B15" s="18" t="s">
        <v>16</v>
      </c>
      <c r="D15" s="20" t="s">
        <v>17</v>
      </c>
      <c r="F15" s="26" t="n">
        <v>-40000</v>
      </c>
      <c r="G15" s="26" t="n">
        <v>0</v>
      </c>
      <c r="H15" s="26" t="n">
        <v>0</v>
      </c>
      <c r="I15" s="26" t="n">
        <v>0</v>
      </c>
      <c r="J15" s="26" t="n">
        <v>0</v>
      </c>
      <c r="K15" s="26" t="n">
        <v>0</v>
      </c>
      <c r="L15" s="26" t="n">
        <v>0</v>
      </c>
      <c r="M15" s="26" t="n">
        <v>0</v>
      </c>
      <c r="N15" s="22" t="s">
        <v>18</v>
      </c>
    </row>
    <row r="16" customFormat="false" ht="12.75" hidden="false" customHeight="false" outlineLevel="0" collapsed="false">
      <c r="B16" s="18" t="s">
        <v>19</v>
      </c>
      <c r="D16" s="20" t="s">
        <v>17</v>
      </c>
      <c r="F16" s="26" t="n">
        <v>0</v>
      </c>
      <c r="G16" s="26" t="n">
        <v>10000</v>
      </c>
      <c r="H16" s="26" t="n">
        <v>10000</v>
      </c>
      <c r="I16" s="26" t="n">
        <v>10000</v>
      </c>
      <c r="J16" s="26" t="n">
        <v>10000</v>
      </c>
      <c r="K16" s="26" t="n">
        <v>10000</v>
      </c>
      <c r="L16" s="26" t="n">
        <v>10000</v>
      </c>
      <c r="M16" s="26" t="n">
        <v>10000</v>
      </c>
      <c r="N16" s="22" t="s">
        <v>20</v>
      </c>
    </row>
    <row r="18" customFormat="false" ht="12.75" hidden="false" customHeight="false" outlineLevel="0" collapsed="false">
      <c r="A18" s="17" t="s">
        <v>21</v>
      </c>
    </row>
    <row r="19" customFormat="false" ht="12.75" hidden="false" customHeight="false" outlineLevel="0" collapsed="false">
      <c r="B19" s="18" t="s">
        <v>22</v>
      </c>
      <c r="D19" s="20" t="s">
        <v>23</v>
      </c>
      <c r="E19" s="27" t="n">
        <v>0.08</v>
      </c>
      <c r="F19" s="22" t="s">
        <v>24</v>
      </c>
    </row>
    <row r="22" customFormat="false" ht="12.75" hidden="false" customHeight="false" outlineLevel="0" collapsed="false">
      <c r="B22" s="28" t="str">
        <f aca="false">Calculations!B14</f>
        <v>NPV of cashflow</v>
      </c>
      <c r="C22" s="29" t="n">
        <f aca="false">Calculations!C14</f>
        <v>0</v>
      </c>
      <c r="D22" s="30" t="str">
        <f aca="false">Calculations!D14</f>
        <v>£</v>
      </c>
      <c r="E22" s="31" t="n">
        <f aca="false">Calculations!E14</f>
        <v>11170.0931409567</v>
      </c>
      <c r="F22" s="32" t="s">
        <v>25</v>
      </c>
    </row>
    <row r="23" customFormat="false" ht="12.75" hidden="false" customHeight="false" outlineLevel="0" collapsed="false">
      <c r="B23" s="33" t="str">
        <f aca="false">Calculations!B15</f>
        <v>Internal Rate of Return</v>
      </c>
      <c r="C23" s="34" t="n">
        <f aca="false">Calculations!C15</f>
        <v>0</v>
      </c>
      <c r="D23" s="35" t="str">
        <f aca="false">Calculations!D15</f>
        <v>%</v>
      </c>
      <c r="E23" s="36" t="n">
        <f aca="false">Calculations!E15</f>
        <v>0.163267090235081</v>
      </c>
      <c r="F23" s="37" t="s">
        <v>26</v>
      </c>
    </row>
    <row r="24" customFormat="false" ht="12.75" hidden="false" customHeight="false" outlineLevel="0" collapsed="false">
      <c r="A24" s="18"/>
      <c r="C24" s="20"/>
      <c r="D24" s="38"/>
      <c r="E24" s="22"/>
    </row>
    <row r="27" customFormat="false" ht="12.75" hidden="false" customHeight="false" outlineLevel="0" collapsed="false">
      <c r="E27" s="39"/>
    </row>
  </sheetData>
  <scenarios current="0" show="0">
    <scenario name="Base Case" locked="true" count="32" user="Calc" comment="Created by  , on 02/15/2025, 17:56:31">
      <inputCells r="A14" val="Cashflow"/>
      <inputCells r="B14" val=""/>
      <inputCells r="C14" val=""/>
      <inputCells r="D14" val=""/>
      <inputCells r="E14" val=""/>
      <inputCells r="F14" val=""/>
      <inputCells r="G14" val=""/>
      <inputCells r="H14" val=""/>
      <inputCells r="I14" val=""/>
      <inputCells r="J14" val=""/>
      <inputCells r="K14" val=""/>
      <inputCells r="L14" val=""/>
      <inputCells r="M14" val=""/>
      <inputCells r="N14" val=""/>
      <inputCells r="A15" val=""/>
      <inputCells r="B15" val="Initial investment"/>
      <inputCells r="C15" val=""/>
      <inputCells r="D15" val=" £ "/>
      <inputCells r="E15" val=""/>
      <inputCells r="F15" val="-40000"/>
      <inputCells r="G15" val="0"/>
      <inputCells r="H15" val="0"/>
      <inputCells r="I15" val="0"/>
      <inputCells r="J15" val="0"/>
      <inputCells r="K15" val="0"/>
      <inputCells r="L15" val="0"/>
      <inputCells r="M15" val="0"/>
      <inputCells r="N15" val=" CashOut "/>
      <inputCells r="A16" val=""/>
      <inputCells r="B16" val="Cash in"/>
      <inputCells r="C16" val=""/>
      <inputCells r="D16" val=" £ "/>
    </scenario>
    <scenario name="Smaller Dividends" locked="true" count="32" user="Calc" comment="Created by  , on 02/15/2025, 17:56:40">
      <inputCells r="A14" val="Cashflow"/>
      <inputCells r="B14" val=""/>
      <inputCells r="C14" val=""/>
      <inputCells r="D14" val=""/>
      <inputCells r="E14" val=""/>
      <inputCells r="F14" val=""/>
      <inputCells r="G14" val=""/>
      <inputCells r="H14" val=""/>
      <inputCells r="I14" val=""/>
      <inputCells r="J14" val=""/>
      <inputCells r="K14" val=""/>
      <inputCells r="L14" val=""/>
      <inputCells r="M14" val=""/>
      <inputCells r="N14" val=""/>
      <inputCells r="A15" val=""/>
      <inputCells r="B15" val="Initial investment"/>
      <inputCells r="C15" val=""/>
      <inputCells r="D15" val=" £ "/>
      <inputCells r="E15" val=""/>
      <inputCells r="F15" val="-40000"/>
      <inputCells r="G15" val="0"/>
      <inputCells r="H15" val="0"/>
      <inputCells r="I15" val="0"/>
      <inputCells r="J15" val="0"/>
      <inputCells r="K15" val="0"/>
      <inputCells r="L15" val="0"/>
      <inputCells r="M15" val="0"/>
      <inputCells r="N15" val=" CashOut "/>
      <inputCells r="A16" val=""/>
      <inputCells r="B16" val="Cash in"/>
      <inputCells r="C16" val=""/>
      <inputCells r="D16" val=" £ "/>
    </scenario>
    <scenario name="Higher Initial Investment" locked="true" count="32" user="Calc" comment="Created by  , on 02/15/2025, 17:56:52">
      <inputCells r="A14" val="Cashflow"/>
      <inputCells r="B14" val=""/>
      <inputCells r="C14" val=""/>
      <inputCells r="D14" val=""/>
      <inputCells r="E14" val=""/>
      <inputCells r="F14" val=""/>
      <inputCells r="G14" val=""/>
      <inputCells r="H14" val=""/>
      <inputCells r="I14" val=""/>
      <inputCells r="J14" val=""/>
      <inputCells r="K14" val=""/>
      <inputCells r="L14" val=""/>
      <inputCells r="M14" val=""/>
      <inputCells r="N14" val=""/>
      <inputCells r="A15" val=""/>
      <inputCells r="B15" val="Initial investment"/>
      <inputCells r="C15" val=""/>
      <inputCells r="D15" val=" £ "/>
      <inputCells r="E15" val=""/>
      <inputCells r="F15" val="-60000"/>
      <inputCells r="G15" val="0"/>
      <inputCells r="H15" val="0"/>
      <inputCells r="I15" val="0"/>
      <inputCells r="J15" val="0"/>
      <inputCells r="K15" val="0"/>
      <inputCells r="L15" val="0"/>
      <inputCells r="M15" val="0"/>
      <inputCells r="N15" val=" CashOut "/>
      <inputCells r="A16" val=""/>
      <inputCells r="B16" val="Cash in"/>
      <inputCells r="C16" val=""/>
      <inputCells r="D16" val=" £ "/>
    </scenario>
    <scenario name="Interest Rate Rise" locked="true" count="32" user="Calc" comment="Created by  , on 02/15/2025, 17:57:03">
      <inputCells r="A14" val="Cashflow"/>
      <inputCells r="B14" val=""/>
      <inputCells r="C14" val=""/>
      <inputCells r="D14" val=""/>
      <inputCells r="E14" val=""/>
      <inputCells r="F14" val=""/>
      <inputCells r="G14" val=""/>
      <inputCells r="H14" val=""/>
      <inputCells r="I14" val=""/>
      <inputCells r="J14" val=""/>
      <inputCells r="K14" val=""/>
      <inputCells r="L14" val=""/>
      <inputCells r="M14" val=""/>
      <inputCells r="N14" val=""/>
      <inputCells r="A15" val=""/>
      <inputCells r="B15" val="Initial investment"/>
      <inputCells r="C15" val=""/>
      <inputCells r="D15" val=" £ "/>
      <inputCells r="E15" val=""/>
      <inputCells r="F15" val="-40000"/>
      <inputCells r="G15" val="0"/>
      <inputCells r="H15" val="0"/>
      <inputCells r="I15" val="0"/>
      <inputCells r="J15" val="0"/>
      <inputCells r="K15" val="0"/>
      <inputCells r="L15" val="0"/>
      <inputCells r="M15" val="0"/>
      <inputCells r="N15" val=" CashOut "/>
      <inputCells r="A16" val=""/>
      <inputCells r="B16" val="Cash in"/>
      <inputCells r="C16" val=""/>
      <inputCells r="D16" val=" £ "/>
    </scenario>
  </scenario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3" min="3" style="0" width="11.11"/>
    <col collapsed="false" customWidth="true" hidden="false" outlineLevel="0" max="12" min="6" style="0" width="9.33"/>
    <col collapsed="false" customWidth="true" hidden="false" outlineLevel="0" max="13" min="13" style="0" width="10.21"/>
  </cols>
  <sheetData>
    <row r="1" customFormat="false" ht="12.75" hidden="false" customHeight="false" outlineLevel="0" collapsed="false">
      <c r="A1" s="14" t="str">
        <f aca="false">ModelTitle</f>
        <v>Template Model</v>
      </c>
      <c r="B1" s="14"/>
      <c r="C1" s="14"/>
      <c r="D1" s="14"/>
      <c r="E1" s="14"/>
      <c r="F1" s="14"/>
    </row>
    <row r="2" customFormat="false" ht="12.75" hidden="false" customHeight="false" outlineLevel="0" collapsed="false">
      <c r="A2" s="15"/>
      <c r="B2" s="15"/>
      <c r="C2" s="15"/>
      <c r="D2" s="15"/>
      <c r="E2" s="15"/>
      <c r="F2" s="15"/>
    </row>
    <row r="3" customFormat="false" ht="12.75" hidden="false" customHeight="false" outlineLevel="0" collapsed="false">
      <c r="A3" s="14" t="s">
        <v>27</v>
      </c>
      <c r="B3" s="16"/>
      <c r="C3" s="16"/>
      <c r="D3" s="16"/>
      <c r="E3" s="16"/>
      <c r="F3" s="16"/>
    </row>
    <row r="4" customFormat="false" ht="12.75" hidden="false" customHeight="false" outlineLevel="0" collapsed="false">
      <c r="A4" s="15"/>
      <c r="B4" s="15"/>
      <c r="C4" s="15"/>
      <c r="D4" s="15"/>
      <c r="E4" s="15"/>
      <c r="F4" s="15"/>
    </row>
    <row r="5" customFormat="false" ht="12.75" hidden="false" customHeight="false" outlineLevel="0" collapsed="false">
      <c r="A5" s="17" t="s">
        <v>4</v>
      </c>
      <c r="B5" s="15"/>
      <c r="C5" s="15"/>
      <c r="D5" s="15"/>
      <c r="E5" s="15"/>
      <c r="F5" s="15"/>
      <c r="G5" s="15"/>
    </row>
    <row r="6" customFormat="false" ht="12.75" hidden="false" customHeight="false" outlineLevel="0" collapsed="false">
      <c r="A6" s="40"/>
      <c r="B6" s="41" t="s">
        <v>5</v>
      </c>
      <c r="C6" s="19"/>
      <c r="D6" s="20" t="s">
        <v>6</v>
      </c>
      <c r="F6" s="42" t="n">
        <f aca="false" t="array" ref="F6:M6">PeriodNumberIn</f>
        <v>1</v>
      </c>
      <c r="G6" s="42" t="n">
        <v>2</v>
      </c>
      <c r="H6" s="42" t="n">
        <v>3</v>
      </c>
      <c r="I6" s="42" t="n">
        <v>4</v>
      </c>
      <c r="J6" s="42" t="n">
        <v>5</v>
      </c>
      <c r="K6" s="42" t="n">
        <v>6</v>
      </c>
      <c r="L6" s="42" t="n">
        <v>7</v>
      </c>
      <c r="M6" s="42" t="n">
        <v>8</v>
      </c>
      <c r="N6" s="43" t="s">
        <v>28</v>
      </c>
      <c r="O6" s="42"/>
      <c r="P6" s="15"/>
    </row>
    <row r="7" customFormat="false" ht="12.75" hidden="false" customHeight="false" outlineLevel="0" collapsed="false">
      <c r="A7" s="15"/>
      <c r="B7" s="41" t="s">
        <v>29</v>
      </c>
      <c r="C7" s="15"/>
      <c r="D7" s="20" t="s">
        <v>6</v>
      </c>
      <c r="E7" s="15"/>
      <c r="F7" s="23" t="n">
        <f aca="false" t="array" ref="F7:M7">PeriodStartDateIn</f>
        <v>45689</v>
      </c>
      <c r="G7" s="23" t="n">
        <v>46054</v>
      </c>
      <c r="H7" s="23" t="n">
        <v>46419</v>
      </c>
      <c r="I7" s="23" t="n">
        <v>46784</v>
      </c>
      <c r="J7" s="23" t="n">
        <v>47150</v>
      </c>
      <c r="K7" s="23" t="n">
        <v>47515</v>
      </c>
      <c r="L7" s="23" t="n">
        <v>47880</v>
      </c>
      <c r="M7" s="23" t="n">
        <v>48245</v>
      </c>
      <c r="N7" s="43" t="s">
        <v>30</v>
      </c>
      <c r="O7" s="23"/>
      <c r="P7" s="44"/>
    </row>
    <row r="8" customFormat="false" ht="12.75" hidden="false" customHeight="false" outlineLevel="0" collapsed="false">
      <c r="A8" s="15"/>
      <c r="B8" s="41" t="s">
        <v>31</v>
      </c>
      <c r="C8" s="15"/>
      <c r="D8" s="20" t="s">
        <v>9</v>
      </c>
      <c r="F8" s="23" t="n">
        <f aca="false" t="array" ref="F8:M8">PeriodEndDateIn</f>
        <v>46053</v>
      </c>
      <c r="G8" s="23" t="n">
        <v>46418</v>
      </c>
      <c r="H8" s="23" t="n">
        <v>46783</v>
      </c>
      <c r="I8" s="23" t="n">
        <v>47149</v>
      </c>
      <c r="J8" s="23" t="n">
        <v>47514</v>
      </c>
      <c r="K8" s="23" t="n">
        <v>47879</v>
      </c>
      <c r="L8" s="23" t="n">
        <v>48244</v>
      </c>
      <c r="M8" s="23" t="n">
        <v>48610</v>
      </c>
      <c r="N8" s="43" t="s">
        <v>32</v>
      </c>
      <c r="O8" s="23"/>
      <c r="P8" s="44"/>
    </row>
    <row r="9" customFormat="false" ht="12.75" hidden="false" customHeight="false" outlineLevel="0" collapsed="false">
      <c r="F9" s="41"/>
      <c r="G9" s="41"/>
      <c r="H9" s="41"/>
      <c r="I9" s="41"/>
      <c r="J9" s="41"/>
      <c r="K9" s="41"/>
      <c r="L9" s="41"/>
      <c r="M9" s="41"/>
      <c r="N9" s="41"/>
      <c r="O9" s="41"/>
    </row>
    <row r="10" customFormat="false" ht="12.75" hidden="false" customHeight="false" outlineLevel="0" collapsed="false">
      <c r="F10" s="41"/>
      <c r="G10" s="41"/>
      <c r="H10" s="41"/>
      <c r="I10" s="41"/>
      <c r="J10" s="41"/>
      <c r="K10" s="41"/>
      <c r="L10" s="41"/>
      <c r="M10" s="41"/>
      <c r="N10" s="41"/>
      <c r="O10" s="41"/>
    </row>
    <row r="11" customFormat="false" ht="12.75" hidden="false" customHeight="false" outlineLevel="0" collapsed="false">
      <c r="A11" s="17" t="s">
        <v>21</v>
      </c>
      <c r="B11" s="18"/>
      <c r="D11" s="20"/>
      <c r="E11" s="45"/>
      <c r="F11" s="46"/>
      <c r="G11" s="46"/>
      <c r="H11" s="46"/>
      <c r="I11" s="46"/>
      <c r="J11" s="46"/>
      <c r="K11" s="46"/>
      <c r="L11" s="46"/>
      <c r="M11" s="47"/>
      <c r="N11" s="48"/>
      <c r="O11" s="41"/>
    </row>
    <row r="12" customFormat="false" ht="12.75" hidden="false" customHeight="false" outlineLevel="0" collapsed="false">
      <c r="B12" s="18" t="s">
        <v>15</v>
      </c>
      <c r="D12" s="20" t="s">
        <v>17</v>
      </c>
      <c r="E12" s="45"/>
      <c r="F12" s="46" t="n">
        <f aca="false" t="array" ref="F12:M12">CashOut+CashIn</f>
        <v>-40000</v>
      </c>
      <c r="G12" s="46" t="n">
        <v>10000</v>
      </c>
      <c r="H12" s="46" t="n">
        <v>10000</v>
      </c>
      <c r="I12" s="46" t="n">
        <v>10000</v>
      </c>
      <c r="J12" s="46" t="n">
        <v>10000</v>
      </c>
      <c r="K12" s="46" t="n">
        <v>10000</v>
      </c>
      <c r="L12" s="46" t="n">
        <v>10000</v>
      </c>
      <c r="M12" s="46" t="n">
        <v>10000</v>
      </c>
      <c r="N12" s="48" t="s">
        <v>33</v>
      </c>
      <c r="O12" s="41"/>
    </row>
    <row r="13" customFormat="false" ht="12.75" hidden="false" customHeight="false" outlineLevel="0" collapsed="false">
      <c r="B13" s="18"/>
      <c r="D13" s="20"/>
      <c r="E13" s="45"/>
      <c r="F13" s="45"/>
      <c r="G13" s="45"/>
      <c r="H13" s="45"/>
      <c r="I13" s="45"/>
      <c r="J13" s="45"/>
      <c r="K13" s="45"/>
      <c r="L13" s="45"/>
      <c r="M13" s="49"/>
      <c r="N13" s="50"/>
    </row>
    <row r="14" customFormat="false" ht="12.75" hidden="false" customHeight="false" outlineLevel="0" collapsed="false">
      <c r="B14" s="18" t="s">
        <v>34</v>
      </c>
      <c r="D14" s="20" t="s">
        <v>17</v>
      </c>
      <c r="E14" s="51" t="n">
        <f aca="false">NPV(DiscountRate,CashFlow)</f>
        <v>11170.0931409567</v>
      </c>
      <c r="F14" s="22" t="s">
        <v>35</v>
      </c>
      <c r="G14" s="45"/>
      <c r="H14" s="45"/>
      <c r="I14" s="45"/>
      <c r="J14" s="45"/>
      <c r="K14" s="45"/>
      <c r="L14" s="45"/>
      <c r="M14" s="49"/>
      <c r="N14" s="50"/>
    </row>
    <row r="15" customFormat="false" ht="12.75" hidden="false" customHeight="false" outlineLevel="0" collapsed="false">
      <c r="B15" s="18" t="s">
        <v>36</v>
      </c>
      <c r="D15" s="20" t="s">
        <v>23</v>
      </c>
      <c r="E15" s="38" t="n">
        <f aca="false">IRR(CashFlow,10%)</f>
        <v>0.163267090235081</v>
      </c>
      <c r="F15" s="22" t="s">
        <v>37</v>
      </c>
      <c r="G15" s="45"/>
      <c r="H15" s="45"/>
      <c r="I15" s="45"/>
      <c r="J15" s="45"/>
      <c r="K15" s="45"/>
      <c r="L15" s="45"/>
      <c r="M15" s="45"/>
    </row>
    <row r="16" customFormat="false" ht="12.75" hidden="false" customHeight="false" outlineLevel="0" collapsed="false">
      <c r="B16" s="18"/>
      <c r="D16" s="20"/>
      <c r="E16" s="41"/>
      <c r="F16" s="45"/>
      <c r="G16" s="45"/>
      <c r="H16" s="45"/>
      <c r="I16" s="45"/>
      <c r="J16" s="45"/>
      <c r="K16" s="45"/>
      <c r="L16" s="45"/>
      <c r="M16" s="4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2006-08-08T13:10:25Z</dcterms:created>
  <dc:creator>Andy.Brown</dc:creator>
  <dc:description/>
  <dc:language>en-US</dc:language>
  <cp:lastModifiedBy/>
  <dcterms:modified xsi:type="dcterms:W3CDTF">2025-02-15T18:02:58Z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