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name="Hourly_Pay_Rate" vbProcedure="false">Sheet1!$M$3</definedName>
    <definedName function="false" hidden="false" name="Nat_Ins_Rate" vbProcedure="false">Sheet1!$M$4</definedName>
    <definedName function="false" hidden="false" name="Pension_Cont" vbProcedure="false">Sheet1!$M$6</definedName>
    <definedName function="false" hidden="false" name="Tax_Rate" vbProcedure="false">Sheet1!$M$5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<sst xmlns="http://schemas.openxmlformats.org/spreadsheetml/2006/main" count="61" uniqueCount="57">
  <si>
    <t xml:space="preserve">Pesko Part-time Workers Weekly Pay</t>
  </si>
  <si>
    <t xml:space="preserve">Staff ID</t>
  </si>
  <si>
    <t xml:space="preserve">Surname</t>
  </si>
  <si>
    <t xml:space="preserve">Initial</t>
  </si>
  <si>
    <t xml:space="preserve">Hours Worked</t>
  </si>
  <si>
    <t xml:space="preserve">Pay</t>
  </si>
  <si>
    <t xml:space="preserve">Nat Ins</t>
  </si>
  <si>
    <t xml:space="preserve">Tax</t>
  </si>
  <si>
    <t xml:space="preserve">Pension</t>
  </si>
  <si>
    <t xml:space="preserve">Final Pay</t>
  </si>
  <si>
    <t xml:space="preserve">Hourly Pay Rate</t>
  </si>
  <si>
    <t xml:space="preserve">M/141</t>
  </si>
  <si>
    <t xml:space="preserve">Abbot</t>
  </si>
  <si>
    <t xml:space="preserve">R</t>
  </si>
  <si>
    <t xml:space="preserve">Nat Ins Rate</t>
  </si>
  <si>
    <t xml:space="preserve">M/289</t>
  </si>
  <si>
    <t xml:space="preserve">Arlington</t>
  </si>
  <si>
    <t xml:space="preserve">T</t>
  </si>
  <si>
    <t xml:space="preserve">Tax Rate</t>
  </si>
  <si>
    <t xml:space="preserve">F/112</t>
  </si>
  <si>
    <t xml:space="preserve">Brown</t>
  </si>
  <si>
    <t xml:space="preserve">H</t>
  </si>
  <si>
    <t xml:space="preserve">Pension Cont</t>
  </si>
  <si>
    <t xml:space="preserve">F/219</t>
  </si>
  <si>
    <t xml:space="preserve">Davies</t>
  </si>
  <si>
    <t xml:space="preserve">F</t>
  </si>
  <si>
    <t xml:space="preserve">F/881</t>
  </si>
  <si>
    <t xml:space="preserve">Davis</t>
  </si>
  <si>
    <t xml:space="preserve">G</t>
  </si>
  <si>
    <t xml:space="preserve">M/448</t>
  </si>
  <si>
    <t xml:space="preserve">W</t>
  </si>
  <si>
    <t xml:space="preserve">F/66</t>
  </si>
  <si>
    <t xml:space="preserve">Fox</t>
  </si>
  <si>
    <t xml:space="preserve">S</t>
  </si>
  <si>
    <t xml:space="preserve">M/557</t>
  </si>
  <si>
    <t xml:space="preserve">Kelsey</t>
  </si>
  <si>
    <t xml:space="preserve">A</t>
  </si>
  <si>
    <t xml:space="preserve">M/44</t>
  </si>
  <si>
    <t xml:space="preserve">Marsh</t>
  </si>
  <si>
    <t xml:space="preserve">M/191</t>
  </si>
  <si>
    <t xml:space="preserve">Oliver</t>
  </si>
  <si>
    <t xml:space="preserve">M </t>
  </si>
  <si>
    <t xml:space="preserve">M/352</t>
  </si>
  <si>
    <t xml:space="preserve">Potts</t>
  </si>
  <si>
    <t xml:space="preserve">B</t>
  </si>
  <si>
    <t xml:space="preserve">F/336</t>
  </si>
  <si>
    <t xml:space="preserve">Taylor</t>
  </si>
  <si>
    <t xml:space="preserve">TOTAL</t>
  </si>
  <si>
    <t xml:space="preserve">Cond formats in cols:</t>
  </si>
  <si>
    <t xml:space="preserve">Females</t>
  </si>
  <si>
    <t xml:space="preserve">Contain letter "l"</t>
  </si>
  <si>
    <t xml:space="preserve">&gt;=18</t>
  </si>
  <si>
    <t xml:space="preserve">Top 10%</t>
  </si>
  <si>
    <t xml:space="preserve">&gt;average</t>
  </si>
  <si>
    <t xml:space="preserve">data bars</t>
  </si>
  <si>
    <t xml:space="preserve">Mixed</t>
  </si>
  <si>
    <t xml:space="preserve">icom set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</si>
</sst>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£#,##0.00"/>
    <numFmt numFmtId="166" formatCode="0%"/>
    <numFmt numFmtId="167" formatCode="0.0%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i val="true"/>
      <sz val="9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"/>
        <bgColor rgb="FFE2F0D9"/>
      </patternFill>
    </fill>
    <fill>
      <patternFill patternType="solid">
        <fgColor theme="8" tint="0.7999"/>
        <bgColor rgb="FFE2F0D9"/>
      </patternFill>
    </fill>
    <fill>
      <patternFill patternType="solid">
        <fgColor theme="9" tint="0.7999"/>
        <bgColor rgb="FFDEEBF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Calibri"/>
        <charset val="1"/>
        <family val="2"/>
        <color rgb="FF996600"/>
        <sz val="11"/>
      </font>
      <fill>
        <patternFill>
          <bgColor rgb="FFFFFFCC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1"/>
        <color rgb="FFFFFFFF"/>
        <sz val="11"/>
      </font>
      <fill>
        <patternFill>
          <bgColor rgb="FF80808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1"/>
        <color rgb="FF000000"/>
        <sz val="11"/>
      </font>
      <fill>
        <patternFill>
          <bgColor rgb="FFDDDDDD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BE5D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9" activeCellId="0" sqref="K19"/>
    </sheetView>
  </sheetViews>
  <sheetFormatPr defaultColWidth="11.53515625" defaultRowHeight="14.25" zeroHeight="false" outlineLevelRow="0" outlineLevelCol="0"/>
  <cols>
    <col collapsed="false" customWidth="true" hidden="false" outlineLevel="0" max="2" min="2" style="0" width="8.15"/>
    <col collapsed="false" customWidth="true" hidden="false" outlineLevel="0" max="3" min="3" style="0" width="9.53"/>
    <col collapsed="false" customWidth="true" hidden="false" outlineLevel="0" max="4" min="4" style="1" width="6.58"/>
    <col collapsed="false" customWidth="true" hidden="false" outlineLevel="0" max="5" min="5" style="0" width="14.06"/>
    <col collapsed="false" customWidth="true" hidden="false" outlineLevel="0" max="6" min="6" style="0" width="10.06"/>
    <col collapsed="false" customWidth="true" hidden="false" outlineLevel="0" max="8" min="7" style="0" width="8.49"/>
    <col collapsed="false" customWidth="true" hidden="false" outlineLevel="0" max="9" min="9" style="0" width="8.31"/>
    <col collapsed="false" customWidth="true" hidden="false" outlineLevel="0" max="10" min="10" style="0" width="10.06"/>
    <col collapsed="false" customWidth="true" hidden="false" outlineLevel="0" max="12" min="12" style="0" width="15.1"/>
    <col collapsed="false" customWidth="true" hidden="false" outlineLevel="0" max="13" min="13" style="0" width="5.88"/>
  </cols>
  <sheetData>
    <row r="1" customFormat="false" ht="19.7" hidden="false" customHeight="false" outlineLevel="0" collapsed="false">
      <c r="B1" s="2" t="s">
        <v>0</v>
      </c>
      <c r="C1" s="2"/>
      <c r="D1" s="2"/>
      <c r="E1" s="2"/>
      <c r="F1" s="2"/>
    </row>
    <row r="3" customFormat="false" ht="14.25" hidden="false" customHeight="false" outlineLevel="0" collapsed="false">
      <c r="B3" s="3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/>
      <c r="L3" s="0" t="s">
        <v>10</v>
      </c>
      <c r="M3" s="7" t="n">
        <v>9.87</v>
      </c>
    </row>
    <row r="4" customFormat="false" ht="14.25" hidden="false" customHeight="false" outlineLevel="0" collapsed="false">
      <c r="B4" s="8" t="s">
        <v>11</v>
      </c>
      <c r="C4" s="8" t="s">
        <v>12</v>
      </c>
      <c r="D4" s="9" t="s">
        <v>13</v>
      </c>
      <c r="E4" s="10" t="n">
        <v>16</v>
      </c>
      <c r="F4" s="11" t="n">
        <f aca="false">E4*Hourly_Pay_Rate</f>
        <v>157.92</v>
      </c>
      <c r="G4" s="11" t="n">
        <f aca="false">F4*Nat_Ins_Rate</f>
        <v>9.94896</v>
      </c>
      <c r="H4" s="12" t="n">
        <f aca="false">F4*Tax_Rate</f>
        <v>31.584</v>
      </c>
      <c r="I4" s="11" t="n">
        <f aca="false">F4*Pension_Cont</f>
        <v>6.00096</v>
      </c>
      <c r="J4" s="11" t="n">
        <f aca="false">F4-SUM(G4:I4)</f>
        <v>110.38608</v>
      </c>
      <c r="K4" s="6"/>
      <c r="L4" s="0" t="s">
        <v>14</v>
      </c>
      <c r="M4" s="13" t="n">
        <v>0.063</v>
      </c>
    </row>
    <row r="5" customFormat="false" ht="14.25" hidden="false" customHeight="false" outlineLevel="0" collapsed="false">
      <c r="B5" s="8" t="s">
        <v>15</v>
      </c>
      <c r="C5" s="8" t="s">
        <v>16</v>
      </c>
      <c r="D5" s="9" t="s">
        <v>17</v>
      </c>
      <c r="E5" s="10" t="n">
        <v>18</v>
      </c>
      <c r="F5" s="11" t="n">
        <f aca="false">E5*Hourly_Pay_Rate</f>
        <v>177.66</v>
      </c>
      <c r="G5" s="11" t="n">
        <f aca="false">F5*Nat_Ins_Rate</f>
        <v>11.19258</v>
      </c>
      <c r="H5" s="11" t="n">
        <f aca="false">F5*Tax_Rate</f>
        <v>35.532</v>
      </c>
      <c r="I5" s="11" t="n">
        <f aca="false">F5*Pension_Cont</f>
        <v>6.75108</v>
      </c>
      <c r="J5" s="11" t="n">
        <f aca="false">F5-SUM(G5:I5)</f>
        <v>124.18434</v>
      </c>
      <c r="K5" s="6"/>
      <c r="L5" s="0" t="s">
        <v>18</v>
      </c>
      <c r="M5" s="13" t="n">
        <v>0.2</v>
      </c>
    </row>
    <row r="6" customFormat="false" ht="14.25" hidden="false" customHeight="false" outlineLevel="0" collapsed="false">
      <c r="B6" s="8" t="s">
        <v>19</v>
      </c>
      <c r="C6" s="8" t="s">
        <v>20</v>
      </c>
      <c r="D6" s="9" t="s">
        <v>21</v>
      </c>
      <c r="E6" s="10" t="n">
        <v>23</v>
      </c>
      <c r="F6" s="11" t="n">
        <f aca="false">E6*Hourly_Pay_Rate</f>
        <v>227.01</v>
      </c>
      <c r="G6" s="11" t="n">
        <f aca="false">F6*Nat_Ins_Rate</f>
        <v>14.30163</v>
      </c>
      <c r="H6" s="11" t="n">
        <f aca="false">F6*Tax_Rate</f>
        <v>45.402</v>
      </c>
      <c r="I6" s="11" t="n">
        <f aca="false">F6*Pension_Cont</f>
        <v>8.62638</v>
      </c>
      <c r="J6" s="11" t="n">
        <f aca="false">F6-SUM(G6:I6)</f>
        <v>158.67999</v>
      </c>
      <c r="K6" s="6"/>
      <c r="L6" s="0" t="s">
        <v>22</v>
      </c>
      <c r="M6" s="14" t="n">
        <v>0.038</v>
      </c>
    </row>
    <row r="7" customFormat="false" ht="14.25" hidden="false" customHeight="false" outlineLevel="0" collapsed="false">
      <c r="B7" s="8" t="s">
        <v>23</v>
      </c>
      <c r="C7" s="8" t="s">
        <v>24</v>
      </c>
      <c r="D7" s="9" t="s">
        <v>25</v>
      </c>
      <c r="E7" s="10" t="n">
        <v>19</v>
      </c>
      <c r="F7" s="11" t="n">
        <f aca="false">E7*Hourly_Pay_Rate</f>
        <v>187.53</v>
      </c>
      <c r="G7" s="11" t="n">
        <f aca="false">F7*Nat_Ins_Rate</f>
        <v>11.81439</v>
      </c>
      <c r="H7" s="11" t="n">
        <f aca="false">F7*Tax_Rate</f>
        <v>37.506</v>
      </c>
      <c r="I7" s="11" t="n">
        <f aca="false">F7*Pension_Cont</f>
        <v>7.12614</v>
      </c>
      <c r="J7" s="11" t="n">
        <f aca="false">F7-SUM(G7:I7)</f>
        <v>131.08347</v>
      </c>
      <c r="K7" s="6"/>
    </row>
    <row r="8" customFormat="false" ht="14.25" hidden="false" customHeight="false" outlineLevel="0" collapsed="false">
      <c r="B8" s="8" t="s">
        <v>26</v>
      </c>
      <c r="C8" s="8" t="s">
        <v>27</v>
      </c>
      <c r="D8" s="9" t="s">
        <v>28</v>
      </c>
      <c r="E8" s="10" t="n">
        <v>18</v>
      </c>
      <c r="F8" s="11" t="n">
        <f aca="false">E8*Hourly_Pay_Rate</f>
        <v>177.66</v>
      </c>
      <c r="G8" s="11" t="n">
        <f aca="false">F8*Nat_Ins_Rate</f>
        <v>11.19258</v>
      </c>
      <c r="H8" s="11" t="n">
        <f aca="false">F8*Tax_Rate</f>
        <v>35.532</v>
      </c>
      <c r="I8" s="11" t="n">
        <f aca="false">F8*Pension_Cont</f>
        <v>6.75108</v>
      </c>
      <c r="J8" s="11" t="n">
        <f aca="false">F8-SUM(G8:I8)</f>
        <v>124.18434</v>
      </c>
      <c r="K8" s="6"/>
    </row>
    <row r="9" customFormat="false" ht="14.25" hidden="false" customHeight="false" outlineLevel="0" collapsed="false">
      <c r="B9" s="8" t="s">
        <v>29</v>
      </c>
      <c r="C9" s="8" t="s">
        <v>27</v>
      </c>
      <c r="D9" s="9" t="s">
        <v>30</v>
      </c>
      <c r="E9" s="10" t="n">
        <v>18</v>
      </c>
      <c r="F9" s="11" t="n">
        <f aca="false">E9*Hourly_Pay_Rate</f>
        <v>177.66</v>
      </c>
      <c r="G9" s="11" t="n">
        <f aca="false">F9*Nat_Ins_Rate</f>
        <v>11.19258</v>
      </c>
      <c r="H9" s="11" t="n">
        <f aca="false">F9*Tax_Rate</f>
        <v>35.532</v>
      </c>
      <c r="I9" s="11" t="n">
        <f aca="false">F9*Pension_Cont</f>
        <v>6.75108</v>
      </c>
      <c r="J9" s="11" t="n">
        <f aca="false">F9-SUM(G9:I9)</f>
        <v>124.18434</v>
      </c>
      <c r="K9" s="6"/>
    </row>
    <row r="10" customFormat="false" ht="14.25" hidden="false" customHeight="false" outlineLevel="0" collapsed="false">
      <c r="B10" s="8" t="s">
        <v>31</v>
      </c>
      <c r="C10" s="8" t="s">
        <v>32</v>
      </c>
      <c r="D10" s="9" t="s">
        <v>33</v>
      </c>
      <c r="E10" s="10" t="n">
        <v>12</v>
      </c>
      <c r="F10" s="11" t="n">
        <f aca="false">E10*Hourly_Pay_Rate</f>
        <v>118.44</v>
      </c>
      <c r="G10" s="11" t="n">
        <f aca="false">F10*Nat_Ins_Rate</f>
        <v>7.46172</v>
      </c>
      <c r="H10" s="11" t="n">
        <f aca="false">F10*Tax_Rate</f>
        <v>23.688</v>
      </c>
      <c r="I10" s="11" t="n">
        <f aca="false">F10*Pension_Cont</f>
        <v>4.50072</v>
      </c>
      <c r="J10" s="11" t="n">
        <f aca="false">F10-SUM(G10:I10)</f>
        <v>82.78956</v>
      </c>
      <c r="K10" s="6"/>
    </row>
    <row r="11" customFormat="false" ht="14.25" hidden="false" customHeight="false" outlineLevel="0" collapsed="false">
      <c r="B11" s="8" t="s">
        <v>34</v>
      </c>
      <c r="C11" s="8" t="s">
        <v>35</v>
      </c>
      <c r="D11" s="9" t="s">
        <v>36</v>
      </c>
      <c r="E11" s="10" t="n">
        <v>16</v>
      </c>
      <c r="F11" s="11" t="n">
        <f aca="false">E11*Hourly_Pay_Rate</f>
        <v>157.92</v>
      </c>
      <c r="G11" s="11" t="n">
        <f aca="false">F11*Nat_Ins_Rate</f>
        <v>9.94896</v>
      </c>
      <c r="H11" s="11" t="n">
        <f aca="false">F11*Tax_Rate</f>
        <v>31.584</v>
      </c>
      <c r="I11" s="11" t="n">
        <f aca="false">F11*Pension_Cont</f>
        <v>6.00096</v>
      </c>
      <c r="J11" s="11" t="n">
        <f aca="false">F11-SUM(G11:I11)</f>
        <v>110.38608</v>
      </c>
      <c r="K11" s="6"/>
    </row>
    <row r="12" customFormat="false" ht="14.25" hidden="false" customHeight="false" outlineLevel="0" collapsed="false">
      <c r="B12" s="8" t="s">
        <v>37</v>
      </c>
      <c r="C12" s="8" t="s">
        <v>38</v>
      </c>
      <c r="D12" s="9" t="s">
        <v>21</v>
      </c>
      <c r="E12" s="10" t="n">
        <v>16</v>
      </c>
      <c r="F12" s="11" t="n">
        <f aca="false">E12*Hourly_Pay_Rate</f>
        <v>157.92</v>
      </c>
      <c r="G12" s="11" t="n">
        <f aca="false">F12*Nat_Ins_Rate</f>
        <v>9.94896</v>
      </c>
      <c r="H12" s="11" t="n">
        <f aca="false">F12*Tax_Rate</f>
        <v>31.584</v>
      </c>
      <c r="I12" s="11" t="n">
        <f aca="false">F12*Pension_Cont</f>
        <v>6.00096</v>
      </c>
      <c r="J12" s="11" t="n">
        <f aca="false">F12-SUM(G12:I12)</f>
        <v>110.38608</v>
      </c>
      <c r="K12" s="6"/>
    </row>
    <row r="13" customFormat="false" ht="14.25" hidden="false" customHeight="false" outlineLevel="0" collapsed="false">
      <c r="B13" s="8" t="s">
        <v>39</v>
      </c>
      <c r="C13" s="8" t="s">
        <v>40</v>
      </c>
      <c r="D13" s="9" t="s">
        <v>41</v>
      </c>
      <c r="E13" s="10" t="n">
        <v>18</v>
      </c>
      <c r="F13" s="11" t="n">
        <f aca="false">E13*Hourly_Pay_Rate</f>
        <v>177.66</v>
      </c>
      <c r="G13" s="11" t="n">
        <f aca="false">F13*Nat_Ins_Rate</f>
        <v>11.19258</v>
      </c>
      <c r="H13" s="11" t="n">
        <f aca="false">F13*Tax_Rate</f>
        <v>35.532</v>
      </c>
      <c r="I13" s="11" t="n">
        <f aca="false">F13*Pension_Cont</f>
        <v>6.75108</v>
      </c>
      <c r="J13" s="11" t="n">
        <f aca="false">F13-SUM(G13:I13)</f>
        <v>124.18434</v>
      </c>
      <c r="K13" s="6"/>
    </row>
    <row r="14" customFormat="false" ht="14.25" hidden="false" customHeight="false" outlineLevel="0" collapsed="false">
      <c r="B14" s="8" t="s">
        <v>42</v>
      </c>
      <c r="C14" s="8" t="s">
        <v>43</v>
      </c>
      <c r="D14" s="9" t="s">
        <v>44</v>
      </c>
      <c r="E14" s="10" t="n">
        <v>22</v>
      </c>
      <c r="F14" s="11" t="n">
        <f aca="false">E14*Hourly_Pay_Rate</f>
        <v>217.14</v>
      </c>
      <c r="G14" s="11" t="n">
        <f aca="false">F14*Nat_Ins_Rate</f>
        <v>13.67982</v>
      </c>
      <c r="H14" s="11" t="n">
        <f aca="false">F14*Tax_Rate</f>
        <v>43.428</v>
      </c>
      <c r="I14" s="11" t="n">
        <f aca="false">F14*Pension_Cont</f>
        <v>8.25132</v>
      </c>
      <c r="J14" s="11" t="n">
        <f aca="false">F14-SUM(G14:I14)</f>
        <v>151.78086</v>
      </c>
      <c r="K14" s="6"/>
    </row>
    <row r="15" customFormat="false" ht="14.25" hidden="false" customHeight="false" outlineLevel="0" collapsed="false">
      <c r="B15" s="8" t="s">
        <v>45</v>
      </c>
      <c r="C15" s="8" t="s">
        <v>46</v>
      </c>
      <c r="D15" s="9" t="s">
        <v>21</v>
      </c>
      <c r="E15" s="10" t="n">
        <v>12</v>
      </c>
      <c r="F15" s="11" t="n">
        <f aca="false">E15*Hourly_Pay_Rate</f>
        <v>118.44</v>
      </c>
      <c r="G15" s="11" t="n">
        <f aca="false">F15*Nat_Ins_Rate</f>
        <v>7.46172</v>
      </c>
      <c r="H15" s="11" t="n">
        <f aca="false">F15*Tax_Rate</f>
        <v>23.688</v>
      </c>
      <c r="I15" s="11" t="n">
        <f aca="false">F15*Pension_Cont</f>
        <v>4.50072</v>
      </c>
      <c r="J15" s="11" t="n">
        <f aca="false">F15-SUM(G15:I15)</f>
        <v>82.78956</v>
      </c>
      <c r="K15" s="6"/>
    </row>
    <row r="16" customFormat="false" ht="14.25" hidden="false" customHeight="false" outlineLevel="0" collapsed="false">
      <c r="B16" s="15" t="s">
        <v>47</v>
      </c>
      <c r="C16" s="16"/>
      <c r="D16" s="17"/>
      <c r="E16" s="15" t="n">
        <f aca="false">SUM(E4:E15)</f>
        <v>208</v>
      </c>
      <c r="F16" s="18" t="n">
        <f aca="false">SUM(F4:F15)</f>
        <v>2052.96</v>
      </c>
      <c r="G16" s="18" t="n">
        <f aca="false">SUM(G4:G15)</f>
        <v>129.33648</v>
      </c>
      <c r="H16" s="18" t="n">
        <f aca="false">SUM(H4:H15)</f>
        <v>410.592</v>
      </c>
      <c r="I16" s="18" t="n">
        <f aca="false">F16*Pension_Cont</f>
        <v>78.01248</v>
      </c>
      <c r="J16" s="18" t="n">
        <f aca="false">SUM(J4:J15)</f>
        <v>1435.01904</v>
      </c>
    </row>
    <row r="18" customFormat="false" ht="30" hidden="false" customHeight="true" outlineLevel="0" collapsed="false">
      <c r="A18" s="19" t="s">
        <v>48</v>
      </c>
      <c r="B18" s="20" t="s">
        <v>49</v>
      </c>
      <c r="C18" s="20" t="s">
        <v>50</v>
      </c>
      <c r="D18" s="20" t="s">
        <v>21</v>
      </c>
      <c r="E18" s="20" t="s">
        <v>51</v>
      </c>
      <c r="F18" s="20" t="s">
        <v>52</v>
      </c>
      <c r="G18" s="20" t="s">
        <v>53</v>
      </c>
      <c r="H18" s="20" t="s">
        <v>54</v>
      </c>
      <c r="I18" s="20" t="s">
        <v>55</v>
      </c>
      <c r="J18" s="20" t="s">
        <v>56</v>
      </c>
    </row>
  </sheetData>
  <mergeCells count="1">
    <mergeCell ref="B1:F1"/>
  </mergeCells>
  <conditionalFormatting sqref="B4:B15">
    <cfRule type="containsText" priority="2" operator="containsText" aboveAverage="0" equalAverage="0" bottom="0" percent="0" rank="0" text="F" dxfId="0">
      <formula>NOT(ISERROR(SEARCH("F",B4)))</formula>
    </cfRule>
  </conditionalFormatting>
  <conditionalFormatting sqref="C4:C15">
    <cfRule type="containsText" priority="3" operator="containsText" aboveAverage="0" equalAverage="0" bottom="0" percent="0" rank="0" text="i" dxfId="1">
      <formula>NOT(ISERROR(SEARCH("i",C4)))</formula>
    </cfRule>
  </conditionalFormatting>
  <conditionalFormatting sqref="D4:D15">
    <cfRule type="containsText" priority="4" operator="containsText" aboveAverage="0" equalAverage="0" bottom="0" percent="0" rank="0" text="H" dxfId="2">
      <formula>NOT(ISERROR(SEARCH("H",D4)))</formula>
    </cfRule>
  </conditionalFormatting>
  <conditionalFormatting sqref="E4:E15">
    <cfRule type="cellIs" priority="5" operator="greaterThanOrEqual" aboveAverage="0" equalAverage="0" bottom="0" percent="0" rank="0" text="" dxfId="3">
      <formula>18</formula>
    </cfRule>
  </conditionalFormatting>
  <conditionalFormatting sqref="F4:F15">
    <cfRule type="top10" priority="6" aboveAverage="0" equalAverage="0" bottom="0" percent="1" rank="10" text="" dxfId="4"/>
  </conditionalFormatting>
  <conditionalFormatting sqref="G4:G15">
    <cfRule type="aboveAverage" priority="7" aboveAverage="1" equalAverage="0" bottom="0" percent="0" rank="0" text="" dxfId="5">
      <formula>0</formula>
    </cfRule>
  </conditionalFormatting>
  <conditionalFormatting sqref="H4:H15">
    <cfRule type="dataBar" priority="8">
      <dataBar showValue="1" minLength="0" maxLength="100">
        <cfvo type="min" val="0"/>
        <cfvo type="max" val="0"/>
        <color rgb="FF81D41A"/>
      </dataBar>
      <extLst>
        <ext xmlns:x14="http://schemas.microsoft.com/office/spreadsheetml/2009/9/main" uri="{B025F937-C7B1-47D3-B67F-A62EFF666E3E}">
          <x14:id>{68DE4427-601B-48F6-9150-4A5E7CDF7E2C}</x14:id>
        </ext>
      </extLst>
    </cfRule>
  </conditionalFormatting>
  <conditionalFormatting sqref="I4:I15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dataBar" priority="10">
      <dataBar showValue="1" minLength="0" maxLength="100">
        <cfvo type="percentile" val="0"/>
        <cfvo type="percent" val="100"/>
        <color rgb="FFB2B2B2"/>
      </dataBar>
      <extLst>
        <ext xmlns:x14="http://schemas.microsoft.com/office/spreadsheetml/2009/9/main" uri="{B025F937-C7B1-47D3-B67F-A62EFF666E3E}">
          <x14:id>{CB96CBBF-DCDC-4758-ACBC-2C4F63C8ACAF}</x14:id>
        </ext>
      </extLst>
    </cfRule>
  </conditionalFormatting>
  <conditionalFormatting sqref="J4:J15">
    <cfRule type="iconSet" priority="11">
      <iconSet iconSet="3Arrows">
        <cfvo type="percent" val="0"/>
        <cfvo type="percent" val="33"/>
        <cfvo type="percent" val="66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DE4427-601B-48F6-9150-4A5E7CDF7E2C}">
            <x14:dataBar minLength="0" maxLength="10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H4:H15</xm:sqref>
        </x14:conditionalFormatting>
        <x14:conditionalFormatting xmlns:xm="http://schemas.microsoft.com/office/excel/2006/main">
          <x14:cfRule type="dataBar" id="{CB96CBBF-DCDC-4758-ACBC-2C4F63C8ACAF}">
            <x14:dataBar minLength="0" maxLength="100" axisPosition="automatic" gradient="false">
              <x14:cfvo type="percentile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I4:I15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2018-02-08T15:55:15Z</dcterms:created>
  <dc:creator>Jenny Margaret Brown</dc:creator>
  <dc:description/>
  <dc:language>en-US</dc:language>
  <cp:lastModifiedBy/>
  <dcterms:modified xsi:type="dcterms:W3CDTF">2025-02-09T19:59:55Z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