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" sheetId="1" state="visible" r:id="rId3"/>
    <sheet name="Inputs" sheetId="2" state="visible" r:id="rId4"/>
    <sheet name="Calculations" sheetId="3" state="visible" r:id="rId5"/>
  </sheets>
  <definedNames>
    <definedName function="false" hidden="false" name="CashFlow" vbProcedure="false">calculations!#ref!</definedName>
    <definedName function="false" hidden="false" name="CashflowIrr" vbProcedure="false">Calculations!$E$13:$O$13</definedName>
    <definedName function="false" hidden="false" name="CoverComp" vbProcedure="false">Cover!$D$5</definedName>
    <definedName function="false" hidden="false" name="CoverStartYear" vbProcedure="false">Cover!$D$13</definedName>
    <definedName function="false" hidden="false" name="CstHousingPrice" vbProcedure="false">Inputs!$E$14</definedName>
    <definedName function="false" hidden="false" name="CstHousingRate" vbProcedure="false">Inputs!$F$15:$O$15</definedName>
    <definedName function="false" hidden="false" name="CstInitialOutfits" vbProcedure="false">Inputs!$E$19</definedName>
    <definedName function="false" hidden="false" name="CstInitialSinging" vbProcedure="false">Inputs!$E$18</definedName>
    <definedName function="false" hidden="false" name="CstLivingDaily" vbProcedure="false">Inputs!$F$10:$O$10</definedName>
    <definedName function="false" hidden="false" name="CstLivingLoose" vbProcedure="false">Inputs!$F$11:$O$11</definedName>
    <definedName function="false" hidden="false" name="DiscountRate" vbProcedure="false">Inputs!$E$22</definedName>
    <definedName function="false" hidden="false" name="ModelYear" vbProcedure="false">Inputs!$F$3:$O$3</definedName>
    <definedName function="false" hidden="false" name="NetCashIn" vbProcedure="false">calculations!#ref!</definedName>
    <definedName function="false" hidden="false" name="NetCashInitial" vbProcedure="false">Calculations!$E$12</definedName>
    <definedName function="false" hidden="false" name="NetCstHousing" vbProcedure="false">Calculations!$F$8:$O$8</definedName>
    <definedName function="false" hidden="false" name="NetCstLiving" vbProcedure="false">Calculations!$F$7:$O$7</definedName>
    <definedName function="false" hidden="false" name="NetIncome" vbProcedure="false">Calculations!$F$9:$O$9</definedName>
    <definedName function="false" hidden="false" name="NetRev" vbProcedure="false">Calculations!$F$6:$O$6</definedName>
    <definedName function="false" hidden="false" name="RevDownloads" vbProcedure="false">Inputs!$F$7:$O$7</definedName>
    <definedName function="false" hidden="false" name="RevTouring" vbProcedure="false">Inputs!$F$6:$O$6</definedName>
  </definedNames>
  <calcPr iterateCount="100" refMode="A1" iterate="false" iterateDelta="1E-006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<sst xmlns="http://schemas.openxmlformats.org/spreadsheetml/2006/main" count="71" uniqueCount="51">
  <si>
    <t xml:space="preserve">Competition ==&gt;</t>
  </si>
  <si>
    <t xml:space="preserve">Choose your game show!</t>
  </si>
  <si>
    <t xml:space="preserve">Model name ==&gt;</t>
  </si>
  <si>
    <t xml:space="preserve">Lifestyle management</t>
  </si>
  <si>
    <t xml:space="preserve">Version ==&gt;</t>
  </si>
  <si>
    <t xml:space="preserve">Status ==&gt;</t>
  </si>
  <si>
    <t xml:space="preserve">Untested</t>
  </si>
  <si>
    <t xml:space="preserve">Start year ==&gt;</t>
  </si>
  <si>
    <t xml:space="preserve">Years of Model</t>
  </si>
  <si>
    <t xml:space="preserve">Units</t>
  </si>
  <si>
    <t xml:space="preserve">ModelYear</t>
  </si>
  <si>
    <t xml:space="preserve">Projected income</t>
  </si>
  <si>
    <t xml:space="preserve">Touring fees</t>
  </si>
  <si>
    <t xml:space="preserve">£'000</t>
  </si>
  <si>
    <t xml:space="preserve">RevTouring</t>
  </si>
  <si>
    <t xml:space="preserve">Downloads</t>
  </si>
  <si>
    <t xml:space="preserve">RevDownloads</t>
  </si>
  <si>
    <t xml:space="preserve">Living expenses</t>
  </si>
  <si>
    <t xml:space="preserve">Day-to-day expenses</t>
  </si>
  <si>
    <t xml:space="preserve">CstLivingDaily</t>
  </si>
  <si>
    <t xml:space="preserve">Loose living</t>
  </si>
  <si>
    <t xml:space="preserve">CstLivingLoose</t>
  </si>
  <si>
    <t xml:space="preserve">Housing</t>
  </si>
  <si>
    <t xml:space="preserve">House price</t>
  </si>
  <si>
    <t xml:space="preserve">CstHousingPrice</t>
  </si>
  <si>
    <t xml:space="preserve">Mortgage rate</t>
  </si>
  <si>
    <t xml:space="preserve">%</t>
  </si>
  <si>
    <t xml:space="preserve">CstHousingRate</t>
  </si>
  <si>
    <t xml:space="preserve">Initial investment</t>
  </si>
  <si>
    <t xml:space="preserve">Singing lessons</t>
  </si>
  <si>
    <t xml:space="preserve">CstInitialSinging</t>
  </si>
  <si>
    <t xml:space="preserve">Sequinned outfits</t>
  </si>
  <si>
    <t xml:space="preserve">CstInitialOutfits</t>
  </si>
  <si>
    <t xml:space="preserve">Rates</t>
  </si>
  <si>
    <t xml:space="preserve">Discount rate</t>
  </si>
  <si>
    <t xml:space="preserve">DiscountRate</t>
  </si>
  <si>
    <t xml:space="preserve">Net income</t>
  </si>
  <si>
    <t xml:space="preserve">Income</t>
  </si>
  <si>
    <t xml:space="preserve">NetRev</t>
  </si>
  <si>
    <t xml:space="preserve">Daily expenses</t>
  </si>
  <si>
    <t xml:space="preserve">NetCstLiving</t>
  </si>
  <si>
    <t xml:space="preserve">Housing costs</t>
  </si>
  <si>
    <t xml:space="preserve">NetCstHousing</t>
  </si>
  <si>
    <t xml:space="preserve">NetIncome</t>
  </si>
  <si>
    <t xml:space="preserve">Cashflow</t>
  </si>
  <si>
    <t xml:space="preserve">NetCashInitial</t>
  </si>
  <si>
    <t xml:space="preserve">Cashflow for IRR</t>
  </si>
  <si>
    <t xml:space="preserve">CashflowIrr</t>
  </si>
  <si>
    <t xml:space="preserve">Investment appraisal</t>
  </si>
  <si>
    <t xml:space="preserve">Net present value</t>
  </si>
  <si>
    <t xml:space="preserve">Internal rate of 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</si>
</sst>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_);\(#,##0\)"/>
    <numFmt numFmtId="166" formatCode="0.0%"/>
    <numFmt numFmtId="167" formatCode="0.0"/>
    <numFmt numFmtId="168" formatCode="0%"/>
    <numFmt numFmtId="169" formatCode="0.0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i val="true"/>
      <sz val="9"/>
      <color theme="4" tint="-0.25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05"/>
        <bgColor rgb="FFEBF1DE"/>
      </patternFill>
    </fill>
    <fill>
      <patternFill patternType="solid">
        <fgColor theme="6" tint="0.7999"/>
        <bgColor rgb="FFF2F2F2"/>
      </patternFill>
    </fill>
    <fill>
      <patternFill patternType="solid">
        <fgColor theme="1" tint="0.0499"/>
        <bgColor rgb="FF000000"/>
      </patternFill>
    </fill>
    <fill>
      <patternFill patternType="solid">
        <fgColor theme="5" tint="0.7999"/>
        <bgColor rgb="FFEBF1DE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theme="7" tint="-0.25"/>
      </left>
      <right/>
      <top style="medium">
        <color theme="7" tint="-0.25"/>
      </top>
      <bottom/>
      <diagonal/>
    </border>
    <border diagonalUp="false" diagonalDown="false">
      <left/>
      <right/>
      <top style="medium">
        <color theme="7" tint="-0.25"/>
      </top>
      <bottom/>
      <diagonal/>
    </border>
    <border diagonalUp="false" diagonalDown="false">
      <left/>
      <right style="medium">
        <color theme="7" tint="-0.25"/>
      </right>
      <top style="medium">
        <color theme="7" tint="-0.25"/>
      </top>
      <bottom/>
      <diagonal/>
    </border>
    <border diagonalUp="false" diagonalDown="false">
      <left style="medium">
        <color theme="7" tint="-0.25"/>
      </left>
      <right/>
      <top/>
      <bottom/>
      <diagonal/>
    </border>
    <border diagonalUp="false" diagonalDown="false">
      <left/>
      <right style="medium">
        <color theme="7" tint="-0.25"/>
      </right>
      <top/>
      <bottom/>
      <diagonal/>
    </border>
    <border diagonalUp="false" diagonalDown="false">
      <left style="medium">
        <color theme="7" tint="-0.25"/>
      </left>
      <right/>
      <top/>
      <bottom style="medium">
        <color theme="7" tint="-0.25"/>
      </bottom>
      <diagonal/>
    </border>
    <border diagonalUp="false" diagonalDown="false">
      <left/>
      <right/>
      <top/>
      <bottom style="medium">
        <color theme="7" tint="-0.25"/>
      </bottom>
      <diagonal/>
    </border>
    <border diagonalUp="false" diagonalDown="false">
      <left/>
      <right style="medium">
        <color theme="7" tint="-0.25"/>
      </right>
      <top/>
      <bottom style="medium">
        <color theme="7" tint="-0.25"/>
      </bottom>
      <diagonal/>
    </border>
    <border diagonalUp="false" diagonalDown="false">
      <left/>
      <right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5" fontId="0" fillId="3" borderId="1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6" fontId="0" fillId="3" borderId="1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7" fontId="0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2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23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6" fontId="0" fillId="3" borderId="1" xfId="24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5" fillId="5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Money" xfId="20"/>
    <cellStyle name="CoverCell" xfId="21"/>
    <cellStyle name="CoverLabel" xfId="22"/>
    <cellStyle name="InputMoney" xfId="23"/>
    <cellStyle name="InputPercent" xfId="24"/>
    <cellStyle name="LineItem" xfId="25"/>
    <cellStyle name="LineTitle" xfId="26"/>
    <cellStyle name="RangeName" xfId="27"/>
    <cellStyle name="Units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D0D0D"/>
      <rgbColor rgb="FF333300"/>
      <rgbColor rgb="FF993300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09375" defaultRowHeight="14.25" zeroHeight="tru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3.44"/>
    <col collapsed="false" customWidth="true" hidden="false" outlineLevel="0" max="3" min="3" style="0" width="16.44"/>
    <col collapsed="false" customWidth="true" hidden="false" outlineLevel="0" max="4" min="4" style="0" width="29.88"/>
    <col collapsed="false" customWidth="true" hidden="false" outlineLevel="0" max="5" min="5" style="0" width="3.56"/>
    <col collapsed="false" customWidth="true" hidden="false" outlineLevel="0" max="6" min="6" style="0" width="5"/>
    <col collapsed="false" customWidth="false" hidden="true" outlineLevel="0" max="16384" min="7" style="0" width="9.11"/>
  </cols>
  <sheetData>
    <row r="1" customFormat="false" ht="24.75" hidden="false" customHeight="true" outlineLevel="0" collapsed="false"/>
    <row r="2" customFormat="false" ht="9.75" hidden="false" customHeight="true" outlineLevel="0" collapsed="false">
      <c r="B2" s="1"/>
      <c r="C2" s="2"/>
      <c r="D2" s="2"/>
      <c r="E2" s="3"/>
    </row>
    <row r="3" customFormat="false" ht="1.5" hidden="false" customHeight="true" outlineLevel="0" collapsed="false">
      <c r="B3" s="4"/>
      <c r="E3" s="5"/>
    </row>
    <row r="4" customFormat="false" ht="9.75" hidden="false" customHeight="true" outlineLevel="0" collapsed="false">
      <c r="B4" s="4"/>
      <c r="E4" s="5"/>
    </row>
    <row r="5" customFormat="false" ht="18.75" hidden="false" customHeight="true" outlineLevel="0" collapsed="false">
      <c r="B5" s="4"/>
      <c r="C5" s="6" t="s">
        <v>0</v>
      </c>
      <c r="D5" s="7" t="s">
        <v>1</v>
      </c>
      <c r="E5" s="5"/>
    </row>
    <row r="6" customFormat="false" ht="14.25" hidden="false" customHeight="false" outlineLevel="0" collapsed="false">
      <c r="B6" s="4"/>
      <c r="C6" s="6"/>
      <c r="E6" s="5"/>
    </row>
    <row r="7" customFormat="false" ht="20.25" hidden="false" customHeight="true" outlineLevel="0" collapsed="false">
      <c r="B7" s="4"/>
      <c r="C7" s="6" t="s">
        <v>2</v>
      </c>
      <c r="D7" s="7" t="s">
        <v>3</v>
      </c>
      <c r="E7" s="5"/>
    </row>
    <row r="8" customFormat="false" ht="14.25" hidden="false" customHeight="false" outlineLevel="0" collapsed="false">
      <c r="B8" s="4"/>
      <c r="E8" s="5"/>
    </row>
    <row r="9" customFormat="false" ht="18.75" hidden="false" customHeight="true" outlineLevel="0" collapsed="false">
      <c r="B9" s="4"/>
      <c r="C9" s="8" t="s">
        <v>4</v>
      </c>
      <c r="D9" s="9" t="n">
        <v>1</v>
      </c>
      <c r="E9" s="5"/>
    </row>
    <row r="10" customFormat="false" ht="14.25" hidden="false" customHeight="false" outlineLevel="0" collapsed="false">
      <c r="B10" s="4"/>
      <c r="C10" s="8"/>
      <c r="E10" s="5"/>
    </row>
    <row r="11" customFormat="false" ht="19.5" hidden="false" customHeight="true" outlineLevel="0" collapsed="false">
      <c r="B11" s="4"/>
      <c r="C11" s="8" t="s">
        <v>5</v>
      </c>
      <c r="D11" s="7" t="s">
        <v>6</v>
      </c>
      <c r="E11" s="5"/>
    </row>
    <row r="12" customFormat="false" ht="15.75" hidden="false" customHeight="true" outlineLevel="0" collapsed="false">
      <c r="B12" s="4"/>
      <c r="C12" s="8"/>
      <c r="E12" s="5"/>
    </row>
    <row r="13" customFormat="false" ht="19.5" hidden="false" customHeight="true" outlineLevel="0" collapsed="false">
      <c r="B13" s="4"/>
      <c r="C13" s="8" t="s">
        <v>7</v>
      </c>
      <c r="D13" s="7" t="n">
        <f aca="true">YEAR(TODAY())</f>
        <v>2025</v>
      </c>
      <c r="E13" s="5"/>
    </row>
    <row r="14" customFormat="false" ht="14.25" hidden="false" customHeight="false" outlineLevel="0" collapsed="false">
      <c r="B14" s="10"/>
      <c r="C14" s="11"/>
      <c r="D14" s="12"/>
      <c r="E14" s="13"/>
    </row>
    <row r="15" customFormat="false" ht="2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18" activeCellId="0" sqref="E18"/>
    </sheetView>
  </sheetViews>
  <sheetFormatPr defaultColWidth="8.6796875" defaultRowHeight="14.25" zeroHeight="false" outlineLevelRow="0" outlineLevelCol="0"/>
  <cols>
    <col collapsed="false" customWidth="true" hidden="false" outlineLevel="0" max="2" min="2" style="14" width="20.44"/>
    <col collapsed="false" customWidth="true" hidden="false" outlineLevel="0" max="3" min="3" style="0" width="5.66"/>
    <col collapsed="false" customWidth="true" hidden="false" outlineLevel="0" max="4" min="4" style="15" width="9.11"/>
    <col collapsed="false" customWidth="true" hidden="false" outlineLevel="0" max="6" min="6" style="0" width="9.11"/>
    <col collapsed="false" customWidth="true" hidden="false" outlineLevel="0" max="16" min="16" style="16" width="14"/>
  </cols>
  <sheetData>
    <row r="2" customFormat="false" ht="14.25" hidden="false" customHeight="false" outlineLevel="0" collapsed="false">
      <c r="F2" s="17" t="s">
        <v>8</v>
      </c>
      <c r="G2" s="17"/>
      <c r="H2" s="17"/>
      <c r="I2" s="17"/>
      <c r="J2" s="17"/>
      <c r="K2" s="17"/>
      <c r="L2" s="17"/>
      <c r="M2" s="17"/>
      <c r="N2" s="17"/>
      <c r="O2" s="17"/>
    </row>
    <row r="3" customFormat="false" ht="14.25" hidden="false" customHeight="false" outlineLevel="0" collapsed="false">
      <c r="D3" s="15" t="s">
        <v>9</v>
      </c>
      <c r="F3" s="18" t="n">
        <f aca="false">CoverStartYear</f>
        <v>2025</v>
      </c>
      <c r="G3" s="18" t="n">
        <f aca="false">F3+1</f>
        <v>2026</v>
      </c>
      <c r="H3" s="18" t="n">
        <f aca="false">G3+1</f>
        <v>2027</v>
      </c>
      <c r="I3" s="18" t="n">
        <f aca="false">H3+1</f>
        <v>2028</v>
      </c>
      <c r="J3" s="18" t="n">
        <f aca="false">I3+1</f>
        <v>2029</v>
      </c>
      <c r="K3" s="18" t="n">
        <f aca="false">J3+1</f>
        <v>2030</v>
      </c>
      <c r="L3" s="18" t="n">
        <f aca="false">K3+1</f>
        <v>2031</v>
      </c>
      <c r="M3" s="18" t="n">
        <f aca="false">L3+1</f>
        <v>2032</v>
      </c>
      <c r="N3" s="18" t="n">
        <f aca="false">M3+1</f>
        <v>2033</v>
      </c>
      <c r="O3" s="18" t="n">
        <f aca="false">N3+1</f>
        <v>2034</v>
      </c>
      <c r="P3" s="16" t="s">
        <v>10</v>
      </c>
    </row>
    <row r="4" customFormat="false" ht="10.5" hidden="false" customHeight="true" outlineLevel="0" collapsed="false"/>
    <row r="5" customFormat="false" ht="14.25" hidden="false" customHeight="false" outlineLevel="0" collapsed="false">
      <c r="A5" s="19" t="s">
        <v>11</v>
      </c>
    </row>
    <row r="6" customFormat="false" ht="14.25" hidden="false" customHeight="false" outlineLevel="0" collapsed="false">
      <c r="B6" s="14" t="s">
        <v>12</v>
      </c>
      <c r="D6" s="15" t="s">
        <v>13</v>
      </c>
      <c r="F6" s="20" t="n">
        <v>400</v>
      </c>
      <c r="G6" s="20" t="n">
        <v>375</v>
      </c>
      <c r="H6" s="20" t="n">
        <v>350</v>
      </c>
      <c r="I6" s="20" t="n">
        <v>325</v>
      </c>
      <c r="J6" s="20" t="n">
        <v>300</v>
      </c>
      <c r="K6" s="20" t="n">
        <v>275</v>
      </c>
      <c r="L6" s="20" t="n">
        <v>250</v>
      </c>
      <c r="M6" s="20" t="n">
        <v>225</v>
      </c>
      <c r="N6" s="20" t="n">
        <v>200</v>
      </c>
      <c r="O6" s="20" t="n">
        <v>175</v>
      </c>
      <c r="P6" s="16" t="s">
        <v>14</v>
      </c>
    </row>
    <row r="7" customFormat="false" ht="14.25" hidden="false" customHeight="false" outlineLevel="0" collapsed="false">
      <c r="B7" s="14" t="s">
        <v>15</v>
      </c>
      <c r="D7" s="15" t="s">
        <v>13</v>
      </c>
      <c r="F7" s="20" t="n">
        <v>500</v>
      </c>
      <c r="G7" s="20" t="n">
        <v>460</v>
      </c>
      <c r="H7" s="20" t="n">
        <v>420</v>
      </c>
      <c r="I7" s="20" t="n">
        <v>380</v>
      </c>
      <c r="J7" s="20" t="n">
        <v>340</v>
      </c>
      <c r="K7" s="20" t="n">
        <v>300</v>
      </c>
      <c r="L7" s="20" t="n">
        <v>260</v>
      </c>
      <c r="M7" s="20" t="n">
        <v>220</v>
      </c>
      <c r="N7" s="20" t="n">
        <v>180</v>
      </c>
      <c r="O7" s="20" t="n">
        <v>140</v>
      </c>
      <c r="P7" s="16" t="s">
        <v>16</v>
      </c>
    </row>
    <row r="9" customFormat="false" ht="14.25" hidden="false" customHeight="false" outlineLevel="0" collapsed="false">
      <c r="A9" s="19" t="s">
        <v>17</v>
      </c>
    </row>
    <row r="10" customFormat="false" ht="14.25" hidden="false" customHeight="false" outlineLevel="0" collapsed="false">
      <c r="B10" s="14" t="s">
        <v>18</v>
      </c>
      <c r="D10" s="15" t="s">
        <v>13</v>
      </c>
      <c r="F10" s="20" t="n">
        <v>-300</v>
      </c>
      <c r="G10" s="20" t="n">
        <v>-300</v>
      </c>
      <c r="H10" s="20" t="n">
        <v>-300</v>
      </c>
      <c r="I10" s="20" t="n">
        <v>-300</v>
      </c>
      <c r="J10" s="20" t="n">
        <v>-300</v>
      </c>
      <c r="K10" s="20" t="n">
        <v>-300</v>
      </c>
      <c r="L10" s="20" t="n">
        <v>-300</v>
      </c>
      <c r="M10" s="20" t="n">
        <v>-300</v>
      </c>
      <c r="N10" s="20" t="n">
        <v>-300</v>
      </c>
      <c r="O10" s="20" t="n">
        <v>-300</v>
      </c>
      <c r="P10" s="16" t="s">
        <v>19</v>
      </c>
    </row>
    <row r="11" customFormat="false" ht="14.25" hidden="false" customHeight="false" outlineLevel="0" collapsed="false">
      <c r="B11" s="14" t="s">
        <v>20</v>
      </c>
      <c r="D11" s="15" t="s">
        <v>13</v>
      </c>
      <c r="F11" s="20" t="n">
        <v>-200</v>
      </c>
      <c r="G11" s="20" t="n">
        <v>-200</v>
      </c>
      <c r="H11" s="20" t="n">
        <v>-200</v>
      </c>
      <c r="I11" s="20" t="n">
        <v>-200</v>
      </c>
      <c r="J11" s="20" t="n">
        <v>-200</v>
      </c>
      <c r="K11" s="20" t="n">
        <v>-200</v>
      </c>
      <c r="L11" s="20" t="n">
        <v>-200</v>
      </c>
      <c r="M11" s="20" t="n">
        <v>-200</v>
      </c>
      <c r="N11" s="20" t="n">
        <v>-200</v>
      </c>
      <c r="O11" s="20" t="n">
        <v>-200</v>
      </c>
      <c r="P11" s="16" t="s">
        <v>21</v>
      </c>
    </row>
    <row r="13" customFormat="false" ht="14.25" hidden="false" customHeight="false" outlineLevel="0" collapsed="false">
      <c r="A13" s="19" t="s">
        <v>22</v>
      </c>
    </row>
    <row r="14" customFormat="false" ht="14.25" hidden="false" customHeight="false" outlineLevel="0" collapsed="false">
      <c r="B14" s="14" t="s">
        <v>23</v>
      </c>
      <c r="D14" s="15" t="s">
        <v>13</v>
      </c>
      <c r="E14" s="20" t="n">
        <v>-2000</v>
      </c>
      <c r="F14" s="16" t="s">
        <v>24</v>
      </c>
    </row>
    <row r="15" customFormat="false" ht="14.25" hidden="false" customHeight="false" outlineLevel="0" collapsed="false">
      <c r="B15" s="14" t="s">
        <v>25</v>
      </c>
      <c r="D15" s="15" t="s">
        <v>26</v>
      </c>
      <c r="F15" s="21" t="n">
        <v>0.04</v>
      </c>
      <c r="G15" s="21" t="n">
        <v>0.045</v>
      </c>
      <c r="H15" s="21" t="n">
        <v>0.05</v>
      </c>
      <c r="I15" s="21" t="n">
        <v>0.055</v>
      </c>
      <c r="J15" s="21" t="n">
        <v>0.06</v>
      </c>
      <c r="K15" s="21" t="n">
        <v>0.065</v>
      </c>
      <c r="L15" s="21" t="n">
        <v>0.07</v>
      </c>
      <c r="M15" s="21" t="n">
        <v>0.075</v>
      </c>
      <c r="N15" s="21" t="n">
        <v>0.08</v>
      </c>
      <c r="O15" s="21" t="n">
        <v>0.085</v>
      </c>
      <c r="P15" s="16" t="s">
        <v>27</v>
      </c>
    </row>
    <row r="17" customFormat="false" ht="14.25" hidden="false" customHeight="false" outlineLevel="0" collapsed="false">
      <c r="A17" s="22" t="s">
        <v>28</v>
      </c>
      <c r="B17" s="23"/>
      <c r="C17" s="24"/>
      <c r="D17" s="25"/>
    </row>
    <row r="18" customFormat="false" ht="14.25" hidden="false" customHeight="false" outlineLevel="0" collapsed="false">
      <c r="A18" s="24"/>
      <c r="B18" s="23" t="s">
        <v>29</v>
      </c>
      <c r="C18" s="24"/>
      <c r="D18" s="25" t="s">
        <v>13</v>
      </c>
      <c r="E18" s="20" t="n">
        <v>-100</v>
      </c>
      <c r="F18" s="16" t="s">
        <v>30</v>
      </c>
    </row>
    <row r="19" customFormat="false" ht="14.25" hidden="false" customHeight="false" outlineLevel="0" collapsed="false">
      <c r="A19" s="24"/>
      <c r="B19" s="23" t="s">
        <v>31</v>
      </c>
      <c r="C19" s="24"/>
      <c r="D19" s="25" t="s">
        <v>13</v>
      </c>
      <c r="E19" s="20" t="n">
        <v>-120</v>
      </c>
      <c r="F19" s="16" t="s">
        <v>32</v>
      </c>
    </row>
    <row r="20" customFormat="false" ht="14.25" hidden="false" customHeight="false" outlineLevel="0" collapsed="false">
      <c r="A20" s="24"/>
      <c r="B20" s="23"/>
      <c r="C20" s="24"/>
      <c r="D20" s="25"/>
    </row>
    <row r="21" customFormat="false" ht="14.25" hidden="false" customHeight="false" outlineLevel="0" collapsed="false">
      <c r="A21" s="24" t="s">
        <v>33</v>
      </c>
      <c r="B21" s="23"/>
      <c r="C21" s="24"/>
      <c r="D21" s="25"/>
    </row>
    <row r="22" customFormat="false" ht="14.25" hidden="false" customHeight="false" outlineLevel="0" collapsed="false">
      <c r="A22" s="24"/>
      <c r="B22" s="23" t="s">
        <v>34</v>
      </c>
      <c r="C22" s="24"/>
      <c r="D22" s="25" t="s">
        <v>26</v>
      </c>
      <c r="E22" s="21" t="n">
        <v>0.08</v>
      </c>
      <c r="F22" s="16" t="s">
        <v>35</v>
      </c>
    </row>
  </sheetData>
  <mergeCells count="1">
    <mergeCell ref="F2: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4.25" zeroHeight="false" outlineLevelRow="0" outlineLevelCol="0"/>
  <cols>
    <col collapsed="false" customWidth="true" hidden="false" outlineLevel="0" max="2" min="2" style="14" width="14.44"/>
    <col collapsed="false" customWidth="true" hidden="false" outlineLevel="0" max="4" min="4" style="15" width="9.11"/>
    <col collapsed="false" customWidth="true" hidden="false" outlineLevel="0" max="6" min="6" style="0" width="10.56"/>
    <col collapsed="false" customWidth="true" hidden="false" outlineLevel="0" max="16" min="16" style="16" width="12.88"/>
  </cols>
  <sheetData>
    <row r="2" customFormat="false" ht="14.25" hidden="false" customHeight="false" outlineLevel="0" collapsed="false">
      <c r="F2" s="17" t="s">
        <v>8</v>
      </c>
      <c r="G2" s="17"/>
      <c r="H2" s="17"/>
      <c r="I2" s="17"/>
      <c r="J2" s="17"/>
      <c r="K2" s="17"/>
      <c r="L2" s="17"/>
      <c r="M2" s="17"/>
      <c r="N2" s="17"/>
      <c r="O2" s="17"/>
    </row>
    <row r="3" customFormat="false" ht="14.25" hidden="false" customHeight="false" outlineLevel="0" collapsed="false">
      <c r="D3" s="15" t="s">
        <v>9</v>
      </c>
      <c r="F3" s="18" t="n">
        <f aca="false">CoverStartYear</f>
        <v>2025</v>
      </c>
      <c r="G3" s="18" t="n">
        <f aca="false">F3+1</f>
        <v>2026</v>
      </c>
      <c r="H3" s="18" t="n">
        <f aca="false">G3+1</f>
        <v>2027</v>
      </c>
      <c r="I3" s="18" t="n">
        <f aca="false">H3+1</f>
        <v>2028</v>
      </c>
      <c r="J3" s="18" t="n">
        <f aca="false">I3+1</f>
        <v>2029</v>
      </c>
      <c r="K3" s="18" t="n">
        <f aca="false">J3+1</f>
        <v>2030</v>
      </c>
      <c r="L3" s="18" t="n">
        <f aca="false">K3+1</f>
        <v>2031</v>
      </c>
      <c r="M3" s="18" t="n">
        <f aca="false">L3+1</f>
        <v>2032</v>
      </c>
      <c r="N3" s="18" t="n">
        <f aca="false">M3+1</f>
        <v>2033</v>
      </c>
      <c r="O3" s="18" t="n">
        <f aca="false">N3+1</f>
        <v>2034</v>
      </c>
      <c r="P3" s="16" t="s">
        <v>10</v>
      </c>
    </row>
    <row r="4" customFormat="false" ht="10.5" hidden="false" customHeight="true" outlineLevel="0" collapsed="false"/>
    <row r="5" customFormat="false" ht="14.25" hidden="false" customHeight="false" outlineLevel="0" collapsed="false">
      <c r="A5" s="19" t="s">
        <v>36</v>
      </c>
    </row>
    <row r="6" customFormat="false" ht="14.25" hidden="false" customHeight="false" outlineLevel="0" collapsed="false">
      <c r="B6" s="14" t="s">
        <v>37</v>
      </c>
      <c r="D6" s="15" t="s">
        <v>13</v>
      </c>
      <c r="F6" s="26" t="n">
        <f aca="false">RevDownloads+RevTouring</f>
        <v>900</v>
      </c>
      <c r="G6" s="26" t="n">
        <f aca="false">RevDownloads+RevTouring</f>
        <v>835</v>
      </c>
      <c r="H6" s="26" t="n">
        <f aca="false">RevDownloads+RevTouring</f>
        <v>770</v>
      </c>
      <c r="I6" s="26" t="n">
        <f aca="false">RevDownloads+RevTouring</f>
        <v>705</v>
      </c>
      <c r="J6" s="26" t="n">
        <f aca="false">RevDownloads+RevTouring</f>
        <v>640</v>
      </c>
      <c r="K6" s="26" t="n">
        <f aca="false">RevDownloads+RevTouring</f>
        <v>575</v>
      </c>
      <c r="L6" s="26" t="n">
        <f aca="false">RevDownloads+RevTouring</f>
        <v>510</v>
      </c>
      <c r="M6" s="26" t="n">
        <f aca="false">RevDownloads+RevTouring</f>
        <v>445</v>
      </c>
      <c r="N6" s="26" t="n">
        <f aca="false">RevDownloads+RevTouring</f>
        <v>380</v>
      </c>
      <c r="O6" s="26" t="n">
        <f aca="false">RevDownloads+RevTouring</f>
        <v>315</v>
      </c>
      <c r="P6" s="16" t="s">
        <v>38</v>
      </c>
    </row>
    <row r="7" customFormat="false" ht="14.25" hidden="false" customHeight="false" outlineLevel="0" collapsed="false">
      <c r="B7" s="14" t="s">
        <v>39</v>
      </c>
      <c r="D7" s="15" t="s">
        <v>13</v>
      </c>
      <c r="F7" s="26" t="n">
        <f aca="false">CstLivingDaily+CstLivingLoose</f>
        <v>-500</v>
      </c>
      <c r="G7" s="26" t="n">
        <f aca="false">CstLivingDaily+CstLivingLoose</f>
        <v>-500</v>
      </c>
      <c r="H7" s="26" t="n">
        <f aca="false">CstLivingDaily+CstLivingLoose</f>
        <v>-500</v>
      </c>
      <c r="I7" s="26" t="n">
        <f aca="false">CstLivingDaily+CstLivingLoose</f>
        <v>-500</v>
      </c>
      <c r="J7" s="26" t="n">
        <f aca="false">CstLivingDaily+CstLivingLoose</f>
        <v>-500</v>
      </c>
      <c r="K7" s="26" t="n">
        <f aca="false">CstLivingDaily+CstLivingLoose</f>
        <v>-500</v>
      </c>
      <c r="L7" s="26" t="n">
        <f aca="false">CstLivingDaily+CstLivingLoose</f>
        <v>-500</v>
      </c>
      <c r="M7" s="26" t="n">
        <f aca="false">CstLivingDaily+CstLivingLoose</f>
        <v>-500</v>
      </c>
      <c r="N7" s="26" t="n">
        <f aca="false">CstLivingDaily+CstLivingLoose</f>
        <v>-500</v>
      </c>
      <c r="O7" s="26" t="n">
        <f aca="false">CstLivingDaily+CstLivingLoose</f>
        <v>-500</v>
      </c>
      <c r="P7" s="16" t="s">
        <v>40</v>
      </c>
    </row>
    <row r="8" customFormat="false" ht="14.25" hidden="false" customHeight="false" outlineLevel="0" collapsed="false">
      <c r="B8" s="14" t="s">
        <v>41</v>
      </c>
      <c r="D8" s="15" t="s">
        <v>13</v>
      </c>
      <c r="F8" s="26" t="n">
        <f aca="false">CstHousingPrice*CstHousingRate</f>
        <v>-80</v>
      </c>
      <c r="G8" s="26" t="n">
        <f aca="false">CstHousingPrice*CstHousingRate</f>
        <v>-90</v>
      </c>
      <c r="H8" s="26" t="n">
        <f aca="false">CstHousingPrice*CstHousingRate</f>
        <v>-100</v>
      </c>
      <c r="I8" s="26" t="n">
        <f aca="false">CstHousingPrice*CstHousingRate</f>
        <v>-110</v>
      </c>
      <c r="J8" s="26" t="n">
        <f aca="false">CstHousingPrice*CstHousingRate</f>
        <v>-120</v>
      </c>
      <c r="K8" s="26" t="n">
        <f aca="false">CstHousingPrice*CstHousingRate</f>
        <v>-130</v>
      </c>
      <c r="L8" s="26" t="n">
        <f aca="false">CstHousingPrice*CstHousingRate</f>
        <v>-140</v>
      </c>
      <c r="M8" s="26" t="n">
        <f aca="false">CstHousingPrice*CstHousingRate</f>
        <v>-150</v>
      </c>
      <c r="N8" s="26" t="n">
        <f aca="false">CstHousingPrice*CstHousingRate</f>
        <v>-160</v>
      </c>
      <c r="O8" s="26" t="n">
        <f aca="false">CstHousingPrice*CstHousingRate</f>
        <v>-170</v>
      </c>
      <c r="P8" s="16" t="s">
        <v>42</v>
      </c>
    </row>
    <row r="9" customFormat="false" ht="14.25" hidden="false" customHeight="false" outlineLevel="0" collapsed="false">
      <c r="B9" s="14" t="s">
        <v>36</v>
      </c>
      <c r="D9" s="15" t="s">
        <v>13</v>
      </c>
      <c r="F9" s="27" t="n">
        <f aca="false">SUM(F6:F8)</f>
        <v>320</v>
      </c>
      <c r="G9" s="27" t="n">
        <f aca="false">SUM(G6:G8)</f>
        <v>245</v>
      </c>
      <c r="H9" s="27" t="n">
        <f aca="false">SUM(H6:H8)</f>
        <v>170</v>
      </c>
      <c r="I9" s="27" t="n">
        <f aca="false">SUM(I6:I8)</f>
        <v>95</v>
      </c>
      <c r="J9" s="27" t="n">
        <f aca="false">SUM(J6:J8)</f>
        <v>20</v>
      </c>
      <c r="K9" s="27" t="n">
        <f aca="false">SUM(K6:K8)</f>
        <v>-55</v>
      </c>
      <c r="L9" s="27" t="n">
        <f aca="false">SUM(L6:L8)</f>
        <v>-130</v>
      </c>
      <c r="M9" s="27" t="n">
        <f aca="false">SUM(M6:M8)</f>
        <v>-205</v>
      </c>
      <c r="N9" s="27" t="n">
        <f aca="false">SUM(N6:N8)</f>
        <v>-280</v>
      </c>
      <c r="O9" s="27" t="n">
        <f aca="false">SUM(O6:O8)</f>
        <v>-355</v>
      </c>
      <c r="P9" s="16" t="s">
        <v>43</v>
      </c>
    </row>
    <row r="11" customFormat="false" ht="14.25" hidden="false" customHeight="false" outlineLevel="0" collapsed="false">
      <c r="A11" s="19" t="s">
        <v>44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customFormat="false" ht="14.25" hidden="false" customHeight="false" outlineLevel="0" collapsed="false">
      <c r="B12" s="14" t="s">
        <v>28</v>
      </c>
      <c r="D12" s="15" t="s">
        <v>13</v>
      </c>
      <c r="E12" s="26" t="n">
        <f aca="false">CstInitialSinging+CstInitialOutfits</f>
        <v>-220</v>
      </c>
      <c r="F12" s="16" t="s">
        <v>45</v>
      </c>
      <c r="G12" s="26"/>
      <c r="H12" s="26"/>
      <c r="I12" s="26"/>
      <c r="J12" s="26"/>
      <c r="K12" s="26"/>
      <c r="L12" s="26"/>
      <c r="M12" s="26"/>
      <c r="N12" s="26"/>
      <c r="O12" s="26"/>
    </row>
    <row r="13" customFormat="false" ht="14.25" hidden="false" customHeight="false" outlineLevel="0" collapsed="false">
      <c r="B13" s="14" t="s">
        <v>46</v>
      </c>
      <c r="D13" s="15" t="s">
        <v>13</v>
      </c>
      <c r="E13" s="26" t="n">
        <f aca="false">NetCashInitial</f>
        <v>-220</v>
      </c>
      <c r="F13" s="26" t="n">
        <f aca="false">NetIncome</f>
        <v>320</v>
      </c>
      <c r="G13" s="26" t="n">
        <f aca="false">NetIncome</f>
        <v>245</v>
      </c>
      <c r="H13" s="26" t="n">
        <f aca="false">NetIncome</f>
        <v>170</v>
      </c>
      <c r="I13" s="26" t="n">
        <f aca="false">NetIncome</f>
        <v>95</v>
      </c>
      <c r="J13" s="26" t="n">
        <f aca="false">NetIncome</f>
        <v>20</v>
      </c>
      <c r="K13" s="26" t="n">
        <f aca="false">NetIncome</f>
        <v>-55</v>
      </c>
      <c r="L13" s="26" t="n">
        <f aca="false">NetIncome</f>
        <v>-130</v>
      </c>
      <c r="M13" s="26" t="n">
        <f aca="false">NetIncome</f>
        <v>-205</v>
      </c>
      <c r="N13" s="26" t="n">
        <f aca="false">NetIncome</f>
        <v>-280</v>
      </c>
      <c r="O13" s="26" t="n">
        <f aca="false">NetIncome</f>
        <v>-355</v>
      </c>
      <c r="P13" s="16" t="s">
        <v>47</v>
      </c>
    </row>
    <row r="14" customFormat="false" ht="14.25" hidden="false" customHeight="false" outlineLevel="0" collapsed="false"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customFormat="false" ht="14.25" hidden="false" customHeight="false" outlineLevel="0" collapsed="false">
      <c r="A15" s="19" t="s">
        <v>48</v>
      </c>
    </row>
    <row r="16" customFormat="false" ht="14.25" hidden="false" customHeight="false" outlineLevel="0" collapsed="false">
      <c r="B16" s="14" t="s">
        <v>49</v>
      </c>
      <c r="D16" s="15" t="s">
        <v>13</v>
      </c>
      <c r="E16" s="28" t="n">
        <f aca="false">NPV(DiscountRate,NetIncome)+NetCashInitial</f>
        <v>-21.0363130524244</v>
      </c>
    </row>
    <row r="17" customFormat="false" ht="14.25" hidden="false" customHeight="false" outlineLevel="0" collapsed="false">
      <c r="B17" s="14" t="s">
        <v>50</v>
      </c>
      <c r="D17" s="15" t="s">
        <v>13</v>
      </c>
      <c r="E17" s="29" t="n">
        <f aca="false">IRR(CashflowIrr,DiscountRate)</f>
        <v>0.08776833748378</v>
      </c>
    </row>
  </sheetData>
  <mergeCells count="1">
    <mergeCell ref="F2: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LibreOffice/24.8.4.2$Windows_X86_64 LibreOffice_project/bb3cfa12c7b1bf994ecc5649a80400d06cd71002</Application>
  <AppVersion>15.0000</AppVersion>
  <Company>Wise Owl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2010-10-18T13:56:07Z</dcterms:created>
  <dc:creator>Andy B</dc:creator>
  <dc:description/>
  <dc:language>en-US</dc:language>
  <cp:lastModifiedBy/>
  <dcterms:modified xsi:type="dcterms:W3CDTF">2025-02-15T20:36:06Z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