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lass Roster" sheetId="1" state="visible" r:id="rId2"/>
    <sheet name="Quiz Results" sheetId="2" state="visible" r:id="rId3"/>
    <sheet name="Quiz 1 analysis" sheetId="3" state="visible" r:id="rId4"/>
    <sheet name="Quiz 2 analysis" sheetId="4" state="visible" r:id="rId5"/>
    <sheet name="Quiz 3 analysis" sheetId="5" state="visible" r:id="rId6"/>
    <sheet name="Grade Calc" sheetId="6" state="visible" r:id="rId7"/>
  </sheets>
  <definedNames>
    <definedName function="false" hidden="false" localSheetId="4" name="_xlnm.Print_Area" vbProcedure="false">'Quiz 3 analysis'!$A$1:$C$27</definedName>
    <definedName function="false" hidden="false" localSheetId="1" name="_xlnm.Print_Area" vbProcedure="false">'Quiz Results'!$A$1:$F$55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<sst xmlns="http://schemas.openxmlformats.org/spreadsheetml/2006/main" count="270" uniqueCount="199">
  <si>
    <t xml:space="preserve">First Name</t>
  </si>
  <si>
    <t xml:space="preserve">Last Name</t>
  </si>
  <si>
    <t xml:space="preserve">E-mail Address</t>
  </si>
  <si>
    <t xml:space="preserve">Ghulam M.</t>
  </si>
  <si>
    <t xml:space="preserve">Akhunzada</t>
  </si>
  <si>
    <t xml:space="preserve">gakhunzada@elon.edu</t>
  </si>
  <si>
    <t xml:space="preserve">Lauren M.</t>
  </si>
  <si>
    <t xml:space="preserve">Andrews</t>
  </si>
  <si>
    <t xml:space="preserve">landrews15@elon.edu</t>
  </si>
  <si>
    <t xml:space="preserve">Destinee D.</t>
  </si>
  <si>
    <t xml:space="preserve">Astheimer</t>
  </si>
  <si>
    <t xml:space="preserve">dastheimer@elon.edu</t>
  </si>
  <si>
    <t xml:space="preserve">Ashanti S.</t>
  </si>
  <si>
    <t xml:space="preserve">Baker</t>
  </si>
  <si>
    <t xml:space="preserve">abaker36@elon.edu</t>
  </si>
  <si>
    <t xml:space="preserve">Jacob K.</t>
  </si>
  <si>
    <t xml:space="preserve">Beeson</t>
  </si>
  <si>
    <t xml:space="preserve">jbeeson2@elon.edu</t>
  </si>
  <si>
    <t xml:space="preserve">Esther</t>
  </si>
  <si>
    <t xml:space="preserve">Binder</t>
  </si>
  <si>
    <t xml:space="preserve">ebinder2@elon.edu</t>
  </si>
  <si>
    <t xml:space="preserve">Kristian R.</t>
  </si>
  <si>
    <t xml:space="preserve">Brown</t>
  </si>
  <si>
    <t xml:space="preserve">kbrown89@elon.edu</t>
  </si>
  <si>
    <t xml:space="preserve">Shena-Kaye</t>
  </si>
  <si>
    <t xml:space="preserve">Butler</t>
  </si>
  <si>
    <t xml:space="preserve">sbutler10@elon.edu</t>
  </si>
  <si>
    <t xml:space="preserve">Jacqueline M.</t>
  </si>
  <si>
    <t xml:space="preserve">Cajigal</t>
  </si>
  <si>
    <t xml:space="preserve">jcajigal@elon.edu</t>
  </si>
  <si>
    <t xml:space="preserve">Henry T.</t>
  </si>
  <si>
    <t xml:space="preserve">Carkhuff</t>
  </si>
  <si>
    <t xml:space="preserve">hcarkhuff@elon.edu</t>
  </si>
  <si>
    <t xml:space="preserve">Brittany E.</t>
  </si>
  <si>
    <t xml:space="preserve">Chadwick</t>
  </si>
  <si>
    <t xml:space="preserve">bchadwick2@elon.edu</t>
  </si>
  <si>
    <t xml:space="preserve">Kimberly H.</t>
  </si>
  <si>
    <t xml:space="preserve">Clark</t>
  </si>
  <si>
    <t xml:space="preserve">kclark38@elon.edu</t>
  </si>
  <si>
    <t xml:space="preserve">Michael R.</t>
  </si>
  <si>
    <t xml:space="preserve">Cline</t>
  </si>
  <si>
    <t xml:space="preserve">mcline7@elon.edu</t>
  </si>
  <si>
    <t xml:space="preserve">Matthew A.</t>
  </si>
  <si>
    <t xml:space="preserve">Cogswell</t>
  </si>
  <si>
    <t xml:space="preserve">mcogswell@elon.edu</t>
  </si>
  <si>
    <t xml:space="preserve">Colton C.</t>
  </si>
  <si>
    <t xml:space="preserve">Crenshaw</t>
  </si>
  <si>
    <t xml:space="preserve">ccrenshaw4@elon.edu</t>
  </si>
  <si>
    <t xml:space="preserve">Erica A.</t>
  </si>
  <si>
    <t xml:space="preserve">Day</t>
  </si>
  <si>
    <t xml:space="preserve">eday8@elon.edu</t>
  </si>
  <si>
    <t xml:space="preserve">Joseph M.</t>
  </si>
  <si>
    <t xml:space="preserve">De Mond</t>
  </si>
  <si>
    <t xml:space="preserve">jdemond@elon.edu</t>
  </si>
  <si>
    <t xml:space="preserve">Jacob A.</t>
  </si>
  <si>
    <t xml:space="preserve">Drouillard</t>
  </si>
  <si>
    <t xml:space="preserve">jdrouillard@elon.edu</t>
  </si>
  <si>
    <t xml:space="preserve">Daniel M.</t>
  </si>
  <si>
    <t xml:space="preserve">Esposito</t>
  </si>
  <si>
    <t xml:space="preserve">desposito2@elon.edu</t>
  </si>
  <si>
    <t xml:space="preserve">Madison A.</t>
  </si>
  <si>
    <t xml:space="preserve">Fields</t>
  </si>
  <si>
    <t xml:space="preserve">mfields6@elon.edu</t>
  </si>
  <si>
    <t xml:space="preserve">Paris E.</t>
  </si>
  <si>
    <t xml:space="preserve">Henderson</t>
  </si>
  <si>
    <t xml:space="preserve">phenderson7@elon.edu</t>
  </si>
  <si>
    <t xml:space="preserve">John B.</t>
  </si>
  <si>
    <t xml:space="preserve">Hess</t>
  </si>
  <si>
    <t xml:space="preserve">jhess6@elon.edu</t>
  </si>
  <si>
    <t xml:space="preserve">Aerin</t>
  </si>
  <si>
    <t xml:space="preserve">Hickey</t>
  </si>
  <si>
    <t xml:space="preserve">ahickey6@elon.edu</t>
  </si>
  <si>
    <t xml:space="preserve">Veronica G.</t>
  </si>
  <si>
    <t xml:space="preserve">Higinson</t>
  </si>
  <si>
    <t xml:space="preserve">vhiginson@elon.edu</t>
  </si>
  <si>
    <t xml:space="preserve">Sean A.</t>
  </si>
  <si>
    <t xml:space="preserve">Jeffcoat</t>
  </si>
  <si>
    <t xml:space="preserve">sjeffcoat@elon.edu</t>
  </si>
  <si>
    <t xml:space="preserve">Erica K.</t>
  </si>
  <si>
    <t xml:space="preserve">King</t>
  </si>
  <si>
    <t xml:space="preserve">eking29@elon.edu</t>
  </si>
  <si>
    <t xml:space="preserve">Ayowunmi</t>
  </si>
  <si>
    <t xml:space="preserve">Kuforiji</t>
  </si>
  <si>
    <t xml:space="preserve">akuforiji@elon.edu</t>
  </si>
  <si>
    <t xml:space="preserve">Jessica L.</t>
  </si>
  <si>
    <t xml:space="preserve">Leach</t>
  </si>
  <si>
    <t xml:space="preserve">jleach7@elon.edu</t>
  </si>
  <si>
    <t xml:space="preserve">Kathryn N.</t>
  </si>
  <si>
    <t xml:space="preserve">Levonick</t>
  </si>
  <si>
    <t xml:space="preserve">klevonick@elon.edu</t>
  </si>
  <si>
    <t xml:space="preserve">Ryan A.</t>
  </si>
  <si>
    <t xml:space="preserve">Lewis</t>
  </si>
  <si>
    <t xml:space="preserve">rlewis10@elon.edu</t>
  </si>
  <si>
    <t xml:space="preserve">Meghan P.</t>
  </si>
  <si>
    <t xml:space="preserve">Macleay</t>
  </si>
  <si>
    <t xml:space="preserve">mmacleay@elon.edu</t>
  </si>
  <si>
    <t xml:space="preserve">Aamir</t>
  </si>
  <si>
    <t xml:space="preserve">Madison</t>
  </si>
  <si>
    <t xml:space="preserve">amadison@elon.edu</t>
  </si>
  <si>
    <t xml:space="preserve">Thomas E.</t>
  </si>
  <si>
    <t xml:space="preserve">Mahon</t>
  </si>
  <si>
    <t xml:space="preserve">tmahon2@elon.edu</t>
  </si>
  <si>
    <t xml:space="preserve">Zackary A.</t>
  </si>
  <si>
    <t xml:space="preserve">Martinez</t>
  </si>
  <si>
    <t xml:space="preserve">zmartinez@elon.edu</t>
  </si>
  <si>
    <t xml:space="preserve">Christopher J.</t>
  </si>
  <si>
    <t xml:space="preserve">Montalbano</t>
  </si>
  <si>
    <t xml:space="preserve">cmontalbano@elon.edu</t>
  </si>
  <si>
    <t xml:space="preserve">Georgiana M.</t>
  </si>
  <si>
    <t xml:space="preserve">Pennell</t>
  </si>
  <si>
    <t xml:space="preserve">gpennell@elon.edu</t>
  </si>
  <si>
    <t xml:space="preserve">Shannon E.</t>
  </si>
  <si>
    <t xml:space="preserve">Prom</t>
  </si>
  <si>
    <t xml:space="preserve">sprom@elon.edu</t>
  </si>
  <si>
    <t xml:space="preserve">Deja S.</t>
  </si>
  <si>
    <t xml:space="preserve">Reid</t>
  </si>
  <si>
    <t xml:space="preserve">dreid5@elon.edu</t>
  </si>
  <si>
    <t xml:space="preserve">Megan G.</t>
  </si>
  <si>
    <t xml:space="preserve">Reilly</t>
  </si>
  <si>
    <t xml:space="preserve">mreilly16@elon.edu</t>
  </si>
  <si>
    <t xml:space="preserve">Joshua M. (Josh)</t>
  </si>
  <si>
    <t xml:space="preserve">Ricken</t>
  </si>
  <si>
    <t xml:space="preserve">jricken@elon.edu</t>
  </si>
  <si>
    <t xml:space="preserve">Alexandria M.</t>
  </si>
  <si>
    <t xml:space="preserve">Riggs</t>
  </si>
  <si>
    <t xml:space="preserve">ariggs4@elon.edu</t>
  </si>
  <si>
    <t xml:space="preserve">Thomas J.</t>
  </si>
  <si>
    <t xml:space="preserve">Roberson</t>
  </si>
  <si>
    <t xml:space="preserve">troberson@elon.edu</t>
  </si>
  <si>
    <t xml:space="preserve">Mary J.</t>
  </si>
  <si>
    <t xml:space="preserve">Segal</t>
  </si>
  <si>
    <t xml:space="preserve">msegal2@elon.edu</t>
  </si>
  <si>
    <t xml:space="preserve">Natalie A.</t>
  </si>
  <si>
    <t xml:space="preserve">Shapansky</t>
  </si>
  <si>
    <t xml:space="preserve">nshapansky@elon.edu</t>
  </si>
  <si>
    <t xml:space="preserve">Andrew L.</t>
  </si>
  <si>
    <t xml:space="preserve">Spanos</t>
  </si>
  <si>
    <t xml:space="preserve">aspanos@elon.edu</t>
  </si>
  <si>
    <t xml:space="preserve">Allison</t>
  </si>
  <si>
    <t xml:space="preserve">Thomas</t>
  </si>
  <si>
    <t xml:space="preserve">athomas44@elon.edu</t>
  </si>
  <si>
    <t xml:space="preserve">Karmen K.</t>
  </si>
  <si>
    <t xml:space="preserve">Tubbs</t>
  </si>
  <si>
    <t xml:space="preserve">ktubbs@elon.edu</t>
  </si>
  <si>
    <t xml:space="preserve">Mallory R.</t>
  </si>
  <si>
    <t xml:space="preserve">Ward</t>
  </si>
  <si>
    <t xml:space="preserve">mward34@elon.edu</t>
  </si>
  <si>
    <t xml:space="preserve">Bella N.</t>
  </si>
  <si>
    <t xml:space="preserve">Watson</t>
  </si>
  <si>
    <t xml:space="preserve">bwatson6@elon.edu</t>
  </si>
  <si>
    <t xml:space="preserve">Savannah N.</t>
  </si>
  <si>
    <t xml:space="preserve">Yale</t>
  </si>
  <si>
    <t xml:space="preserve">syale@elon.edu</t>
  </si>
  <si>
    <t xml:space="preserve">ID</t>
  </si>
  <si>
    <t xml:space="preserve">Quiz 1</t>
  </si>
  <si>
    <t xml:space="preserve">Quiz 2</t>
  </si>
  <si>
    <t xml:space="preserve">Quiz 2 *</t>
  </si>
  <si>
    <t xml:space="preserve">Quiz 3</t>
  </si>
  <si>
    <t xml:space="preserve">Quiz Sum</t>
  </si>
  <si>
    <t xml:space="preserve">Min</t>
  </si>
  <si>
    <t xml:space="preserve">Max</t>
  </si>
  <si>
    <t xml:space="preserve">Mean</t>
  </si>
  <si>
    <t xml:space="preserve">Median</t>
  </si>
  <si>
    <t xml:space="preserve">Std Dev</t>
  </si>
  <si>
    <t xml:space="preserve">Question</t>
  </si>
  <si>
    <t xml:space="preserve">Correct Answer</t>
  </si>
  <si>
    <t xml:space="preserve">A</t>
  </si>
  <si>
    <t xml:space="preserve">B</t>
  </si>
  <si>
    <t xml:space="preserve">C</t>
  </si>
  <si>
    <t xml:space="preserve">D</t>
  </si>
  <si>
    <t xml:space="preserve">% Correct</t>
  </si>
  <si>
    <t xml:space="preserve">Upper 27%</t>
  </si>
  <si>
    <t xml:space="preserve">Lower 27%</t>
  </si>
  <si>
    <t xml:space="preserve">Total</t>
  </si>
  <si>
    <t xml:space="preserve">Students</t>
  </si>
  <si>
    <t xml:space="preserve">Correct</t>
  </si>
  <si>
    <t xml:space="preserve">Number</t>
  </si>
  <si>
    <t xml:space="preserve">%</t>
  </si>
  <si>
    <t xml:space="preserve">Number Correct</t>
  </si>
  <si>
    <t xml:space="preserve">Number of Students</t>
  </si>
  <si>
    <t xml:space="preserve">% of Students </t>
  </si>
  <si>
    <t xml:space="preserve"> </t>
  </si>
  <si>
    <t xml:space="preserve">ADJUSTED</t>
  </si>
  <si>
    <t xml:space="preserve">Correct </t>
  </si>
  <si>
    <t xml:space="preserve">Final ID</t>
  </si>
  <si>
    <t xml:space="preserve">Quizzes</t>
  </si>
  <si>
    <t xml:space="preserve">Exam</t>
  </si>
  <si>
    <t xml:space="preserve">Grade</t>
  </si>
  <si>
    <t xml:space="preserve">A+ </t>
  </si>
  <si>
    <t xml:space="preserve">A </t>
  </si>
  <si>
    <t xml:space="preserve">B+ </t>
  </si>
  <si>
    <t xml:space="preserve">B </t>
  </si>
  <si>
    <t xml:space="preserve">B-</t>
  </si>
  <si>
    <t xml:space="preserve">C+</t>
  </si>
  <si>
    <t xml:space="preserve">C </t>
  </si>
  <si>
    <t xml:space="preserve">C-</t>
  </si>
  <si>
    <t xml:space="preserve">D+</t>
  </si>
  <si>
    <t xml:space="preserve">D </t>
  </si>
  <si>
    <t xml:space="preserve">D-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</si>
</sst>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"/>
    <numFmt numFmtId="166" formatCode="????"/>
    <numFmt numFmtId="167" formatCode="#,##0"/>
    <numFmt numFmtId="168" formatCode="?"/>
    <numFmt numFmtId="169" formatCode="0.00"/>
    <numFmt numFmtId="170" formatCode="?0.00"/>
    <numFmt numFmtId="171" formatCode="??0.00"/>
    <numFmt numFmtId="172" formatCode="0%"/>
    <numFmt numFmtId="173" formatCode="#,##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  <font>
      <sz val="10"/>
      <color rgb="FF000000"/>
      <name val="Courier New"/>
      <family val="3"/>
      <charset val="1"/>
    </font>
    <font>
      <sz val="11"/>
      <name val="Courier New"/>
      <family val="3"/>
      <charset val="1"/>
    </font>
    <font>
      <b val="true"/>
      <sz val="11"/>
      <color rgb="FF000000"/>
      <name val="Courier New"/>
      <family val="3"/>
      <charset val="1"/>
    </font>
    <font>
      <sz val="11"/>
      <color rgb="FF000000"/>
      <name val="Courier New"/>
      <family val="3"/>
      <charset val="1"/>
    </font>
    <font>
      <sz val="10"/>
      <name val="Arial"/>
      <family val="2"/>
    </font>
    <font>
      <sz val="10"/>
      <color rgb="FF000000"/>
      <name val="Alegreya Sans"/>
      <family val="2"/>
    </font>
    <font>
      <sz val="11"/>
      <color rgb="FF000000"/>
      <name val="Cormorant Garamond"/>
      <family val="2"/>
    </font>
    <font>
      <sz val="14"/>
      <color rgb="FF000000"/>
      <name val="Alegreya Sans"/>
      <family val="2"/>
    </font>
    <font>
      <sz val="11"/>
      <color rgb="FF000000"/>
      <name val="Alegreya Sans"/>
      <family val="2"/>
    </font>
    <font>
      <sz val="13"/>
      <color rgb="FF000000"/>
      <name val="Arial"/>
      <family val="2"/>
    </font>
    <font>
      <sz val="13"/>
      <name val="Alegreya Sans"/>
      <family val="2"/>
    </font>
    <font>
      <sz val="10"/>
      <name val="Alegreya Sans"/>
      <family val="2"/>
    </font>
    <font>
      <sz val="11"/>
      <name val="Alegreya Sans"/>
      <family val="2"/>
    </font>
    <font>
      <sz val="12"/>
      <name val="Courier New"/>
      <family val="3"/>
      <charset val="1"/>
    </font>
    <font>
      <b val="true"/>
      <sz val="12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2" xfId="1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1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1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1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1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9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0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10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8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6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1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19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</c:ser>
        <c:gapWidth val="100"/>
        <c:overlap val="0"/>
        <c:axId val="25880698"/>
        <c:axId val="32164925"/>
      </c:barChart>
      <c:catAx>
        <c:axId val="25880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ormorant Garamond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Cormorant Garamond"/>
                  </a:rPr>
                  <a:t>Number Correct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32164925"/>
        <c:crosses val="autoZero"/>
        <c:auto val="1"/>
        <c:lblAlgn val="ctr"/>
        <c:lblOffset val="100"/>
      </c:catAx>
      <c:valAx>
        <c:axId val="32164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ormorant Garamond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Cormorant Garamond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2588069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legreya Sans"/>
              </a:defRPr>
            </a:pPr>
            <a:r>
              <a:rPr b="0" sz="1400" spc="-1" strike="noStrike">
                <a:solidFill>
                  <a:srgbClr val="000000"/>
                </a:solidFill>
                <a:latin typeface="Alegreya Sans"/>
              </a:rPr>
              <a:t>Class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0.122448979591837</c:v>
                </c:pt>
                <c:pt idx="1">
                  <c:v>0.244897959183673</c:v>
                </c:pt>
                <c:pt idx="2">
                  <c:v>0.26530612244898</c:v>
                </c:pt>
                <c:pt idx="3">
                  <c:v>0.224489795918367</c:v>
                </c:pt>
                <c:pt idx="4">
                  <c:v>0.142857142857143</c:v>
                </c:pt>
                <c:pt idx="5">
                  <c:v>0</c:v>
                </c:pt>
              </c:numCache>
            </c:numRef>
          </c:val>
        </c:ser>
        <c:gapWidth val="100"/>
        <c:overlap val="0"/>
        <c:axId val="89882395"/>
        <c:axId val="87719999"/>
      </c:barChart>
      <c:catAx>
        <c:axId val="89882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legreya Sans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Alegreya Sans"/>
                  </a:rPr>
                  <a:t>Number Correct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87719999"/>
        <c:crosses val="autoZero"/>
        <c:auto val="1"/>
        <c:lblAlgn val="ctr"/>
        <c:lblOffset val="100"/>
      </c:catAx>
      <c:valAx>
        <c:axId val="87719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legreya Sans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Alegreya Sans"/>
                  </a:rPr>
                  <a:t>% of Students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8988239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Item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0.4898</c:v>
                </c:pt>
                <c:pt idx="1">
                  <c:v>0.5306</c:v>
                </c:pt>
                <c:pt idx="2">
                  <c:v>0.102</c:v>
                </c:pt>
                <c:pt idx="3">
                  <c:v>0.4694</c:v>
                </c:pt>
                <c:pt idx="4">
                  <c:v>0.4286</c:v>
                </c:pt>
              </c:numCache>
            </c:numRef>
          </c:val>
        </c:ser>
        <c:gapWidth val="100"/>
        <c:overlap val="0"/>
        <c:axId val="91623484"/>
        <c:axId val="10507347"/>
      </c:barChart>
      <c:catAx>
        <c:axId val="91623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legreya Sans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Alegreya Sans"/>
                  </a:rPr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10507347"/>
        <c:crosses val="autoZero"/>
        <c:auto val="1"/>
        <c:lblAlgn val="ctr"/>
        <c:lblOffset val="100"/>
      </c:catAx>
      <c:valAx>
        <c:axId val="10507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legreya Sans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Alegreya Sans"/>
                  </a:rPr>
                  <a:t>% Correct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9162348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legreya Sans"/>
              </a:defRPr>
            </a:pPr>
            <a:r>
              <a:rPr b="0" sz="1400" spc="-1" strike="noStrike">
                <a:solidFill>
                  <a:srgbClr val="000000"/>
                </a:solidFill>
                <a:latin typeface="Alegreya Sans"/>
              </a:rPr>
              <a:t>Class Distribution (adjusted)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0.08</c:v>
                </c:pt>
                <c:pt idx="1">
                  <c:v>0.18</c:v>
                </c:pt>
                <c:pt idx="2">
                  <c:v>0.29</c:v>
                </c:pt>
                <c:pt idx="3">
                  <c:v>0.27</c:v>
                </c:pt>
                <c:pt idx="4">
                  <c:v>0.18</c:v>
                </c:pt>
                <c:pt idx="5">
                  <c:v>0</c:v>
                </c:pt>
              </c:numCache>
            </c:numRef>
          </c:val>
        </c:ser>
        <c:gapWidth val="100"/>
        <c:overlap val="0"/>
        <c:axId val="6110530"/>
        <c:axId val="48987793"/>
      </c:barChart>
      <c:catAx>
        <c:axId val="6110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legreya Sans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Alegreya Sans"/>
                  </a:rPr>
                  <a:t>Number Correct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48987793"/>
        <c:crosses val="autoZero"/>
        <c:auto val="1"/>
        <c:lblAlgn val="ctr"/>
        <c:lblOffset val="100"/>
      </c:catAx>
      <c:valAx>
        <c:axId val="48987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legreya Sans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latin typeface="Alegreya Sans"/>
                  </a:rPr>
                  <a:t>% of Students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legreya Sans"/>
              </a:defRPr>
            </a:pPr>
          </a:p>
        </c:txPr>
        <c:crossAx val="611053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legreya Sans"/>
              </a:defRPr>
            </a:pPr>
            <a:r>
              <a:rPr b="0" sz="1300" spc="-1" strike="noStrike">
                <a:latin typeface="Alegreya Sans"/>
              </a:rPr>
              <a:t>Quiz 3: Class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'Quiz 3 analysis'!$B$3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'Quiz 3 analysis'!$A$4:$A$11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'Quiz 3 analysis'!$B$4:$B$11</c:f>
              <c:numCache>
                <c:formatCode>General</c:formatCode>
                <c:ptCount val="8"/>
                <c:pt idx="0">
                  <c:v>0.0204081632653061</c:v>
                </c:pt>
                <c:pt idx="1">
                  <c:v>0.122448979591837</c:v>
                </c:pt>
                <c:pt idx="2">
                  <c:v>0.0816326530612245</c:v>
                </c:pt>
                <c:pt idx="3">
                  <c:v>0.306122448979592</c:v>
                </c:pt>
                <c:pt idx="4">
                  <c:v>0.163265306122449</c:v>
                </c:pt>
                <c:pt idx="5">
                  <c:v>0.204081632653061</c:v>
                </c:pt>
                <c:pt idx="6">
                  <c:v>0.0612244897959184</c:v>
                </c:pt>
                <c:pt idx="7">
                  <c:v>0.0408163265306122</c:v>
                </c:pt>
              </c:numCache>
            </c:numRef>
          </c:val>
        </c:ser>
        <c:gapWidth val="100"/>
        <c:overlap val="0"/>
        <c:axId val="54173963"/>
        <c:axId val="27863881"/>
      </c:barChart>
      <c:catAx>
        <c:axId val="54173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Alegreya Sans"/>
                  </a:defRPr>
                </a:pPr>
                <a:r>
                  <a:rPr b="0" sz="1100" spc="-1" strike="noStrike">
                    <a:latin typeface="Alegreya Sans"/>
                  </a:rPr>
                  <a:t>Number Correct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legreya Sans"/>
              </a:defRPr>
            </a:pPr>
          </a:p>
        </c:txPr>
        <c:crossAx val="27863881"/>
        <c:crosses val="autoZero"/>
        <c:auto val="1"/>
        <c:lblAlgn val="ctr"/>
        <c:lblOffset val="100"/>
      </c:catAx>
      <c:valAx>
        <c:axId val="27863881"/>
        <c:scaling>
          <c:orientation val="minMax"/>
          <c:max val="0.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Alegreya Sans"/>
                  </a:defRPr>
                </a:pPr>
                <a:r>
                  <a:rPr b="0" sz="1100" spc="-1" strike="noStrike">
                    <a:latin typeface="Alegreya Sans"/>
                  </a:rPr>
                  <a:t>% of Students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legreya Sans"/>
              </a:defRPr>
            </a:pPr>
          </a:p>
        </c:txPr>
        <c:crossAx val="54173963"/>
        <c:crossesAt val="1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legreya Sans"/>
              </a:defRPr>
            </a:pPr>
            <a:r>
              <a:rPr b="0" sz="1300" spc="-1" strike="noStrike">
                <a:latin typeface="Alegreya Sans"/>
              </a:rPr>
              <a:t>Quiz 3: Item Responses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'Quiz 3 analysis'!$B$17:$B$17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'Quiz 3 analysis'!$A$18:$A$27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'Quiz 3 analysis'!$B$18:$B$27</c:f>
              <c:numCache>
                <c:formatCode>General</c:formatCode>
                <c:ptCount val="10"/>
                <c:pt idx="0">
                  <c:v>0.18</c:v>
                </c:pt>
                <c:pt idx="1">
                  <c:v>0.33</c:v>
                </c:pt>
                <c:pt idx="2">
                  <c:v>0.76</c:v>
                </c:pt>
                <c:pt idx="3">
                  <c:v>0.35</c:v>
                </c:pt>
                <c:pt idx="4">
                  <c:v>0.755102040816326</c:v>
                </c:pt>
                <c:pt idx="5">
                  <c:v>0.65</c:v>
                </c:pt>
                <c:pt idx="6">
                  <c:v>0.2</c:v>
                </c:pt>
                <c:pt idx="7">
                  <c:v>0.92</c:v>
                </c:pt>
                <c:pt idx="8">
                  <c:v>0.37</c:v>
                </c:pt>
                <c:pt idx="9">
                  <c:v>0.98</c:v>
                </c:pt>
              </c:numCache>
            </c:numRef>
          </c:val>
        </c:ser>
        <c:gapWidth val="100"/>
        <c:overlap val="0"/>
        <c:axId val="35559485"/>
        <c:axId val="31113765"/>
      </c:barChart>
      <c:catAx>
        <c:axId val="35559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Alegreya Sans"/>
                  </a:defRPr>
                </a:pPr>
                <a:r>
                  <a:rPr b="0" sz="1100" spc="-1" strike="noStrike">
                    <a:latin typeface="Alegreya Sans"/>
                  </a:rPr>
                  <a:t>Question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legreya Sans"/>
              </a:defRPr>
            </a:pPr>
          </a:p>
        </c:txPr>
        <c:crossAx val="31113765"/>
        <c:crosses val="autoZero"/>
        <c:auto val="1"/>
        <c:lblAlgn val="ctr"/>
        <c:lblOffset val="100"/>
      </c:catAx>
      <c:valAx>
        <c:axId val="3111376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Alegreya Sans"/>
                  </a:defRPr>
                </a:pPr>
                <a:r>
                  <a:rPr b="0" sz="1100" spc="-1" strike="noStrike">
                    <a:latin typeface="Alegreya Sans"/>
                  </a:rPr>
                  <a:t>% Correct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legreya Sans"/>
              </a:defRPr>
            </a:pPr>
          </a:p>
        </c:txPr>
        <c:crossAx val="35559485"/>
        <c:crossesAt val="1"/>
        <c:majorUnit val="0.2"/>
        <c:minorUnit val="0.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202320</xdr:colOff>
      <xdr:row>7</xdr:row>
      <xdr:rowOff>103320</xdr:rowOff>
    </xdr:from>
    <xdr:to>
      <xdr:col>10</xdr:col>
      <xdr:colOff>3960</xdr:colOff>
      <xdr:row>23</xdr:row>
      <xdr:rowOff>133200</xdr:rowOff>
    </xdr:to>
    <xdr:graphicFrame>
      <xdr:nvGraphicFramePr>
        <xdr:cNvPr id="0" name="Chart 1"/>
        <xdr:cNvGraphicFramePr/>
      </xdr:nvGraphicFramePr>
      <xdr:xfrm>
        <a:off x="3008880" y="1507680"/>
        <a:ext cx="5744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807120</xdr:colOff>
      <xdr:row>0</xdr:row>
      <xdr:rowOff>83880</xdr:rowOff>
    </xdr:from>
    <xdr:to>
      <xdr:col>11</xdr:col>
      <xdr:colOff>66240</xdr:colOff>
      <xdr:row>16</xdr:row>
      <xdr:rowOff>110880</xdr:rowOff>
    </xdr:to>
    <xdr:graphicFrame>
      <xdr:nvGraphicFramePr>
        <xdr:cNvPr id="1" name="Chart 1"/>
        <xdr:cNvGraphicFramePr/>
      </xdr:nvGraphicFramePr>
      <xdr:xfrm>
        <a:off x="3241440" y="83880"/>
        <a:ext cx="5751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778680</xdr:colOff>
      <xdr:row>17</xdr:row>
      <xdr:rowOff>77760</xdr:rowOff>
    </xdr:from>
    <xdr:to>
      <xdr:col>11</xdr:col>
      <xdr:colOff>36000</xdr:colOff>
      <xdr:row>33</xdr:row>
      <xdr:rowOff>104760</xdr:rowOff>
    </xdr:to>
    <xdr:graphicFrame>
      <xdr:nvGraphicFramePr>
        <xdr:cNvPr id="2" name="Chart 2"/>
        <xdr:cNvGraphicFramePr/>
      </xdr:nvGraphicFramePr>
      <xdr:xfrm>
        <a:off x="3213000" y="3488760"/>
        <a:ext cx="57495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158400</xdr:colOff>
      <xdr:row>0</xdr:row>
      <xdr:rowOff>105480</xdr:rowOff>
    </xdr:from>
    <xdr:to>
      <xdr:col>22</xdr:col>
      <xdr:colOff>228960</xdr:colOff>
      <xdr:row>16</xdr:row>
      <xdr:rowOff>132480</xdr:rowOff>
    </xdr:to>
    <xdr:graphicFrame>
      <xdr:nvGraphicFramePr>
        <xdr:cNvPr id="3" name="Chart 1"/>
        <xdr:cNvGraphicFramePr/>
      </xdr:nvGraphicFramePr>
      <xdr:xfrm>
        <a:off x="12331080" y="105480"/>
        <a:ext cx="5751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726840</xdr:colOff>
      <xdr:row>0</xdr:row>
      <xdr:rowOff>39960</xdr:rowOff>
    </xdr:from>
    <xdr:to>
      <xdr:col>10</xdr:col>
      <xdr:colOff>804240</xdr:colOff>
      <xdr:row>18</xdr:row>
      <xdr:rowOff>95760</xdr:rowOff>
    </xdr:to>
    <xdr:graphicFrame>
      <xdr:nvGraphicFramePr>
        <xdr:cNvPr id="4" name=""/>
        <xdr:cNvGraphicFramePr/>
      </xdr:nvGraphicFramePr>
      <xdr:xfrm>
        <a:off x="3161160" y="39960"/>
        <a:ext cx="5758200" cy="341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637920</xdr:colOff>
      <xdr:row>19</xdr:row>
      <xdr:rowOff>168840</xdr:rowOff>
    </xdr:from>
    <xdr:to>
      <xdr:col>10</xdr:col>
      <xdr:colOff>712080</xdr:colOff>
      <xdr:row>35</xdr:row>
      <xdr:rowOff>193320</xdr:rowOff>
    </xdr:to>
    <xdr:graphicFrame>
      <xdr:nvGraphicFramePr>
        <xdr:cNvPr id="5" name=""/>
        <xdr:cNvGraphicFramePr/>
      </xdr:nvGraphicFramePr>
      <xdr:xfrm>
        <a:off x="3072240" y="3727080"/>
        <a:ext cx="57549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10.88"/>
    <col collapsed="false" customWidth="true" hidden="false" outlineLevel="0" max="3" min="3" style="0" width="20.4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23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26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29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35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s">
        <v>38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s">
        <v>41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s">
        <v>44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s">
        <v>47</v>
      </c>
    </row>
    <row r="17" customFormat="false" ht="12.8" hidden="false" customHeight="false" outlineLevel="0" collapsed="false">
      <c r="A17" s="0" t="s">
        <v>48</v>
      </c>
      <c r="B17" s="0" t="s">
        <v>49</v>
      </c>
      <c r="C17" s="0" t="s">
        <v>50</v>
      </c>
    </row>
    <row r="18" customFormat="false" ht="12.8" hidden="false" customHeight="false" outlineLevel="0" collapsed="false">
      <c r="A18" s="0" t="s">
        <v>51</v>
      </c>
      <c r="B18" s="0" t="s">
        <v>52</v>
      </c>
      <c r="C18" s="0" t="s">
        <v>53</v>
      </c>
    </row>
    <row r="19" customFormat="false" ht="12.8" hidden="false" customHeight="false" outlineLevel="0" collapsed="false">
      <c r="A19" s="0" t="s">
        <v>54</v>
      </c>
      <c r="B19" s="0" t="s">
        <v>55</v>
      </c>
      <c r="C19" s="0" t="s">
        <v>56</v>
      </c>
    </row>
    <row r="20" customFormat="false" ht="12.8" hidden="false" customHeight="false" outlineLevel="0" collapsed="false">
      <c r="A20" s="0" t="s">
        <v>57</v>
      </c>
      <c r="B20" s="0" t="s">
        <v>58</v>
      </c>
      <c r="C20" s="0" t="s">
        <v>59</v>
      </c>
    </row>
    <row r="21" customFormat="false" ht="12.8" hidden="false" customHeight="false" outlineLevel="0" collapsed="false">
      <c r="A21" s="0" t="s">
        <v>60</v>
      </c>
      <c r="B21" s="0" t="s">
        <v>61</v>
      </c>
      <c r="C21" s="0" t="s">
        <v>62</v>
      </c>
    </row>
    <row r="22" customFormat="false" ht="12.8" hidden="false" customHeight="false" outlineLevel="0" collapsed="false">
      <c r="A22" s="0" t="s">
        <v>63</v>
      </c>
      <c r="B22" s="0" t="s">
        <v>64</v>
      </c>
      <c r="C22" s="0" t="s">
        <v>65</v>
      </c>
    </row>
    <row r="23" customFormat="false" ht="12.8" hidden="false" customHeight="false" outlineLevel="0" collapsed="false">
      <c r="A23" s="0" t="s">
        <v>66</v>
      </c>
      <c r="B23" s="0" t="s">
        <v>67</v>
      </c>
      <c r="C23" s="0" t="s">
        <v>68</v>
      </c>
    </row>
    <row r="24" customFormat="false" ht="12.8" hidden="false" customHeight="false" outlineLevel="0" collapsed="false">
      <c r="A24" s="0" t="s">
        <v>69</v>
      </c>
      <c r="B24" s="0" t="s">
        <v>70</v>
      </c>
      <c r="C24" s="0" t="s">
        <v>71</v>
      </c>
    </row>
    <row r="25" customFormat="false" ht="12.8" hidden="false" customHeight="false" outlineLevel="0" collapsed="false">
      <c r="A25" s="0" t="s">
        <v>72</v>
      </c>
      <c r="B25" s="0" t="s">
        <v>73</v>
      </c>
      <c r="C25" s="0" t="s">
        <v>74</v>
      </c>
    </row>
    <row r="26" customFormat="false" ht="12.8" hidden="false" customHeight="false" outlineLevel="0" collapsed="false">
      <c r="A26" s="0" t="s">
        <v>75</v>
      </c>
      <c r="B26" s="0" t="s">
        <v>76</v>
      </c>
      <c r="C26" s="0" t="s">
        <v>77</v>
      </c>
    </row>
    <row r="27" customFormat="false" ht="12.8" hidden="false" customHeight="false" outlineLevel="0" collapsed="false">
      <c r="A27" s="0" t="s">
        <v>78</v>
      </c>
      <c r="B27" s="0" t="s">
        <v>79</v>
      </c>
      <c r="C27" s="0" t="s">
        <v>80</v>
      </c>
    </row>
    <row r="28" customFormat="false" ht="12.8" hidden="false" customHeight="false" outlineLevel="0" collapsed="false">
      <c r="A28" s="0" t="s">
        <v>81</v>
      </c>
      <c r="B28" s="0" t="s">
        <v>82</v>
      </c>
      <c r="C28" s="0" t="s">
        <v>83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86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0" t="s">
        <v>89</v>
      </c>
    </row>
    <row r="31" customFormat="false" ht="12.8" hidden="false" customHeight="false" outlineLevel="0" collapsed="false">
      <c r="A31" s="0" t="s">
        <v>90</v>
      </c>
      <c r="B31" s="0" t="s">
        <v>91</v>
      </c>
      <c r="C31" s="0" t="s">
        <v>92</v>
      </c>
    </row>
    <row r="32" customFormat="false" ht="12.8" hidden="false" customHeight="false" outlineLevel="0" collapsed="false">
      <c r="A32" s="0" t="s">
        <v>93</v>
      </c>
      <c r="B32" s="0" t="s">
        <v>94</v>
      </c>
      <c r="C32" s="0" t="s">
        <v>95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</row>
    <row r="34" customFormat="false" ht="12.8" hidden="false" customHeight="false" outlineLevel="0" collapsed="false">
      <c r="A34" s="0" t="s">
        <v>99</v>
      </c>
      <c r="B34" s="0" t="s">
        <v>100</v>
      </c>
      <c r="C34" s="0" t="s">
        <v>101</v>
      </c>
    </row>
    <row r="35" customFormat="false" ht="12.8" hidden="false" customHeight="false" outlineLevel="0" collapsed="false">
      <c r="A35" s="0" t="s">
        <v>102</v>
      </c>
      <c r="B35" s="0" t="s">
        <v>103</v>
      </c>
      <c r="C35" s="0" t="s">
        <v>104</v>
      </c>
    </row>
    <row r="36" customFormat="false" ht="12.8" hidden="false" customHeight="false" outlineLevel="0" collapsed="false">
      <c r="A36" s="0" t="s">
        <v>105</v>
      </c>
      <c r="B36" s="0" t="s">
        <v>106</v>
      </c>
      <c r="C36" s="0" t="s">
        <v>107</v>
      </c>
    </row>
    <row r="37" customFormat="false" ht="12.8" hidden="false" customHeight="false" outlineLevel="0" collapsed="false">
      <c r="A37" s="0" t="s">
        <v>108</v>
      </c>
      <c r="B37" s="0" t="s">
        <v>109</v>
      </c>
      <c r="C37" s="0" t="s">
        <v>110</v>
      </c>
    </row>
    <row r="38" customFormat="false" ht="12.8" hidden="false" customHeight="false" outlineLevel="0" collapsed="false">
      <c r="A38" s="0" t="s">
        <v>111</v>
      </c>
      <c r="B38" s="0" t="s">
        <v>112</v>
      </c>
      <c r="C38" s="0" t="s">
        <v>113</v>
      </c>
    </row>
    <row r="39" customFormat="false" ht="12.8" hidden="false" customHeight="false" outlineLevel="0" collapsed="false">
      <c r="A39" s="0" t="s">
        <v>114</v>
      </c>
      <c r="B39" s="0" t="s">
        <v>115</v>
      </c>
      <c r="C39" s="0" t="s">
        <v>116</v>
      </c>
    </row>
    <row r="40" customFormat="false" ht="12.8" hidden="false" customHeight="false" outlineLevel="0" collapsed="false">
      <c r="A40" s="0" t="s">
        <v>117</v>
      </c>
      <c r="B40" s="0" t="s">
        <v>118</v>
      </c>
      <c r="C40" s="0" t="s">
        <v>119</v>
      </c>
    </row>
    <row r="41" customFormat="false" ht="12.8" hidden="false" customHeight="false" outlineLevel="0" collapsed="false">
      <c r="A41" s="0" t="s">
        <v>120</v>
      </c>
      <c r="B41" s="0" t="s">
        <v>121</v>
      </c>
      <c r="C41" s="0" t="s">
        <v>122</v>
      </c>
    </row>
    <row r="42" customFormat="false" ht="12.8" hidden="false" customHeight="false" outlineLevel="0" collapsed="false">
      <c r="A42" s="0" t="s">
        <v>123</v>
      </c>
      <c r="B42" s="0" t="s">
        <v>124</v>
      </c>
      <c r="C42" s="0" t="s">
        <v>125</v>
      </c>
    </row>
    <row r="43" customFormat="false" ht="12.8" hidden="false" customHeight="false" outlineLevel="0" collapsed="false">
      <c r="A43" s="0" t="s">
        <v>126</v>
      </c>
      <c r="B43" s="0" t="s">
        <v>127</v>
      </c>
      <c r="C43" s="0" t="s">
        <v>128</v>
      </c>
    </row>
    <row r="44" customFormat="false" ht="12.8" hidden="false" customHeight="false" outlineLevel="0" collapsed="false">
      <c r="A44" s="0" t="s">
        <v>129</v>
      </c>
      <c r="B44" s="0" t="s">
        <v>130</v>
      </c>
      <c r="C44" s="0" t="s">
        <v>131</v>
      </c>
    </row>
    <row r="45" customFormat="false" ht="12.8" hidden="false" customHeight="false" outlineLevel="0" collapsed="false">
      <c r="A45" s="0" t="s">
        <v>132</v>
      </c>
      <c r="B45" s="0" t="s">
        <v>133</v>
      </c>
      <c r="C45" s="0" t="s">
        <v>134</v>
      </c>
    </row>
    <row r="46" customFormat="false" ht="12.8" hidden="false" customHeight="false" outlineLevel="0" collapsed="false">
      <c r="A46" s="0" t="s">
        <v>135</v>
      </c>
      <c r="B46" s="0" t="s">
        <v>136</v>
      </c>
      <c r="C46" s="0" t="s">
        <v>137</v>
      </c>
    </row>
    <row r="47" customFormat="false" ht="12.8" hidden="false" customHeight="false" outlineLevel="0" collapsed="false">
      <c r="A47" s="0" t="s">
        <v>138</v>
      </c>
      <c r="B47" s="0" t="s">
        <v>139</v>
      </c>
      <c r="C47" s="0" t="s">
        <v>140</v>
      </c>
    </row>
    <row r="48" customFormat="false" ht="12.8" hidden="false" customHeight="false" outlineLevel="0" collapsed="false">
      <c r="A48" s="0" t="s">
        <v>141</v>
      </c>
      <c r="B48" s="0" t="s">
        <v>142</v>
      </c>
      <c r="C48" s="0" t="s">
        <v>143</v>
      </c>
    </row>
    <row r="49" customFormat="false" ht="12.8" hidden="false" customHeight="false" outlineLevel="0" collapsed="false">
      <c r="A49" s="0" t="s">
        <v>144</v>
      </c>
      <c r="B49" s="0" t="s">
        <v>145</v>
      </c>
      <c r="C49" s="0" t="s">
        <v>146</v>
      </c>
    </row>
    <row r="50" customFormat="false" ht="12.8" hidden="false" customHeight="false" outlineLevel="0" collapsed="false">
      <c r="A50" s="0" t="s">
        <v>147</v>
      </c>
      <c r="B50" s="0" t="s">
        <v>148</v>
      </c>
      <c r="C50" s="0" t="s">
        <v>149</v>
      </c>
    </row>
    <row r="51" customFormat="false" ht="12.8" hidden="false" customHeight="false" outlineLevel="0" collapsed="false">
      <c r="A51" s="0" t="s">
        <v>150</v>
      </c>
      <c r="B51" s="0" t="s">
        <v>151</v>
      </c>
      <c r="C5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" min="1" style="1" width="11.5"/>
    <col collapsed="false" customWidth="false" hidden="false" outlineLevel="0" max="2" min="2" style="2" width="11.5"/>
    <col collapsed="false" customWidth="false" hidden="false" outlineLevel="0" max="1025" min="3" style="3" width="11.5"/>
  </cols>
  <sheetData>
    <row r="1" s="4" customFormat="true" ht="12.8" hidden="false" customHeight="false" outlineLevel="0" collapsed="false">
      <c r="A1" s="4" t="s">
        <v>153</v>
      </c>
      <c r="B1" s="5" t="s">
        <v>154</v>
      </c>
      <c r="C1" s="5" t="s">
        <v>155</v>
      </c>
      <c r="D1" s="4" t="s">
        <v>156</v>
      </c>
      <c r="E1" s="4" t="s">
        <v>157</v>
      </c>
      <c r="F1" s="4" t="s">
        <v>158</v>
      </c>
    </row>
    <row r="2" customFormat="false" ht="12.8" hidden="false" customHeight="false" outlineLevel="0" collapsed="false">
      <c r="A2" s="6" t="n">
        <v>9395</v>
      </c>
      <c r="B2" s="7" t="n">
        <v>5</v>
      </c>
      <c r="C2" s="3" t="n">
        <v>3</v>
      </c>
      <c r="D2" s="3" t="n">
        <v>4</v>
      </c>
      <c r="E2" s="3" t="n">
        <v>2</v>
      </c>
      <c r="F2" s="3" t="n">
        <f aca="false">B2+D2+E2</f>
        <v>11</v>
      </c>
    </row>
    <row r="3" customFormat="false" ht="12.8" hidden="false" customHeight="false" outlineLevel="0" collapsed="false">
      <c r="A3" s="6" t="n">
        <v>4464</v>
      </c>
      <c r="B3" s="7" t="n">
        <v>4</v>
      </c>
      <c r="C3" s="3" t="n">
        <v>1</v>
      </c>
      <c r="D3" s="3" t="n">
        <v>1</v>
      </c>
      <c r="E3" s="3" t="n">
        <v>3</v>
      </c>
      <c r="F3" s="3" t="n">
        <f aca="false">B3+D3</f>
        <v>5</v>
      </c>
    </row>
    <row r="4" customFormat="false" ht="12.8" hidden="false" customHeight="false" outlineLevel="0" collapsed="false">
      <c r="A4" s="6" t="n">
        <v>4923</v>
      </c>
      <c r="B4" s="7" t="n">
        <v>4</v>
      </c>
      <c r="C4" s="3" t="n">
        <v>1</v>
      </c>
      <c r="D4" s="3" t="n">
        <v>2</v>
      </c>
      <c r="E4" s="3" t="n">
        <v>3</v>
      </c>
      <c r="F4" s="3" t="n">
        <f aca="false">B4+D4</f>
        <v>6</v>
      </c>
    </row>
    <row r="5" customFormat="false" ht="12.8" hidden="false" customHeight="false" outlineLevel="0" collapsed="false">
      <c r="A5" s="6" t="n">
        <v>5416</v>
      </c>
      <c r="B5" s="7" t="n">
        <v>3</v>
      </c>
      <c r="C5" s="3" t="n">
        <v>2</v>
      </c>
      <c r="D5" s="3" t="n">
        <v>2</v>
      </c>
      <c r="E5" s="3" t="n">
        <v>3</v>
      </c>
      <c r="F5" s="3" t="n">
        <f aca="false">B5+D5</f>
        <v>5</v>
      </c>
    </row>
    <row r="6" customFormat="false" ht="12.8" hidden="false" customHeight="false" outlineLevel="0" collapsed="false">
      <c r="A6" s="6" t="n">
        <v>5768</v>
      </c>
      <c r="B6" s="7" t="n">
        <v>2</v>
      </c>
      <c r="C6" s="3" t="n">
        <v>2</v>
      </c>
      <c r="D6" s="3" t="n">
        <v>2</v>
      </c>
      <c r="E6" s="3" t="n">
        <v>3</v>
      </c>
      <c r="F6" s="3" t="n">
        <f aca="false">B6+D6</f>
        <v>4</v>
      </c>
    </row>
    <row r="7" customFormat="false" ht="12.8" hidden="false" customHeight="false" outlineLevel="0" collapsed="false">
      <c r="A7" s="6" t="n">
        <v>9450</v>
      </c>
      <c r="B7" s="7" t="n">
        <v>3</v>
      </c>
      <c r="C7" s="3" t="n">
        <v>2</v>
      </c>
      <c r="D7" s="3" t="n">
        <v>2</v>
      </c>
      <c r="E7" s="3" t="n">
        <v>3</v>
      </c>
      <c r="F7" s="3" t="n">
        <f aca="false">B7+D7</f>
        <v>5</v>
      </c>
    </row>
    <row r="8" customFormat="false" ht="12.8" hidden="false" customHeight="false" outlineLevel="0" collapsed="false">
      <c r="A8" s="6" t="n">
        <v>4336</v>
      </c>
      <c r="B8" s="7" t="n">
        <v>3</v>
      </c>
      <c r="C8" s="3" t="n">
        <v>2</v>
      </c>
      <c r="D8" s="3" t="n">
        <v>3</v>
      </c>
      <c r="E8" s="3" t="n">
        <v>3</v>
      </c>
      <c r="F8" s="3" t="n">
        <f aca="false">B8+D8</f>
        <v>6</v>
      </c>
    </row>
    <row r="9" customFormat="false" ht="12.8" hidden="false" customHeight="false" outlineLevel="0" collapsed="false">
      <c r="A9" s="6" t="n">
        <v>2833</v>
      </c>
      <c r="B9" s="7" t="n">
        <v>5</v>
      </c>
      <c r="C9" s="3" t="n">
        <v>3</v>
      </c>
      <c r="D9" s="3" t="n">
        <v>3</v>
      </c>
      <c r="E9" s="3" t="n">
        <v>4</v>
      </c>
      <c r="F9" s="3" t="n">
        <f aca="false">B9+D9</f>
        <v>8</v>
      </c>
    </row>
    <row r="10" customFormat="false" ht="12.8" hidden="false" customHeight="false" outlineLevel="0" collapsed="false">
      <c r="A10" s="6" t="n">
        <v>7179</v>
      </c>
      <c r="B10" s="7" t="n">
        <v>4</v>
      </c>
      <c r="C10" s="3" t="n">
        <v>0</v>
      </c>
      <c r="D10" s="3" t="n">
        <v>0</v>
      </c>
      <c r="E10" s="3" t="n">
        <v>4</v>
      </c>
      <c r="F10" s="3" t="n">
        <f aca="false">B10+D10</f>
        <v>4</v>
      </c>
    </row>
    <row r="11" customFormat="false" ht="12.8" hidden="false" customHeight="false" outlineLevel="0" collapsed="false">
      <c r="A11" s="6" t="n">
        <v>1023</v>
      </c>
      <c r="B11" s="7" t="n">
        <v>4</v>
      </c>
      <c r="C11" s="3" t="n">
        <v>0</v>
      </c>
      <c r="D11" s="3" t="n">
        <v>1</v>
      </c>
      <c r="E11" s="3" t="n">
        <v>4</v>
      </c>
      <c r="F11" s="3" t="n">
        <f aca="false">B11+D11</f>
        <v>5</v>
      </c>
    </row>
    <row r="12" customFormat="false" ht="12.8" hidden="false" customHeight="false" outlineLevel="0" collapsed="false">
      <c r="A12" s="6" t="n">
        <v>2633</v>
      </c>
      <c r="B12" s="7" t="n">
        <v>4</v>
      </c>
      <c r="C12" s="3" t="n">
        <v>0</v>
      </c>
      <c r="D12" s="3" t="n">
        <v>0</v>
      </c>
      <c r="E12" s="3" t="n">
        <v>4</v>
      </c>
      <c r="F12" s="3" t="n">
        <f aca="false">B12+D12</f>
        <v>4</v>
      </c>
    </row>
    <row r="13" customFormat="false" ht="12.8" hidden="false" customHeight="false" outlineLevel="0" collapsed="false">
      <c r="A13" s="6" t="n">
        <v>2654</v>
      </c>
      <c r="B13" s="7" t="n">
        <v>4</v>
      </c>
      <c r="C13" s="3" t="n">
        <v>2</v>
      </c>
      <c r="D13" s="3" t="n">
        <v>2</v>
      </c>
      <c r="E13" s="3" t="n">
        <v>5</v>
      </c>
      <c r="F13" s="3" t="n">
        <f aca="false">B13+D13</f>
        <v>6</v>
      </c>
    </row>
    <row r="14" customFormat="false" ht="12.8" hidden="false" customHeight="false" outlineLevel="0" collapsed="false">
      <c r="A14" s="6" t="n">
        <v>4617</v>
      </c>
      <c r="B14" s="7" t="n">
        <v>4</v>
      </c>
      <c r="C14" s="3" t="n">
        <v>1</v>
      </c>
      <c r="D14" s="3" t="n">
        <v>2</v>
      </c>
      <c r="E14" s="3" t="n">
        <v>5</v>
      </c>
      <c r="F14" s="3" t="n">
        <f aca="false">B14+D14</f>
        <v>6</v>
      </c>
    </row>
    <row r="15" customFormat="false" ht="12.8" hidden="false" customHeight="false" outlineLevel="0" collapsed="false">
      <c r="A15" s="6" t="n">
        <v>5100</v>
      </c>
      <c r="B15" s="7" t="n">
        <v>4</v>
      </c>
      <c r="C15" s="3" t="n">
        <v>2</v>
      </c>
      <c r="D15" s="3" t="n">
        <v>3</v>
      </c>
      <c r="E15" s="3" t="n">
        <v>5</v>
      </c>
      <c r="F15" s="3" t="n">
        <f aca="false">B15+D15</f>
        <v>7</v>
      </c>
    </row>
    <row r="16" customFormat="false" ht="12.8" hidden="false" customHeight="false" outlineLevel="0" collapsed="false">
      <c r="A16" s="6" t="n">
        <v>8213</v>
      </c>
      <c r="B16" s="7" t="n">
        <v>4</v>
      </c>
      <c r="C16" s="3" t="n">
        <v>1</v>
      </c>
      <c r="D16" s="3" t="n">
        <v>2</v>
      </c>
      <c r="E16" s="3" t="n">
        <v>5</v>
      </c>
      <c r="F16" s="3" t="n">
        <f aca="false">B16+D16</f>
        <v>6</v>
      </c>
    </row>
    <row r="17" customFormat="false" ht="12.8" hidden="false" customHeight="false" outlineLevel="0" collapsed="false">
      <c r="A17" s="6" t="n">
        <v>8267</v>
      </c>
      <c r="B17" s="7" t="n">
        <v>3</v>
      </c>
      <c r="C17" s="3" t="n">
        <v>1</v>
      </c>
      <c r="D17" s="3" t="n">
        <v>2</v>
      </c>
      <c r="E17" s="3" t="n">
        <v>5</v>
      </c>
      <c r="F17" s="3" t="n">
        <f aca="false">B17+D17</f>
        <v>5</v>
      </c>
    </row>
    <row r="18" customFormat="false" ht="12.8" hidden="false" customHeight="false" outlineLevel="0" collapsed="false">
      <c r="A18" s="6" t="n">
        <v>8286</v>
      </c>
      <c r="B18" s="7" t="n">
        <v>3</v>
      </c>
      <c r="C18" s="3" t="n">
        <v>1</v>
      </c>
      <c r="D18" s="3" t="n">
        <v>1</v>
      </c>
      <c r="E18" s="3" t="n">
        <v>5</v>
      </c>
      <c r="F18" s="3" t="n">
        <f aca="false">B18+D18</f>
        <v>4</v>
      </c>
    </row>
    <row r="19" customFormat="false" ht="12.8" hidden="false" customHeight="false" outlineLevel="0" collapsed="false">
      <c r="A19" s="6" t="n">
        <v>8838</v>
      </c>
      <c r="B19" s="7" t="n">
        <v>3</v>
      </c>
      <c r="C19" s="3" t="n">
        <v>2</v>
      </c>
      <c r="D19" s="3" t="n">
        <v>2</v>
      </c>
      <c r="E19" s="3" t="n">
        <v>5</v>
      </c>
      <c r="F19" s="3" t="n">
        <f aca="false">B19+D19</f>
        <v>5</v>
      </c>
    </row>
    <row r="20" customFormat="false" ht="12.8" hidden="false" customHeight="false" outlineLevel="0" collapsed="false">
      <c r="A20" s="6" t="n">
        <v>9720</v>
      </c>
      <c r="B20" s="7" t="n">
        <v>4</v>
      </c>
      <c r="C20" s="3" t="n">
        <v>3</v>
      </c>
      <c r="D20" s="3" t="n">
        <v>3</v>
      </c>
      <c r="E20" s="3" t="n">
        <v>5</v>
      </c>
      <c r="F20" s="3" t="n">
        <f aca="false">B20+D20</f>
        <v>7</v>
      </c>
    </row>
    <row r="21" customFormat="false" ht="12.8" hidden="false" customHeight="false" outlineLevel="0" collapsed="false">
      <c r="A21" s="6" t="n">
        <v>2376</v>
      </c>
      <c r="B21" s="7" t="n">
        <v>2</v>
      </c>
      <c r="C21" s="3" t="n">
        <v>2</v>
      </c>
      <c r="D21" s="3" t="n">
        <v>3</v>
      </c>
      <c r="E21" s="3" t="n">
        <v>5</v>
      </c>
      <c r="F21" s="3" t="n">
        <f aca="false">B21+D21</f>
        <v>5</v>
      </c>
    </row>
    <row r="22" customFormat="false" ht="12.8" hidden="false" customHeight="false" outlineLevel="0" collapsed="false">
      <c r="A22" s="6" t="n">
        <v>2612</v>
      </c>
      <c r="B22" s="7" t="n">
        <v>5</v>
      </c>
      <c r="C22" s="3" t="n">
        <v>2</v>
      </c>
      <c r="D22" s="3" t="n">
        <v>2</v>
      </c>
      <c r="E22" s="3" t="n">
        <v>5</v>
      </c>
      <c r="F22" s="3" t="n">
        <f aca="false">B22+D22</f>
        <v>7</v>
      </c>
    </row>
    <row r="23" customFormat="false" ht="12.8" hidden="false" customHeight="false" outlineLevel="0" collapsed="false">
      <c r="A23" s="6" t="n">
        <v>4279</v>
      </c>
      <c r="B23" s="7" t="n">
        <v>2</v>
      </c>
      <c r="C23" s="3" t="n">
        <v>4</v>
      </c>
      <c r="D23" s="3" t="n">
        <v>4</v>
      </c>
      <c r="E23" s="3" t="n">
        <v>5</v>
      </c>
      <c r="F23" s="3" t="n">
        <f aca="false">B23+D23</f>
        <v>6</v>
      </c>
    </row>
    <row r="24" customFormat="false" ht="12.8" hidden="false" customHeight="false" outlineLevel="0" collapsed="false">
      <c r="A24" s="6" t="n">
        <v>4877</v>
      </c>
      <c r="B24" s="7" t="n">
        <v>4</v>
      </c>
      <c r="C24" s="3" t="n">
        <v>1</v>
      </c>
      <c r="D24" s="3" t="n">
        <v>1</v>
      </c>
      <c r="E24" s="3" t="n">
        <v>5</v>
      </c>
      <c r="F24" s="3" t="n">
        <f aca="false">B24+D24</f>
        <v>5</v>
      </c>
    </row>
    <row r="25" customFormat="false" ht="12.8" hidden="false" customHeight="false" outlineLevel="0" collapsed="false">
      <c r="A25" s="6" t="n">
        <v>6817</v>
      </c>
      <c r="B25" s="7" t="n">
        <v>4</v>
      </c>
      <c r="C25" s="3" t="n">
        <v>4</v>
      </c>
      <c r="D25" s="3" t="n">
        <v>4</v>
      </c>
      <c r="E25" s="3" t="n">
        <v>5</v>
      </c>
      <c r="F25" s="3" t="n">
        <f aca="false">B25+D25</f>
        <v>8</v>
      </c>
    </row>
    <row r="26" customFormat="false" ht="12.8" hidden="false" customHeight="false" outlineLevel="0" collapsed="false">
      <c r="A26" s="6" t="n">
        <v>1441</v>
      </c>
      <c r="B26" s="7" t="n">
        <v>5</v>
      </c>
      <c r="C26" s="3" t="n">
        <v>1</v>
      </c>
      <c r="D26" s="3" t="n">
        <v>1</v>
      </c>
      <c r="E26" s="3" t="n">
        <v>5</v>
      </c>
      <c r="F26" s="3" t="n">
        <f aca="false">B26+D26</f>
        <v>6</v>
      </c>
    </row>
    <row r="27" customFormat="false" ht="12.8" hidden="false" customHeight="false" outlineLevel="0" collapsed="false">
      <c r="A27" s="6" t="n">
        <v>6546</v>
      </c>
      <c r="B27" s="7" t="n">
        <v>4</v>
      </c>
      <c r="C27" s="3" t="n">
        <v>3</v>
      </c>
      <c r="D27" s="3" t="n">
        <v>3</v>
      </c>
      <c r="E27" s="3" t="n">
        <v>5</v>
      </c>
      <c r="F27" s="3" t="n">
        <f aca="false">B27+D27</f>
        <v>7</v>
      </c>
    </row>
    <row r="28" customFormat="false" ht="12.8" hidden="false" customHeight="false" outlineLevel="0" collapsed="false">
      <c r="A28" s="6" t="n">
        <v>1111</v>
      </c>
      <c r="B28" s="7" t="n">
        <v>3</v>
      </c>
      <c r="C28" s="3" t="n">
        <v>0</v>
      </c>
      <c r="D28" s="3" t="n">
        <v>1</v>
      </c>
      <c r="E28" s="3" t="n">
        <v>6</v>
      </c>
      <c r="F28" s="3" t="n">
        <f aca="false">B28+D28</f>
        <v>4</v>
      </c>
    </row>
    <row r="29" customFormat="false" ht="12.8" hidden="false" customHeight="false" outlineLevel="0" collapsed="false">
      <c r="A29" s="6" t="n">
        <v>2047</v>
      </c>
      <c r="B29" s="7" t="n">
        <v>3</v>
      </c>
      <c r="C29" s="3" t="n">
        <v>4</v>
      </c>
      <c r="D29" s="3" t="n">
        <v>4</v>
      </c>
      <c r="E29" s="3" t="n">
        <v>6</v>
      </c>
      <c r="F29" s="3" t="n">
        <f aca="false">B29+D29</f>
        <v>7</v>
      </c>
    </row>
    <row r="30" customFormat="false" ht="12.8" hidden="false" customHeight="false" outlineLevel="0" collapsed="false">
      <c r="A30" s="6" t="n">
        <v>3272</v>
      </c>
      <c r="B30" s="7" t="n">
        <v>4</v>
      </c>
      <c r="C30" s="3" t="n">
        <v>1</v>
      </c>
      <c r="D30" s="3" t="n">
        <v>2</v>
      </c>
      <c r="E30" s="3" t="n">
        <v>6</v>
      </c>
      <c r="F30" s="3" t="n">
        <f aca="false">B30+D30</f>
        <v>6</v>
      </c>
    </row>
    <row r="31" customFormat="false" ht="12.8" hidden="false" customHeight="false" outlineLevel="0" collapsed="false">
      <c r="A31" s="6" t="n">
        <v>6733</v>
      </c>
      <c r="B31" s="7" t="n">
        <v>4</v>
      </c>
      <c r="C31" s="3" t="n">
        <v>1</v>
      </c>
      <c r="D31" s="3" t="n">
        <v>1</v>
      </c>
      <c r="E31" s="3" t="n">
        <v>6</v>
      </c>
      <c r="F31" s="3" t="n">
        <f aca="false">B31+D31</f>
        <v>5</v>
      </c>
    </row>
    <row r="32" customFormat="false" ht="12.8" hidden="false" customHeight="false" outlineLevel="0" collapsed="false">
      <c r="A32" s="6" t="n">
        <v>8528</v>
      </c>
      <c r="B32" s="7" t="n">
        <v>3</v>
      </c>
      <c r="C32" s="3" t="n">
        <v>1</v>
      </c>
      <c r="D32" s="3" t="n">
        <v>1</v>
      </c>
      <c r="E32" s="3" t="n">
        <v>6</v>
      </c>
      <c r="F32" s="3" t="n">
        <f aca="false">B32+D32</f>
        <v>4</v>
      </c>
    </row>
    <row r="33" customFormat="false" ht="12.8" hidden="false" customHeight="false" outlineLevel="0" collapsed="false">
      <c r="A33" s="6" t="n">
        <v>8540</v>
      </c>
      <c r="B33" s="7" t="n">
        <v>5</v>
      </c>
      <c r="C33" s="3" t="n">
        <v>3</v>
      </c>
      <c r="D33" s="3" t="n">
        <v>3</v>
      </c>
      <c r="E33" s="3" t="n">
        <v>6</v>
      </c>
      <c r="F33" s="3" t="n">
        <f aca="false">B33+D33</f>
        <v>8</v>
      </c>
    </row>
    <row r="34" customFormat="false" ht="12.8" hidden="false" customHeight="false" outlineLevel="0" collapsed="false">
      <c r="A34" s="6" t="n">
        <v>8787</v>
      </c>
      <c r="B34" s="7" t="n">
        <v>4</v>
      </c>
      <c r="C34" s="3" t="n">
        <v>2</v>
      </c>
      <c r="D34" s="3" t="n">
        <v>2</v>
      </c>
      <c r="E34" s="3" t="n">
        <v>6</v>
      </c>
      <c r="F34" s="3" t="n">
        <f aca="false">B34+D34</f>
        <v>6</v>
      </c>
    </row>
    <row r="35" customFormat="false" ht="12.8" hidden="false" customHeight="false" outlineLevel="0" collapsed="false">
      <c r="A35" s="6" t="n">
        <v>1403</v>
      </c>
      <c r="B35" s="7" t="n">
        <v>4</v>
      </c>
      <c r="C35" s="3" t="n">
        <v>3</v>
      </c>
      <c r="D35" s="3" t="n">
        <v>3</v>
      </c>
      <c r="E35" s="3" t="n">
        <v>6</v>
      </c>
      <c r="F35" s="3" t="n">
        <f aca="false">B35+D35</f>
        <v>7</v>
      </c>
    </row>
    <row r="36" customFormat="false" ht="12.8" hidden="false" customHeight="false" outlineLevel="0" collapsed="false">
      <c r="A36" s="6" t="n">
        <v>6601</v>
      </c>
      <c r="B36" s="7" t="n">
        <v>5</v>
      </c>
      <c r="C36" s="3" t="n">
        <v>3</v>
      </c>
      <c r="D36" s="3" t="n">
        <v>3</v>
      </c>
      <c r="E36" s="3" t="n">
        <v>7</v>
      </c>
      <c r="F36" s="3" t="n">
        <f aca="false">B36+D36</f>
        <v>8</v>
      </c>
    </row>
    <row r="37" customFormat="false" ht="12.8" hidden="false" customHeight="false" outlineLevel="0" collapsed="false">
      <c r="A37" s="6" t="n">
        <v>3556</v>
      </c>
      <c r="B37" s="7" t="n">
        <v>4</v>
      </c>
      <c r="C37" s="3" t="n">
        <v>1</v>
      </c>
      <c r="D37" s="3" t="n">
        <v>1</v>
      </c>
      <c r="E37" s="3" t="n">
        <v>7</v>
      </c>
      <c r="F37" s="3" t="n">
        <f aca="false">B37+D37</f>
        <v>5</v>
      </c>
    </row>
    <row r="38" customFormat="false" ht="12.8" hidden="false" customHeight="false" outlineLevel="0" collapsed="false">
      <c r="A38" s="6" t="n">
        <v>2811</v>
      </c>
      <c r="B38" s="7" t="n">
        <v>4</v>
      </c>
      <c r="C38" s="3" t="n">
        <v>4</v>
      </c>
      <c r="D38" s="3" t="n">
        <v>4</v>
      </c>
      <c r="E38" s="3" t="n">
        <v>7</v>
      </c>
      <c r="F38" s="3" t="n">
        <f aca="false">B38+D38</f>
        <v>8</v>
      </c>
    </row>
    <row r="39" customFormat="false" ht="12.8" hidden="false" customHeight="false" outlineLevel="0" collapsed="false">
      <c r="A39" s="6" t="n">
        <v>3890</v>
      </c>
      <c r="B39" s="7" t="n">
        <v>4</v>
      </c>
      <c r="C39" s="3" t="n">
        <v>3</v>
      </c>
      <c r="D39" s="3" t="n">
        <v>3</v>
      </c>
      <c r="E39" s="3" t="n">
        <v>7</v>
      </c>
      <c r="F39" s="3" t="n">
        <f aca="false">B39+D39</f>
        <v>7</v>
      </c>
    </row>
    <row r="40" customFormat="false" ht="12.8" hidden="false" customHeight="false" outlineLevel="0" collapsed="false">
      <c r="A40" s="6" t="n">
        <v>4327</v>
      </c>
      <c r="B40" s="7" t="n">
        <v>3</v>
      </c>
      <c r="C40" s="3" t="n">
        <v>0</v>
      </c>
      <c r="D40" s="3" t="n">
        <v>0</v>
      </c>
      <c r="E40" s="3" t="n">
        <v>7</v>
      </c>
      <c r="F40" s="3" t="n">
        <f aca="false">B40+D40</f>
        <v>3</v>
      </c>
    </row>
    <row r="41" customFormat="false" ht="12.8" hidden="false" customHeight="false" outlineLevel="0" collapsed="false">
      <c r="A41" s="6" t="n">
        <v>5890</v>
      </c>
      <c r="B41" s="7" t="n">
        <v>5</v>
      </c>
      <c r="C41" s="3" t="n">
        <v>3</v>
      </c>
      <c r="D41" s="3" t="n">
        <v>3</v>
      </c>
      <c r="E41" s="3" t="n">
        <v>7</v>
      </c>
      <c r="F41" s="3" t="n">
        <f aca="false">B41+D41</f>
        <v>8</v>
      </c>
    </row>
    <row r="42" customFormat="false" ht="12.8" hidden="false" customHeight="false" outlineLevel="0" collapsed="false">
      <c r="A42" s="6" t="n">
        <v>6977</v>
      </c>
      <c r="B42" s="7" t="n">
        <v>5</v>
      </c>
      <c r="C42" s="3" t="n">
        <v>3</v>
      </c>
      <c r="D42" s="3" t="n">
        <v>4</v>
      </c>
      <c r="E42" s="3" t="n">
        <v>7</v>
      </c>
      <c r="F42" s="3" t="n">
        <f aca="false">B42+D42</f>
        <v>9</v>
      </c>
    </row>
    <row r="43" customFormat="false" ht="12.8" hidden="false" customHeight="false" outlineLevel="0" collapsed="false">
      <c r="A43" s="6" t="n">
        <v>7633</v>
      </c>
      <c r="B43" s="7" t="n">
        <v>3</v>
      </c>
      <c r="C43" s="3" t="n">
        <v>2</v>
      </c>
      <c r="D43" s="3" t="n">
        <v>2</v>
      </c>
      <c r="E43" s="3" t="n">
        <v>7</v>
      </c>
      <c r="F43" s="3" t="n">
        <f aca="false">B43+D43</f>
        <v>5</v>
      </c>
    </row>
    <row r="44" customFormat="false" ht="12.8" hidden="false" customHeight="false" outlineLevel="0" collapsed="false">
      <c r="A44" s="6" t="n">
        <v>7939</v>
      </c>
      <c r="B44" s="7" t="n">
        <v>1</v>
      </c>
      <c r="C44" s="3" t="n">
        <v>4</v>
      </c>
      <c r="D44" s="3" t="n">
        <v>4</v>
      </c>
      <c r="E44" s="3" t="n">
        <v>7</v>
      </c>
      <c r="F44" s="3" t="n">
        <f aca="false">B44+D44</f>
        <v>5</v>
      </c>
    </row>
    <row r="45" customFormat="false" ht="12.8" hidden="false" customHeight="false" outlineLevel="0" collapsed="false">
      <c r="A45" s="6" t="n">
        <v>9924</v>
      </c>
      <c r="B45" s="7" t="n">
        <v>2</v>
      </c>
      <c r="C45" s="3" t="n">
        <v>2</v>
      </c>
      <c r="D45" s="3" t="n">
        <v>3</v>
      </c>
      <c r="E45" s="3" t="n">
        <v>7</v>
      </c>
      <c r="F45" s="3" t="n">
        <f aca="false">B45+D45</f>
        <v>5</v>
      </c>
    </row>
    <row r="46" customFormat="false" ht="12.8" hidden="false" customHeight="false" outlineLevel="0" collapsed="false">
      <c r="A46" s="6" t="n">
        <v>4780</v>
      </c>
      <c r="B46" s="7" t="n">
        <v>5</v>
      </c>
      <c r="C46" s="3" t="n">
        <v>3</v>
      </c>
      <c r="D46" s="3" t="n">
        <v>3</v>
      </c>
      <c r="E46" s="3" t="n">
        <v>8</v>
      </c>
      <c r="F46" s="3" t="n">
        <f aca="false">B46+D46</f>
        <v>8</v>
      </c>
    </row>
    <row r="47" customFormat="false" ht="12.8" hidden="false" customHeight="false" outlineLevel="0" collapsed="false">
      <c r="A47" s="6" t="n">
        <v>5220</v>
      </c>
      <c r="B47" s="7" t="n">
        <v>4</v>
      </c>
      <c r="C47" s="3" t="n">
        <v>2</v>
      </c>
      <c r="D47" s="3" t="n">
        <v>2</v>
      </c>
      <c r="E47" s="3" t="n">
        <v>8</v>
      </c>
      <c r="F47" s="3" t="n">
        <f aca="false">B47+D47</f>
        <v>6</v>
      </c>
    </row>
    <row r="48" customFormat="false" ht="12.8" hidden="false" customHeight="false" outlineLevel="0" collapsed="false">
      <c r="A48" s="6" t="n">
        <v>9262</v>
      </c>
      <c r="B48" s="7" t="n">
        <v>4</v>
      </c>
      <c r="C48" s="3" t="n">
        <v>0</v>
      </c>
      <c r="D48" s="3" t="n">
        <v>0</v>
      </c>
      <c r="E48" s="3" t="n">
        <v>8</v>
      </c>
      <c r="F48" s="3" t="n">
        <f aca="false">B48+D48</f>
        <v>4</v>
      </c>
    </row>
    <row r="49" customFormat="false" ht="12.8" hidden="false" customHeight="false" outlineLevel="0" collapsed="false">
      <c r="A49" s="6" t="n">
        <v>2568</v>
      </c>
      <c r="B49" s="7" t="n">
        <v>3</v>
      </c>
      <c r="C49" s="3" t="n">
        <v>4</v>
      </c>
      <c r="D49" s="3" t="n">
        <v>4</v>
      </c>
      <c r="E49" s="3" t="n">
        <v>9</v>
      </c>
      <c r="F49" s="3" t="n">
        <f aca="false">B49+D49</f>
        <v>7</v>
      </c>
    </row>
    <row r="50" customFormat="false" ht="12.8" hidden="false" customHeight="false" outlineLevel="0" collapsed="false">
      <c r="A50" s="6" t="n">
        <v>5395</v>
      </c>
      <c r="B50" s="7" t="n">
        <v>5</v>
      </c>
      <c r="C50" s="3" t="n">
        <v>4</v>
      </c>
      <c r="D50" s="3" t="n">
        <v>4</v>
      </c>
      <c r="E50" s="3" t="n">
        <v>9</v>
      </c>
      <c r="F50" s="3" t="n">
        <f aca="false">B50+D50</f>
        <v>9</v>
      </c>
    </row>
    <row r="51" s="10" customFormat="true" ht="12.8" hidden="false" customHeight="false" outlineLevel="0" collapsed="false">
      <c r="A51" s="8"/>
      <c r="B51" s="9"/>
    </row>
    <row r="52" s="13" customFormat="true" ht="12.8" hidden="false" customHeight="false" outlineLevel="0" collapsed="false">
      <c r="A52" s="11" t="s">
        <v>159</v>
      </c>
      <c r="B52" s="12" t="n">
        <f aca="false">MIN(B$2:B$50)</f>
        <v>1</v>
      </c>
      <c r="C52" s="12" t="n">
        <f aca="false">MIN(C$2:C$50)</f>
        <v>0</v>
      </c>
      <c r="D52" s="12" t="n">
        <f aca="false">MIN(D$2:D$50)</f>
        <v>0</v>
      </c>
      <c r="E52" s="12" t="n">
        <f aca="false">MIN(E$2:E$50)</f>
        <v>2</v>
      </c>
      <c r="F52" s="12" t="n">
        <f aca="false">MIN(F$2:F$50)</f>
        <v>3</v>
      </c>
    </row>
    <row r="53" s="13" customFormat="true" ht="12.8" hidden="false" customHeight="false" outlineLevel="0" collapsed="false">
      <c r="A53" s="11" t="s">
        <v>160</v>
      </c>
      <c r="B53" s="12" t="n">
        <f aca="false">MAX(B$2:B$50)</f>
        <v>5</v>
      </c>
      <c r="C53" s="12" t="n">
        <f aca="false">MAX(C$2:C$50)</f>
        <v>4</v>
      </c>
      <c r="D53" s="12" t="n">
        <f aca="false">MAX(D$2:D$50)</f>
        <v>4</v>
      </c>
      <c r="E53" s="12" t="n">
        <f aca="false">MAX(E$2:E$50)</f>
        <v>9</v>
      </c>
      <c r="F53" s="12" t="n">
        <f aca="false">MAX(F$2:F$50)</f>
        <v>11</v>
      </c>
    </row>
    <row r="54" s="13" customFormat="true" ht="12.8" hidden="false" customHeight="false" outlineLevel="0" collapsed="false">
      <c r="A54" s="11" t="s">
        <v>161</v>
      </c>
      <c r="B54" s="12" t="n">
        <f aca="false">AVERAGE(B$2:B$50)</f>
        <v>3.73469387755102</v>
      </c>
      <c r="C54" s="12" t="n">
        <f aca="false">AVERAGE(C$2:C$50)</f>
        <v>2.02040816326531</v>
      </c>
      <c r="D54" s="12" t="n">
        <f aca="false">AVERAGE(D$2:D$50)</f>
        <v>2.28571428571429</v>
      </c>
      <c r="E54" s="12" t="n">
        <f aca="false">AVERAGE(E$2:E$50)</f>
        <v>5.53061224489796</v>
      </c>
      <c r="F54" s="12" t="n">
        <f aca="false">AVERAGE(F$2:F$50)</f>
        <v>6.06122448979592</v>
      </c>
    </row>
    <row r="55" s="13" customFormat="true" ht="12.8" hidden="false" customHeight="false" outlineLevel="0" collapsed="false">
      <c r="A55" s="11" t="s">
        <v>162</v>
      </c>
      <c r="B55" s="12" t="n">
        <f aca="false">MEDIAN(B$2:B$50)</f>
        <v>4</v>
      </c>
      <c r="C55" s="12" t="n">
        <f aca="false">MEDIAN(C$2:C$50)</f>
        <v>2</v>
      </c>
      <c r="D55" s="12" t="n">
        <f aca="false">MEDIAN(D$2:D$50)</f>
        <v>2</v>
      </c>
      <c r="E55" s="12" t="n">
        <f aca="false">MEDIAN(E$2:E$50)</f>
        <v>5</v>
      </c>
      <c r="F55" s="12" t="n">
        <f aca="false">MEDIAN(F$2:F$50)</f>
        <v>6</v>
      </c>
    </row>
    <row r="56" s="13" customFormat="true" ht="12.8" hidden="false" customHeight="false" outlineLevel="0" collapsed="false">
      <c r="A56" s="11" t="s">
        <v>163</v>
      </c>
      <c r="B56" s="12" t="n">
        <f aca="false">STDEV(B$2:B$50)</f>
        <v>0.952529750280834</v>
      </c>
      <c r="C56" s="12" t="n">
        <f aca="false">STDEV(C$2:C$50)</f>
        <v>1.24982992040196</v>
      </c>
      <c r="D56" s="12" t="n">
        <f aca="false">STDEV(D$2:D$50)</f>
        <v>1.20761472884912</v>
      </c>
      <c r="E56" s="12" t="n">
        <f aca="false">STDEV(E$2:E$50)</f>
        <v>1.64699272433536</v>
      </c>
      <c r="F56" s="12" t="n">
        <f aca="false">STDEV(F$2:F$50)</f>
        <v>1.63819213445424</v>
      </c>
    </row>
  </sheetData>
  <printOptions headings="false" gridLines="false" gridLinesSet="true" horizontalCentered="true" verticalCentered="false"/>
  <pageMargins left="0.7875" right="0.7875" top="0.515277777777778" bottom="0.515277777777778" header="0.2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4" activeCellId="0" sqref="B4"/>
    </sheetView>
  </sheetViews>
  <sheetFormatPr defaultRowHeight="15.8" zeroHeight="false" outlineLevelRow="0" outlineLevelCol="0"/>
  <cols>
    <col collapsed="false" customWidth="true" hidden="false" outlineLevel="0" max="1" min="1" style="14" width="12.03"/>
    <col collapsed="false" customWidth="true" hidden="false" outlineLevel="0" max="2" min="2" style="14" width="15.71"/>
    <col collapsed="false" customWidth="true" hidden="false" outlineLevel="0" max="6" min="3" style="14" width="12.03"/>
    <col collapsed="false" customWidth="true" hidden="false" outlineLevel="0" max="12" min="7" style="15" width="12.03"/>
    <col collapsed="false" customWidth="true" hidden="false" outlineLevel="0" max="13" min="13" style="15" width="10.34"/>
    <col collapsed="false" customWidth="true" hidden="false" outlineLevel="0" max="15" min="14" style="15" width="12.93"/>
    <col collapsed="false" customWidth="true" hidden="false" outlineLevel="0" max="1025" min="16" style="15" width="12.03"/>
  </cols>
  <sheetData>
    <row r="1" customFormat="false" ht="15.8" hidden="false" customHeight="false" outlineLevel="0" collapsed="false">
      <c r="A1" s="16" t="s">
        <v>164</v>
      </c>
      <c r="B1" s="16" t="s">
        <v>165</v>
      </c>
      <c r="C1" s="16" t="s">
        <v>166</v>
      </c>
      <c r="D1" s="16" t="s">
        <v>167</v>
      </c>
      <c r="E1" s="16" t="s">
        <v>168</v>
      </c>
      <c r="F1" s="16" t="s">
        <v>169</v>
      </c>
      <c r="G1" s="16" t="s">
        <v>170</v>
      </c>
      <c r="H1" s="16" t="s">
        <v>171</v>
      </c>
      <c r="I1" s="16" t="s">
        <v>172</v>
      </c>
    </row>
    <row r="2" customFormat="false" ht="15.8" hidden="false" customHeight="false" outlineLevel="0" collapsed="false">
      <c r="A2" s="17" t="n">
        <v>1</v>
      </c>
      <c r="B2" s="18" t="s">
        <v>169</v>
      </c>
      <c r="C2" s="19" t="n">
        <v>4.08</v>
      </c>
      <c r="D2" s="19" t="n">
        <v>8.16</v>
      </c>
      <c r="E2" s="19" t="n">
        <v>4.08</v>
      </c>
      <c r="F2" s="20" t="n">
        <v>83.67</v>
      </c>
      <c r="G2" s="21" t="n">
        <v>83.67</v>
      </c>
      <c r="H2" s="22" t="n">
        <v>100</v>
      </c>
      <c r="I2" s="21" t="n">
        <v>69.23</v>
      </c>
      <c r="M2" s="23" t="s">
        <v>173</v>
      </c>
      <c r="N2" s="24" t="s">
        <v>174</v>
      </c>
      <c r="O2" s="24"/>
    </row>
    <row r="3" customFormat="false" ht="15.8" hidden="false" customHeight="false" outlineLevel="0" collapsed="false">
      <c r="A3" s="17" t="n">
        <v>2</v>
      </c>
      <c r="B3" s="18" t="s">
        <v>168</v>
      </c>
      <c r="C3" s="19" t="n">
        <v>0</v>
      </c>
      <c r="D3" s="21" t="n">
        <v>20.41</v>
      </c>
      <c r="E3" s="20" t="n">
        <v>77.55</v>
      </c>
      <c r="F3" s="19" t="n">
        <v>2.04</v>
      </c>
      <c r="G3" s="21" t="n">
        <v>77.55</v>
      </c>
      <c r="H3" s="22" t="n">
        <v>100</v>
      </c>
      <c r="I3" s="21" t="n">
        <v>38.46</v>
      </c>
      <c r="M3" s="25" t="s">
        <v>175</v>
      </c>
      <c r="N3" s="26" t="s">
        <v>176</v>
      </c>
      <c r="O3" s="27" t="s">
        <v>177</v>
      </c>
    </row>
    <row r="4" customFormat="false" ht="15.8" hidden="false" customHeight="false" outlineLevel="0" collapsed="false">
      <c r="A4" s="17" t="n">
        <v>3</v>
      </c>
      <c r="B4" s="18" t="s">
        <v>168</v>
      </c>
      <c r="C4" s="19" t="n">
        <v>0</v>
      </c>
      <c r="D4" s="19" t="n">
        <v>6.12</v>
      </c>
      <c r="E4" s="20" t="n">
        <v>93.88</v>
      </c>
      <c r="F4" s="19" t="n">
        <v>0</v>
      </c>
      <c r="G4" s="21" t="n">
        <v>93.88</v>
      </c>
      <c r="H4" s="21" t="n">
        <v>92.31</v>
      </c>
      <c r="I4" s="21" t="n">
        <v>84.62</v>
      </c>
      <c r="M4" s="28" t="n">
        <v>1</v>
      </c>
      <c r="N4" s="29" t="n">
        <v>1</v>
      </c>
      <c r="O4" s="30" t="n">
        <f aca="false">N4/49</f>
        <v>0.0204081632653061</v>
      </c>
    </row>
    <row r="5" customFormat="false" ht="15.8" hidden="false" customHeight="false" outlineLevel="0" collapsed="false">
      <c r="A5" s="17" t="n">
        <v>4</v>
      </c>
      <c r="B5" s="18" t="s">
        <v>168</v>
      </c>
      <c r="C5" s="21" t="n">
        <v>18.37</v>
      </c>
      <c r="D5" s="19" t="n">
        <v>2.04</v>
      </c>
      <c r="E5" s="20" t="n">
        <v>57.14</v>
      </c>
      <c r="F5" s="21" t="n">
        <v>22.45</v>
      </c>
      <c r="G5" s="21" t="n">
        <v>57.14</v>
      </c>
      <c r="H5" s="21" t="n">
        <v>84.62</v>
      </c>
      <c r="I5" s="21" t="n">
        <v>38.46</v>
      </c>
      <c r="M5" s="31" t="n">
        <v>2</v>
      </c>
      <c r="N5" s="14" t="n">
        <v>4</v>
      </c>
      <c r="O5" s="32" t="n">
        <f aca="false">N5/49</f>
        <v>0.0816326530612245</v>
      </c>
    </row>
    <row r="6" customFormat="false" ht="15.8" hidden="false" customHeight="false" outlineLevel="0" collapsed="false">
      <c r="A6" s="17" t="n">
        <v>5</v>
      </c>
      <c r="B6" s="18" t="s">
        <v>167</v>
      </c>
      <c r="C6" s="21" t="n">
        <v>28.57</v>
      </c>
      <c r="D6" s="20" t="n">
        <v>61.22</v>
      </c>
      <c r="E6" s="21" t="n">
        <v>10.2</v>
      </c>
      <c r="F6" s="19" t="n">
        <v>0</v>
      </c>
      <c r="G6" s="21" t="n">
        <v>61.22</v>
      </c>
      <c r="H6" s="22" t="n">
        <v>100</v>
      </c>
      <c r="I6" s="21" t="n">
        <v>23.08</v>
      </c>
      <c r="M6" s="31" t="n">
        <v>3</v>
      </c>
      <c r="N6" s="14" t="n">
        <v>12</v>
      </c>
      <c r="O6" s="32" t="n">
        <f aca="false">N6/49</f>
        <v>0.244897959183673</v>
      </c>
    </row>
    <row r="7" customFormat="false" ht="15.8" hidden="false" customHeight="false" outlineLevel="0" collapsed="false">
      <c r="M7" s="31" t="n">
        <v>4</v>
      </c>
      <c r="N7" s="14" t="n">
        <v>22</v>
      </c>
      <c r="O7" s="32" t="n">
        <f aca="false">N7/49</f>
        <v>0.448979591836735</v>
      </c>
    </row>
    <row r="8" customFormat="false" ht="15.8" hidden="false" customHeight="false" outlineLevel="0" collapsed="false">
      <c r="M8" s="33" t="n">
        <v>5</v>
      </c>
      <c r="N8" s="34" t="n">
        <v>10</v>
      </c>
      <c r="O8" s="35" t="n">
        <f aca="false">N8/49</f>
        <v>0.204081632653061</v>
      </c>
    </row>
    <row r="11" customFormat="false" ht="15.8" hidden="false" customHeight="false" outlineLevel="0" collapsed="false">
      <c r="A11" s="14" t="s">
        <v>178</v>
      </c>
      <c r="B11" s="14" t="s">
        <v>179</v>
      </c>
      <c r="C11" s="14" t="s">
        <v>180</v>
      </c>
    </row>
    <row r="12" customFormat="false" ht="15.8" hidden="false" customHeight="false" outlineLevel="0" collapsed="false">
      <c r="A12" s="14" t="n">
        <v>1</v>
      </c>
      <c r="B12" s="14" t="n">
        <v>1</v>
      </c>
      <c r="C12" s="36" t="n">
        <f aca="false">B12/49</f>
        <v>0.0204081632653061</v>
      </c>
    </row>
    <row r="13" customFormat="false" ht="15.8" hidden="false" customHeight="false" outlineLevel="0" collapsed="false">
      <c r="A13" s="14" t="n">
        <v>2</v>
      </c>
      <c r="B13" s="14" t="n">
        <v>4</v>
      </c>
      <c r="C13" s="36" t="n">
        <f aca="false">B13/49</f>
        <v>0.0816326530612245</v>
      </c>
    </row>
    <row r="14" customFormat="false" ht="15.8" hidden="false" customHeight="false" outlineLevel="0" collapsed="false">
      <c r="A14" s="14" t="n">
        <v>3</v>
      </c>
      <c r="B14" s="14" t="n">
        <v>12</v>
      </c>
      <c r="C14" s="36" t="n">
        <f aca="false">B14/49</f>
        <v>0.244897959183673</v>
      </c>
    </row>
    <row r="15" customFormat="false" ht="15.8" hidden="false" customHeight="false" outlineLevel="0" collapsed="false">
      <c r="A15" s="14" t="n">
        <v>4</v>
      </c>
      <c r="B15" s="14" t="n">
        <v>22</v>
      </c>
      <c r="C15" s="36" t="n">
        <f aca="false">B15/49</f>
        <v>0.448979591836735</v>
      </c>
    </row>
    <row r="16" customFormat="false" ht="15.8" hidden="false" customHeight="false" outlineLevel="0" collapsed="false">
      <c r="A16" s="37" t="n">
        <v>5</v>
      </c>
      <c r="B16" s="37" t="n">
        <v>10</v>
      </c>
      <c r="C16" s="36" t="n">
        <f aca="false">B16/49</f>
        <v>0.204081632653061</v>
      </c>
    </row>
    <row r="19" customFormat="false" ht="15.8" hidden="false" customHeight="false" outlineLevel="0" collapsed="false">
      <c r="A19" s="38" t="n">
        <v>1</v>
      </c>
    </row>
    <row r="20" customFormat="false" ht="15.8" hidden="false" customHeight="false" outlineLevel="0" collapsed="false">
      <c r="A20" s="38" t="n">
        <v>2</v>
      </c>
      <c r="B20" s="14" t="s">
        <v>181</v>
      </c>
    </row>
    <row r="21" customFormat="false" ht="15.8" hidden="false" customHeight="false" outlineLevel="0" collapsed="false">
      <c r="A21" s="38" t="n">
        <v>2</v>
      </c>
    </row>
    <row r="22" customFormat="false" ht="15.8" hidden="false" customHeight="false" outlineLevel="0" collapsed="false">
      <c r="A22" s="38" t="n">
        <v>2</v>
      </c>
    </row>
    <row r="23" customFormat="false" ht="15.8" hidden="false" customHeight="false" outlineLevel="0" collapsed="false">
      <c r="A23" s="38" t="n">
        <v>2</v>
      </c>
    </row>
    <row r="24" customFormat="false" ht="15.8" hidden="false" customHeight="false" outlineLevel="0" collapsed="false">
      <c r="A24" s="38" t="n">
        <v>3</v>
      </c>
    </row>
    <row r="25" customFormat="false" ht="15.8" hidden="false" customHeight="false" outlineLevel="0" collapsed="false">
      <c r="A25" s="38" t="n">
        <v>3</v>
      </c>
    </row>
    <row r="26" customFormat="false" ht="15.8" hidden="false" customHeight="false" outlineLevel="0" collapsed="false">
      <c r="A26" s="38" t="n">
        <v>3</v>
      </c>
    </row>
    <row r="27" customFormat="false" ht="15.8" hidden="false" customHeight="false" outlineLevel="0" collapsed="false">
      <c r="A27" s="38" t="n">
        <v>3</v>
      </c>
    </row>
    <row r="28" customFormat="false" ht="15.8" hidden="false" customHeight="false" outlineLevel="0" collapsed="false">
      <c r="A28" s="38" t="n">
        <v>3</v>
      </c>
    </row>
    <row r="29" customFormat="false" ht="15.8" hidden="false" customHeight="false" outlineLevel="0" collapsed="false">
      <c r="A29" s="38" t="n">
        <v>3</v>
      </c>
    </row>
    <row r="30" customFormat="false" ht="15.8" hidden="false" customHeight="false" outlineLevel="0" collapsed="false">
      <c r="A30" s="38" t="n">
        <v>3</v>
      </c>
    </row>
    <row r="31" customFormat="false" ht="15.8" hidden="false" customHeight="false" outlineLevel="0" collapsed="false">
      <c r="A31" s="38" t="n">
        <v>3</v>
      </c>
    </row>
    <row r="32" customFormat="false" ht="15.8" hidden="false" customHeight="false" outlineLevel="0" collapsed="false">
      <c r="A32" s="38" t="n">
        <v>3</v>
      </c>
    </row>
    <row r="33" customFormat="false" ht="15.8" hidden="false" customHeight="false" outlineLevel="0" collapsed="false">
      <c r="A33" s="38" t="n">
        <v>3</v>
      </c>
    </row>
    <row r="34" customFormat="false" ht="15.8" hidden="false" customHeight="false" outlineLevel="0" collapsed="false">
      <c r="A34" s="38" t="n">
        <v>3</v>
      </c>
    </row>
    <row r="35" customFormat="false" ht="15.8" hidden="false" customHeight="false" outlineLevel="0" collapsed="false">
      <c r="A35" s="38" t="n">
        <v>3</v>
      </c>
    </row>
    <row r="36" customFormat="false" ht="15.8" hidden="false" customHeight="false" outlineLevel="0" collapsed="false">
      <c r="A36" s="38" t="n">
        <v>4</v>
      </c>
    </row>
    <row r="37" customFormat="false" ht="15.8" hidden="false" customHeight="false" outlineLevel="0" collapsed="false">
      <c r="A37" s="38" t="n">
        <v>4</v>
      </c>
    </row>
    <row r="38" customFormat="false" ht="15.8" hidden="false" customHeight="false" outlineLevel="0" collapsed="false">
      <c r="A38" s="38" t="n">
        <v>4</v>
      </c>
    </row>
    <row r="39" customFormat="false" ht="15.8" hidden="false" customHeight="false" outlineLevel="0" collapsed="false">
      <c r="A39" s="38" t="n">
        <v>4</v>
      </c>
    </row>
    <row r="40" customFormat="false" ht="15.8" hidden="false" customHeight="false" outlineLevel="0" collapsed="false">
      <c r="A40" s="38" t="n">
        <v>4</v>
      </c>
    </row>
    <row r="41" customFormat="false" ht="15.8" hidden="false" customHeight="false" outlineLevel="0" collapsed="false">
      <c r="A41" s="38" t="n">
        <v>4</v>
      </c>
    </row>
    <row r="42" customFormat="false" ht="15.8" hidden="false" customHeight="false" outlineLevel="0" collapsed="false">
      <c r="A42" s="38" t="n">
        <v>4</v>
      </c>
    </row>
    <row r="43" customFormat="false" ht="15.8" hidden="false" customHeight="false" outlineLevel="0" collapsed="false">
      <c r="A43" s="38" t="n">
        <v>4</v>
      </c>
    </row>
    <row r="44" customFormat="false" ht="15.8" hidden="false" customHeight="false" outlineLevel="0" collapsed="false">
      <c r="A44" s="38" t="n">
        <v>4</v>
      </c>
    </row>
    <row r="45" customFormat="false" ht="15.8" hidden="false" customHeight="false" outlineLevel="0" collapsed="false">
      <c r="A45" s="38" t="n">
        <v>4</v>
      </c>
    </row>
    <row r="46" customFormat="false" ht="15.8" hidden="false" customHeight="false" outlineLevel="0" collapsed="false">
      <c r="A46" s="38" t="n">
        <v>4</v>
      </c>
    </row>
    <row r="47" customFormat="false" ht="15.8" hidden="false" customHeight="false" outlineLevel="0" collapsed="false">
      <c r="A47" s="38" t="n">
        <v>4</v>
      </c>
    </row>
    <row r="48" customFormat="false" ht="15.8" hidden="false" customHeight="false" outlineLevel="0" collapsed="false">
      <c r="A48" s="38" t="n">
        <v>4</v>
      </c>
    </row>
    <row r="49" customFormat="false" ht="15.8" hidden="false" customHeight="false" outlineLevel="0" collapsed="false">
      <c r="A49" s="38" t="n">
        <v>4</v>
      </c>
    </row>
    <row r="50" customFormat="false" ht="15.8" hidden="false" customHeight="false" outlineLevel="0" collapsed="false">
      <c r="A50" s="38" t="n">
        <v>4</v>
      </c>
    </row>
    <row r="51" customFormat="false" ht="15.8" hidden="false" customHeight="false" outlineLevel="0" collapsed="false">
      <c r="A51" s="38" t="n">
        <v>4</v>
      </c>
    </row>
    <row r="52" customFormat="false" ht="15.8" hidden="false" customHeight="false" outlineLevel="0" collapsed="false">
      <c r="A52" s="38" t="n">
        <v>4</v>
      </c>
    </row>
    <row r="53" customFormat="false" ht="15.8" hidden="false" customHeight="false" outlineLevel="0" collapsed="false">
      <c r="A53" s="38" t="n">
        <v>4</v>
      </c>
    </row>
    <row r="54" customFormat="false" ht="15.8" hidden="false" customHeight="false" outlineLevel="0" collapsed="false">
      <c r="A54" s="38" t="n">
        <v>4</v>
      </c>
    </row>
    <row r="55" customFormat="false" ht="15.8" hidden="false" customHeight="false" outlineLevel="0" collapsed="false">
      <c r="A55" s="38" t="n">
        <v>4</v>
      </c>
    </row>
    <row r="56" customFormat="false" ht="15.8" hidden="false" customHeight="false" outlineLevel="0" collapsed="false">
      <c r="A56" s="38" t="n">
        <v>4</v>
      </c>
    </row>
    <row r="57" customFormat="false" ht="15.8" hidden="false" customHeight="false" outlineLevel="0" collapsed="false">
      <c r="A57" s="38" t="n">
        <v>4</v>
      </c>
    </row>
    <row r="58" customFormat="false" ht="15.8" hidden="false" customHeight="false" outlineLevel="0" collapsed="false">
      <c r="A58" s="38" t="n">
        <v>5</v>
      </c>
    </row>
    <row r="59" customFormat="false" ht="15.8" hidden="false" customHeight="false" outlineLevel="0" collapsed="false">
      <c r="A59" s="38" t="n">
        <v>5</v>
      </c>
    </row>
    <row r="60" customFormat="false" ht="15.8" hidden="false" customHeight="false" outlineLevel="0" collapsed="false">
      <c r="A60" s="38" t="n">
        <v>5</v>
      </c>
    </row>
    <row r="61" customFormat="false" ht="15.8" hidden="false" customHeight="false" outlineLevel="0" collapsed="false">
      <c r="A61" s="38" t="n">
        <v>5</v>
      </c>
    </row>
    <row r="62" customFormat="false" ht="15.8" hidden="false" customHeight="false" outlineLevel="0" collapsed="false">
      <c r="A62" s="38" t="n">
        <v>5</v>
      </c>
    </row>
    <row r="63" customFormat="false" ht="15.8" hidden="false" customHeight="false" outlineLevel="0" collapsed="false">
      <c r="A63" s="38" t="n">
        <v>5</v>
      </c>
    </row>
    <row r="64" customFormat="false" ht="15.8" hidden="false" customHeight="false" outlineLevel="0" collapsed="false">
      <c r="A64" s="38" t="n">
        <v>5</v>
      </c>
    </row>
    <row r="65" customFormat="false" ht="15.8" hidden="false" customHeight="false" outlineLevel="0" collapsed="false">
      <c r="A65" s="38" t="n">
        <v>5</v>
      </c>
    </row>
    <row r="66" customFormat="false" ht="15.8" hidden="false" customHeight="false" outlineLevel="0" collapsed="false">
      <c r="A66" s="38" t="n">
        <v>5</v>
      </c>
    </row>
    <row r="67" customFormat="false" ht="15.8" hidden="false" customHeight="false" outlineLevel="0" collapsed="false">
      <c r="A67" s="38" t="n">
        <v>5</v>
      </c>
    </row>
  </sheetData>
  <mergeCells count="1">
    <mergeCell ref="N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"/>
  <sheetViews>
    <sheetView showFormulas="false" showGridLines="true" showRowColHeaders="true" showZeros="true" rightToLeft="false" tabSelected="false" showOutlineSymbols="true" defaultGridColor="true" view="normal" topLeftCell="K1" colorId="64" zoomScale="130" zoomScaleNormal="130" zoomScalePageLayoutView="100" workbookViewId="0">
      <selection pane="topLeft" activeCell="P27" activeCellId="0" sqref="P27"/>
    </sheetView>
  </sheetViews>
  <sheetFormatPr defaultRowHeight="15.8" zeroHeight="false" outlineLevelRow="0" outlineLevelCol="0"/>
  <cols>
    <col collapsed="false" customWidth="false" hidden="false" outlineLevel="0" max="2" min="1" style="15" width="11.5"/>
    <col collapsed="false" customWidth="false" hidden="false" outlineLevel="0" max="3" min="3" style="39" width="11.5"/>
    <col collapsed="false" customWidth="false" hidden="false" outlineLevel="0" max="1025" min="4" style="15" width="11.5"/>
  </cols>
  <sheetData>
    <row r="1" customFormat="false" ht="15.8" hidden="false" customHeight="false" outlineLevel="0" collapsed="false">
      <c r="M1" s="15" t="s">
        <v>182</v>
      </c>
    </row>
    <row r="2" customFormat="false" ht="15.8" hidden="false" customHeight="false" outlineLevel="0" collapsed="false">
      <c r="A2" s="26" t="s">
        <v>173</v>
      </c>
      <c r="B2" s="26" t="s">
        <v>174</v>
      </c>
      <c r="C2" s="26"/>
      <c r="M2" s="26" t="s">
        <v>173</v>
      </c>
      <c r="N2" s="26" t="s">
        <v>174</v>
      </c>
      <c r="O2" s="26"/>
    </row>
    <row r="3" customFormat="false" ht="15.8" hidden="false" customHeight="false" outlineLevel="0" collapsed="false">
      <c r="A3" s="26" t="s">
        <v>175</v>
      </c>
      <c r="B3" s="40" t="s">
        <v>177</v>
      </c>
      <c r="C3" s="26" t="s">
        <v>176</v>
      </c>
      <c r="M3" s="26" t="s">
        <v>175</v>
      </c>
      <c r="N3" s="40" t="s">
        <v>177</v>
      </c>
      <c r="O3" s="26" t="s">
        <v>176</v>
      </c>
    </row>
    <row r="4" customFormat="false" ht="15.8" hidden="false" customHeight="false" outlineLevel="0" collapsed="false">
      <c r="A4" s="37" t="n">
        <v>0</v>
      </c>
      <c r="B4" s="39" t="n">
        <v>0.122448979591837</v>
      </c>
      <c r="C4" s="37" t="n">
        <v>6</v>
      </c>
      <c r="M4" s="37" t="n">
        <v>0</v>
      </c>
      <c r="N4" s="39" t="n">
        <f aca="false">(O4/49)</f>
        <v>0.0816326530612245</v>
      </c>
      <c r="O4" s="37" t="n">
        <v>4</v>
      </c>
    </row>
    <row r="5" customFormat="false" ht="15.8" hidden="false" customHeight="false" outlineLevel="0" collapsed="false">
      <c r="A5" s="37" t="n">
        <v>1</v>
      </c>
      <c r="B5" s="39" t="n">
        <v>0.244897959183673</v>
      </c>
      <c r="C5" s="37" t="n">
        <v>12</v>
      </c>
      <c r="M5" s="37" t="n">
        <v>1</v>
      </c>
      <c r="N5" s="39" t="n">
        <f aca="false">(O5/49)</f>
        <v>0.183673469387755</v>
      </c>
      <c r="O5" s="37" t="n">
        <v>9</v>
      </c>
    </row>
    <row r="6" customFormat="false" ht="15.8" hidden="false" customHeight="false" outlineLevel="0" collapsed="false">
      <c r="A6" s="37" t="n">
        <v>2</v>
      </c>
      <c r="B6" s="39" t="n">
        <v>0.26530612244898</v>
      </c>
      <c r="C6" s="14" t="n">
        <v>13</v>
      </c>
      <c r="M6" s="37" t="n">
        <v>2</v>
      </c>
      <c r="N6" s="39" t="n">
        <f aca="false">(O6/49)</f>
        <v>0.285714285714286</v>
      </c>
      <c r="O6" s="14" t="n">
        <v>14</v>
      </c>
    </row>
    <row r="7" customFormat="false" ht="15.8" hidden="false" customHeight="false" outlineLevel="0" collapsed="false">
      <c r="A7" s="37" t="n">
        <v>3</v>
      </c>
      <c r="B7" s="39" t="n">
        <v>0.224489795918367</v>
      </c>
      <c r="C7" s="14" t="n">
        <v>11</v>
      </c>
      <c r="M7" s="37" t="n">
        <v>3</v>
      </c>
      <c r="N7" s="39" t="n">
        <f aca="false">(O7/49)</f>
        <v>0.26530612244898</v>
      </c>
      <c r="O7" s="14" t="n">
        <v>13</v>
      </c>
    </row>
    <row r="8" customFormat="false" ht="15.8" hidden="false" customHeight="false" outlineLevel="0" collapsed="false">
      <c r="A8" s="37" t="n">
        <v>4</v>
      </c>
      <c r="B8" s="39" t="n">
        <v>0.142857142857143</v>
      </c>
      <c r="C8" s="14" t="n">
        <v>7</v>
      </c>
      <c r="M8" s="37" t="n">
        <v>4</v>
      </c>
      <c r="N8" s="39" t="n">
        <f aca="false">(O8/49)</f>
        <v>0.183673469387755</v>
      </c>
      <c r="O8" s="14" t="n">
        <v>9</v>
      </c>
    </row>
    <row r="9" customFormat="false" ht="15.8" hidden="false" customHeight="false" outlineLevel="0" collapsed="false">
      <c r="A9" s="37" t="n">
        <v>5</v>
      </c>
      <c r="B9" s="39" t="n">
        <v>0</v>
      </c>
      <c r="C9" s="37" t="n">
        <v>0</v>
      </c>
      <c r="M9" s="37" t="n">
        <v>5</v>
      </c>
      <c r="N9" s="39" t="n">
        <f aca="false">(O9/49)</f>
        <v>0</v>
      </c>
      <c r="O9" s="37" t="n">
        <v>0</v>
      </c>
    </row>
    <row r="13" customFormat="false" ht="15.8" hidden="false" customHeight="false" outlineLevel="0" collapsed="false">
      <c r="B13" s="15" t="s">
        <v>183</v>
      </c>
    </row>
    <row r="14" customFormat="false" ht="15.8" hidden="false" customHeight="false" outlineLevel="0" collapsed="false">
      <c r="A14" s="15" t="s">
        <v>164</v>
      </c>
      <c r="B14" s="39" t="s">
        <v>177</v>
      </c>
      <c r="C14" s="15" t="s">
        <v>176</v>
      </c>
    </row>
    <row r="15" customFormat="false" ht="15.8" hidden="false" customHeight="false" outlineLevel="0" collapsed="false">
      <c r="A15" s="15" t="n">
        <v>1</v>
      </c>
      <c r="B15" s="39" t="n">
        <v>0.4898</v>
      </c>
      <c r="C15" s="15" t="n">
        <v>24</v>
      </c>
    </row>
    <row r="16" customFormat="false" ht="15.8" hidden="false" customHeight="false" outlineLevel="0" collapsed="false">
      <c r="A16" s="15" t="n">
        <v>2</v>
      </c>
      <c r="B16" s="39" t="n">
        <v>0.5306</v>
      </c>
      <c r="C16" s="15" t="n">
        <v>26</v>
      </c>
    </row>
    <row r="17" customFormat="false" ht="15.8" hidden="false" customHeight="false" outlineLevel="0" collapsed="false">
      <c r="A17" s="15" t="n">
        <v>3</v>
      </c>
      <c r="B17" s="39" t="n">
        <v>0.102</v>
      </c>
      <c r="C17" s="15" t="n">
        <v>5</v>
      </c>
    </row>
    <row r="18" customFormat="false" ht="15.8" hidden="false" customHeight="false" outlineLevel="0" collapsed="false">
      <c r="A18" s="15" t="n">
        <v>4</v>
      </c>
      <c r="B18" s="39" t="n">
        <v>0.4694</v>
      </c>
      <c r="C18" s="15" t="n">
        <v>23</v>
      </c>
    </row>
    <row r="19" customFormat="false" ht="15.8" hidden="false" customHeight="false" outlineLevel="0" collapsed="false">
      <c r="A19" s="15" t="n">
        <v>5</v>
      </c>
      <c r="B19" s="39" t="n">
        <v>0.4286</v>
      </c>
      <c r="C19" s="15" t="n">
        <v>21</v>
      </c>
    </row>
  </sheetData>
  <mergeCells count="2">
    <mergeCell ref="B2:C2"/>
    <mergeCell ref="N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3" activeCellId="0" sqref="B23"/>
    </sheetView>
  </sheetViews>
  <sheetFormatPr defaultRowHeight="15.8" zeroHeight="false" outlineLevelRow="0" outlineLevelCol="0"/>
  <cols>
    <col collapsed="false" customWidth="false" hidden="false" outlineLevel="0" max="1" min="1" style="41" width="11.5"/>
    <col collapsed="false" customWidth="false" hidden="false" outlineLevel="0" max="2" min="2" style="42" width="11.5"/>
    <col collapsed="false" customWidth="false" hidden="false" outlineLevel="0" max="3" min="3" style="41" width="11.5"/>
    <col collapsed="false" customWidth="false" hidden="false" outlineLevel="0" max="1025" min="4" style="15" width="11.5"/>
  </cols>
  <sheetData>
    <row r="2" customFormat="false" ht="15.8" hidden="false" customHeight="false" outlineLevel="0" collapsed="false">
      <c r="A2" s="43" t="s">
        <v>173</v>
      </c>
      <c r="B2" s="44" t="s">
        <v>174</v>
      </c>
      <c r="C2" s="44"/>
    </row>
    <row r="3" customFormat="false" ht="15.8" hidden="false" customHeight="false" outlineLevel="0" collapsed="false">
      <c r="A3" s="43" t="s">
        <v>175</v>
      </c>
      <c r="B3" s="44" t="s">
        <v>177</v>
      </c>
      <c r="C3" s="43" t="s">
        <v>176</v>
      </c>
    </row>
    <row r="4" customFormat="false" ht="13.8" hidden="false" customHeight="false" outlineLevel="0" collapsed="false">
      <c r="A4" s="45" t="n">
        <v>2</v>
      </c>
      <c r="B4" s="42" t="n">
        <f aca="false">C4/49</f>
        <v>0.0204081632653061</v>
      </c>
      <c r="C4" s="45" t="n">
        <v>1</v>
      </c>
    </row>
    <row r="5" customFormat="false" ht="13.8" hidden="false" customHeight="false" outlineLevel="0" collapsed="false">
      <c r="A5" s="45" t="n">
        <v>3</v>
      </c>
      <c r="B5" s="42" t="n">
        <f aca="false">C5/49</f>
        <v>0.122448979591837</v>
      </c>
      <c r="C5" s="45" t="n">
        <v>6</v>
      </c>
    </row>
    <row r="6" customFormat="false" ht="13.8" hidden="false" customHeight="false" outlineLevel="0" collapsed="false">
      <c r="A6" s="45" t="n">
        <v>4</v>
      </c>
      <c r="B6" s="42" t="n">
        <f aca="false">C6/49</f>
        <v>0.0816326530612245</v>
      </c>
      <c r="C6" s="45" t="n">
        <v>4</v>
      </c>
    </row>
    <row r="7" customFormat="false" ht="13.8" hidden="false" customHeight="false" outlineLevel="0" collapsed="false">
      <c r="A7" s="45" t="n">
        <v>5</v>
      </c>
      <c r="B7" s="42" t="n">
        <f aca="false">C7/49</f>
        <v>0.306122448979592</v>
      </c>
      <c r="C7" s="46" t="n">
        <v>15</v>
      </c>
    </row>
    <row r="8" customFormat="false" ht="13.8" hidden="false" customHeight="false" outlineLevel="0" collapsed="false">
      <c r="A8" s="45" t="n">
        <v>6</v>
      </c>
      <c r="B8" s="42" t="n">
        <f aca="false">C8/49</f>
        <v>0.163265306122449</v>
      </c>
      <c r="C8" s="46" t="n">
        <v>8</v>
      </c>
    </row>
    <row r="9" customFormat="false" ht="13.8" hidden="false" customHeight="false" outlineLevel="0" collapsed="false">
      <c r="A9" s="41" t="n">
        <v>7</v>
      </c>
      <c r="B9" s="42" t="n">
        <f aca="false">C9/49</f>
        <v>0.204081632653061</v>
      </c>
      <c r="C9" s="46" t="n">
        <v>10</v>
      </c>
    </row>
    <row r="10" customFormat="false" ht="13.8" hidden="false" customHeight="false" outlineLevel="0" collapsed="false">
      <c r="A10" s="41" t="n">
        <v>8</v>
      </c>
      <c r="B10" s="42" t="n">
        <f aca="false">C10/49</f>
        <v>0.0612244897959184</v>
      </c>
      <c r="C10" s="45" t="n">
        <v>3</v>
      </c>
    </row>
    <row r="11" customFormat="false" ht="13.8" hidden="false" customHeight="false" outlineLevel="0" collapsed="false">
      <c r="A11" s="41" t="n">
        <v>9</v>
      </c>
      <c r="B11" s="42" t="n">
        <f aca="false">C11/49</f>
        <v>0.0408163265306122</v>
      </c>
      <c r="C11" s="41" t="n">
        <v>2</v>
      </c>
    </row>
    <row r="12" customFormat="false" ht="13.8" hidden="false" customHeight="false" outlineLevel="0" collapsed="false">
      <c r="A12" s="0"/>
    </row>
    <row r="13" customFormat="false" ht="13.8" hidden="false" customHeight="false" outlineLevel="0" collapsed="false">
      <c r="A13" s="0"/>
      <c r="C13" s="41" t="n">
        <f aca="false">SUM(C4:C11)</f>
        <v>49</v>
      </c>
    </row>
    <row r="16" customFormat="false" ht="15.8" hidden="false" customHeight="false" outlineLevel="0" collapsed="false">
      <c r="B16" s="42" t="s">
        <v>183</v>
      </c>
    </row>
    <row r="17" customFormat="false" ht="15.8" hidden="false" customHeight="false" outlineLevel="0" collapsed="false">
      <c r="A17" s="41" t="s">
        <v>164</v>
      </c>
      <c r="B17" s="42" t="s">
        <v>177</v>
      </c>
      <c r="C17" s="41" t="s">
        <v>176</v>
      </c>
    </row>
    <row r="18" customFormat="false" ht="15.8" hidden="false" customHeight="false" outlineLevel="0" collapsed="false">
      <c r="A18" s="41" t="n">
        <v>1</v>
      </c>
      <c r="B18" s="42" t="n">
        <v>0.18</v>
      </c>
    </row>
    <row r="19" customFormat="false" ht="15.8" hidden="false" customHeight="false" outlineLevel="0" collapsed="false">
      <c r="A19" s="41" t="n">
        <v>2</v>
      </c>
      <c r="B19" s="42" t="n">
        <v>0.33</v>
      </c>
    </row>
    <row r="20" customFormat="false" ht="15.8" hidden="false" customHeight="false" outlineLevel="0" collapsed="false">
      <c r="A20" s="41" t="n">
        <v>3</v>
      </c>
      <c r="B20" s="42" t="n">
        <v>0.76</v>
      </c>
    </row>
    <row r="21" customFormat="false" ht="15.8" hidden="false" customHeight="false" outlineLevel="0" collapsed="false">
      <c r="A21" s="41" t="n">
        <v>4</v>
      </c>
      <c r="B21" s="42" t="n">
        <v>0.35</v>
      </c>
    </row>
    <row r="22" customFormat="false" ht="15.8" hidden="false" customHeight="false" outlineLevel="0" collapsed="false">
      <c r="A22" s="41" t="n">
        <v>5</v>
      </c>
      <c r="B22" s="42" t="n">
        <f aca="false">37/49</f>
        <v>0.755102040816326</v>
      </c>
    </row>
    <row r="23" customFormat="false" ht="15.8" hidden="false" customHeight="false" outlineLevel="0" collapsed="false">
      <c r="A23" s="41" t="n">
        <v>6</v>
      </c>
      <c r="B23" s="42" t="n">
        <v>0.65</v>
      </c>
    </row>
    <row r="24" customFormat="false" ht="15.8" hidden="false" customHeight="false" outlineLevel="0" collapsed="false">
      <c r="A24" s="41" t="n">
        <v>7</v>
      </c>
      <c r="B24" s="42" t="n">
        <v>0.2</v>
      </c>
    </row>
    <row r="25" customFormat="false" ht="15.8" hidden="false" customHeight="false" outlineLevel="0" collapsed="false">
      <c r="A25" s="41" t="n">
        <v>8</v>
      </c>
      <c r="B25" s="42" t="n">
        <v>0.92</v>
      </c>
    </row>
    <row r="26" customFormat="false" ht="15.8" hidden="false" customHeight="false" outlineLevel="0" collapsed="false">
      <c r="A26" s="41" t="n">
        <v>9</v>
      </c>
      <c r="B26" s="42" t="n">
        <v>0.37</v>
      </c>
    </row>
    <row r="27" customFormat="false" ht="15.8" hidden="false" customHeight="false" outlineLevel="0" collapsed="false">
      <c r="A27" s="41" t="n">
        <v>10</v>
      </c>
      <c r="B27" s="42" t="n">
        <v>0.98</v>
      </c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47" width="16.14"/>
    <col collapsed="false" customWidth="true" hidden="false" outlineLevel="0" max="2" min="2" style="48" width="13.02"/>
    <col collapsed="false" customWidth="true" hidden="false" outlineLevel="0" max="3" min="3" style="49" width="13.02"/>
    <col collapsed="false" customWidth="true" hidden="false" outlineLevel="0" max="4" min="4" style="47" width="13.02"/>
    <col collapsed="false" customWidth="true" hidden="false" outlineLevel="0" max="6" min="5" style="50" width="11.86"/>
    <col collapsed="false" customWidth="true" hidden="false" outlineLevel="0" max="7" min="7" style="47" width="11.86"/>
    <col collapsed="false" customWidth="true" hidden="false" outlineLevel="0" max="8" min="8" style="50" width="11.86"/>
    <col collapsed="false" customWidth="true" hidden="false" outlineLevel="0" max="1025" min="9" style="47" width="11.86"/>
  </cols>
  <sheetData>
    <row r="1" s="51" customFormat="true" ht="15" hidden="false" customHeight="false" outlineLevel="0" collapsed="false">
      <c r="A1" s="51" t="s">
        <v>184</v>
      </c>
      <c r="B1" s="51" t="s">
        <v>185</v>
      </c>
      <c r="C1" s="52"/>
      <c r="D1" s="51" t="s">
        <v>186</v>
      </c>
      <c r="E1" s="52"/>
      <c r="F1" s="52" t="s">
        <v>173</v>
      </c>
      <c r="G1" s="51" t="s">
        <v>187</v>
      </c>
      <c r="H1" s="52"/>
    </row>
    <row r="2" customFormat="false" ht="15" hidden="false" customHeight="false" outlineLevel="0" collapsed="false">
      <c r="A2" s="47" t="n">
        <v>5706</v>
      </c>
      <c r="B2" s="47" t="n">
        <v>16</v>
      </c>
      <c r="C2" s="50" t="n">
        <f aca="false">(B2/18)*20</f>
        <v>17.7777777777778</v>
      </c>
      <c r="D2" s="47" t="n">
        <v>62</v>
      </c>
      <c r="E2" s="50" t="n">
        <f aca="false">(D2/62)*70</f>
        <v>70</v>
      </c>
      <c r="F2" s="50" t="n">
        <f aca="false">C2+E2</f>
        <v>87.7777777777778</v>
      </c>
      <c r="G2" s="47" t="s">
        <v>188</v>
      </c>
      <c r="H2" s="50" t="n">
        <v>4.33</v>
      </c>
    </row>
    <row r="3" customFormat="false" ht="15" hidden="false" customHeight="false" outlineLevel="0" collapsed="false">
      <c r="A3" s="47" t="n">
        <v>9826</v>
      </c>
      <c r="B3" s="47" t="n">
        <v>18</v>
      </c>
      <c r="C3" s="50" t="n">
        <f aca="false">(B3/18)*20</f>
        <v>20</v>
      </c>
      <c r="D3" s="47" t="n">
        <v>56</v>
      </c>
      <c r="E3" s="50" t="n">
        <f aca="false">(D3/62)*70</f>
        <v>63.2258064516129</v>
      </c>
      <c r="F3" s="50" t="n">
        <f aca="false">C3+E3</f>
        <v>83.2258064516129</v>
      </c>
      <c r="G3" s="47" t="s">
        <v>189</v>
      </c>
      <c r="H3" s="50" t="n">
        <v>4</v>
      </c>
    </row>
    <row r="4" customFormat="false" ht="15" hidden="false" customHeight="false" outlineLevel="0" collapsed="false">
      <c r="A4" s="47" t="n">
        <v>9944</v>
      </c>
      <c r="B4" s="47" t="n">
        <v>14</v>
      </c>
      <c r="C4" s="50" t="n">
        <f aca="false">(B4/18)*20</f>
        <v>15.5555555555556</v>
      </c>
      <c r="D4" s="47" t="n">
        <v>58</v>
      </c>
      <c r="E4" s="50" t="n">
        <f aca="false">(D4/62)*70</f>
        <v>65.4838709677419</v>
      </c>
      <c r="F4" s="50" t="n">
        <f aca="false">C4+E4</f>
        <v>81.0394265232975</v>
      </c>
      <c r="G4" s="47" t="s">
        <v>189</v>
      </c>
      <c r="H4" s="50" t="n">
        <v>4</v>
      </c>
    </row>
    <row r="5" customFormat="false" ht="15" hidden="false" customHeight="false" outlineLevel="0" collapsed="false">
      <c r="A5" s="47" t="n">
        <v>8709</v>
      </c>
      <c r="B5" s="47" t="n">
        <v>16</v>
      </c>
      <c r="C5" s="50" t="n">
        <f aca="false">(B5/18)*20</f>
        <v>17.7777777777778</v>
      </c>
      <c r="D5" s="47" t="n">
        <v>52</v>
      </c>
      <c r="E5" s="50" t="n">
        <f aca="false">(D5/62)*70</f>
        <v>58.7096774193548</v>
      </c>
      <c r="F5" s="50" t="n">
        <f aca="false">C5+E5</f>
        <v>76.4874551971326</v>
      </c>
      <c r="G5" s="47" t="s">
        <v>190</v>
      </c>
      <c r="H5" s="50" t="n">
        <v>3.67</v>
      </c>
    </row>
    <row r="6" customFormat="false" ht="15" hidden="false" customHeight="false" outlineLevel="0" collapsed="false">
      <c r="A6" s="47" t="n">
        <v>2131</v>
      </c>
      <c r="B6" s="47" t="n">
        <v>12</v>
      </c>
      <c r="C6" s="50" t="n">
        <f aca="false">(B6/18)*20</f>
        <v>13.3333333333333</v>
      </c>
      <c r="D6" s="47" t="n">
        <v>55</v>
      </c>
      <c r="E6" s="50" t="n">
        <f aca="false">(D6/62)*70</f>
        <v>62.0967741935484</v>
      </c>
      <c r="F6" s="50" t="n">
        <f aca="false">C6+E6</f>
        <v>75.4301075268817</v>
      </c>
      <c r="G6" s="47" t="s">
        <v>190</v>
      </c>
      <c r="H6" s="50" t="n">
        <v>3.67</v>
      </c>
    </row>
    <row r="7" customFormat="false" ht="15" hidden="false" customHeight="false" outlineLevel="0" collapsed="false">
      <c r="A7" s="47" t="n">
        <v>4181</v>
      </c>
      <c r="B7" s="47" t="n">
        <v>13</v>
      </c>
      <c r="C7" s="50" t="n">
        <f aca="false">(B7/18)*20</f>
        <v>14.4444444444444</v>
      </c>
      <c r="D7" s="47" t="n">
        <v>54</v>
      </c>
      <c r="E7" s="50" t="n">
        <f aca="false">(D7/62)*70</f>
        <v>60.9677419354839</v>
      </c>
      <c r="F7" s="50" t="n">
        <f aca="false">C7+E7</f>
        <v>75.4121863799283</v>
      </c>
      <c r="G7" s="47" t="s">
        <v>190</v>
      </c>
      <c r="H7" s="50" t="n">
        <v>3.67</v>
      </c>
    </row>
    <row r="8" customFormat="false" ht="15" hidden="false" customHeight="false" outlineLevel="0" collapsed="false">
      <c r="A8" s="47" t="n">
        <v>4133</v>
      </c>
      <c r="B8" s="47" t="n">
        <v>14</v>
      </c>
      <c r="C8" s="50" t="n">
        <f aca="false">(B8/18)*20</f>
        <v>15.5555555555556</v>
      </c>
      <c r="D8" s="47" t="n">
        <v>51</v>
      </c>
      <c r="E8" s="50" t="n">
        <f aca="false">(D8/62)*70</f>
        <v>57.5806451612903</v>
      </c>
      <c r="F8" s="50" t="n">
        <f aca="false">C8+E8</f>
        <v>73.1362007168459</v>
      </c>
      <c r="G8" s="47" t="s">
        <v>190</v>
      </c>
      <c r="H8" s="50" t="n">
        <v>3.67</v>
      </c>
    </row>
    <row r="9" customFormat="false" ht="15" hidden="false" customHeight="false" outlineLevel="0" collapsed="false">
      <c r="A9" s="47" t="n">
        <v>3588</v>
      </c>
      <c r="B9" s="47" t="n">
        <v>11</v>
      </c>
      <c r="C9" s="50" t="n">
        <f aca="false">(B9/18)*20</f>
        <v>12.2222222222222</v>
      </c>
      <c r="D9" s="47" t="n">
        <v>52</v>
      </c>
      <c r="E9" s="50" t="n">
        <f aca="false">(D9/62)*70</f>
        <v>58.7096774193548</v>
      </c>
      <c r="F9" s="50" t="n">
        <f aca="false">C9+E9</f>
        <v>70.9318996415771</v>
      </c>
      <c r="G9" s="47" t="s">
        <v>191</v>
      </c>
      <c r="H9" s="50" t="n">
        <v>3</v>
      </c>
    </row>
    <row r="10" customFormat="false" ht="15" hidden="false" customHeight="false" outlineLevel="0" collapsed="false">
      <c r="A10" s="47" t="n">
        <v>2086</v>
      </c>
      <c r="B10" s="47" t="n">
        <v>16</v>
      </c>
      <c r="C10" s="50" t="n">
        <f aca="false">(B10/18)*20</f>
        <v>17.7777777777778</v>
      </c>
      <c r="D10" s="47" t="n">
        <v>46</v>
      </c>
      <c r="E10" s="50" t="n">
        <f aca="false">(D10/62)*70</f>
        <v>51.9354838709677</v>
      </c>
      <c r="F10" s="50" t="n">
        <f aca="false">C10+E10</f>
        <v>69.7132616487455</v>
      </c>
      <c r="G10" s="47" t="s">
        <v>191</v>
      </c>
      <c r="H10" s="50" t="n">
        <v>3</v>
      </c>
    </row>
    <row r="11" customFormat="false" ht="15" hidden="false" customHeight="false" outlineLevel="0" collapsed="false">
      <c r="A11" s="47" t="n">
        <v>2513</v>
      </c>
      <c r="B11" s="47" t="n">
        <v>15</v>
      </c>
      <c r="C11" s="50" t="n">
        <f aca="false">(B11/18)*20</f>
        <v>16.6666666666667</v>
      </c>
      <c r="D11" s="47" t="n">
        <v>45</v>
      </c>
      <c r="E11" s="50" t="n">
        <f aca="false">(D11/62)*70</f>
        <v>50.8064516129032</v>
      </c>
      <c r="F11" s="50" t="n">
        <f aca="false">C11+E11</f>
        <v>67.4731182795699</v>
      </c>
      <c r="G11" s="47" t="s">
        <v>191</v>
      </c>
      <c r="H11" s="50" t="n">
        <v>3</v>
      </c>
    </row>
    <row r="12" customFormat="false" ht="15" hidden="false" customHeight="false" outlineLevel="0" collapsed="false">
      <c r="A12" s="47" t="n">
        <v>1071</v>
      </c>
      <c r="B12" s="47" t="n">
        <v>13</v>
      </c>
      <c r="C12" s="50" t="n">
        <f aca="false">(B12/18)*20</f>
        <v>14.4444444444444</v>
      </c>
      <c r="D12" s="47" t="n">
        <v>45</v>
      </c>
      <c r="E12" s="50" t="n">
        <f aca="false">(D12/62)*70</f>
        <v>50.8064516129032</v>
      </c>
      <c r="F12" s="50" t="n">
        <f aca="false">C12+E12</f>
        <v>65.2508960573477</v>
      </c>
      <c r="G12" s="47" t="s">
        <v>191</v>
      </c>
      <c r="H12" s="50" t="n">
        <v>3</v>
      </c>
    </row>
    <row r="13" customFormat="false" ht="15" hidden="false" customHeight="false" outlineLevel="0" collapsed="false">
      <c r="A13" s="47" t="n">
        <v>6525</v>
      </c>
      <c r="B13" s="47" t="n">
        <v>9</v>
      </c>
      <c r="C13" s="50" t="n">
        <f aca="false">(B13/18)*20</f>
        <v>10</v>
      </c>
      <c r="D13" s="47" t="n">
        <v>48</v>
      </c>
      <c r="E13" s="50" t="n">
        <f aca="false">(D13/62)*70</f>
        <v>54.1935483870968</v>
      </c>
      <c r="F13" s="50" t="n">
        <f aca="false">C13+E13</f>
        <v>64.1935483870968</v>
      </c>
      <c r="G13" s="47" t="s">
        <v>191</v>
      </c>
      <c r="H13" s="50" t="n">
        <v>3</v>
      </c>
    </row>
    <row r="14" customFormat="false" ht="15" hidden="false" customHeight="false" outlineLevel="0" collapsed="false">
      <c r="A14" s="47" t="n">
        <v>3101</v>
      </c>
      <c r="B14" s="47" t="n">
        <v>10</v>
      </c>
      <c r="C14" s="50" t="n">
        <f aca="false">(B14/18)*20</f>
        <v>11.1111111111111</v>
      </c>
      <c r="D14" s="47" t="n">
        <v>47</v>
      </c>
      <c r="E14" s="50" t="n">
        <f aca="false">(D14/62)*70</f>
        <v>53.0645161290323</v>
      </c>
      <c r="F14" s="50" t="n">
        <f aca="false">C14+E14</f>
        <v>64.1756272401434</v>
      </c>
      <c r="G14" s="47" t="s">
        <v>191</v>
      </c>
      <c r="H14" s="50" t="n">
        <v>3</v>
      </c>
    </row>
    <row r="15" customFormat="false" ht="15" hidden="false" customHeight="false" outlineLevel="0" collapsed="false">
      <c r="A15" s="47" t="n">
        <v>6599</v>
      </c>
      <c r="B15" s="47" t="n">
        <v>14</v>
      </c>
      <c r="C15" s="50" t="n">
        <f aca="false">(B15/18)*20</f>
        <v>15.5555555555556</v>
      </c>
      <c r="D15" s="47" t="n">
        <v>42</v>
      </c>
      <c r="E15" s="50" t="n">
        <f aca="false">(D15/62)*70</f>
        <v>47.4193548387097</v>
      </c>
      <c r="F15" s="50" t="n">
        <f aca="false">C15+E15</f>
        <v>62.9749103942652</v>
      </c>
      <c r="G15" s="47" t="s">
        <v>191</v>
      </c>
      <c r="H15" s="50" t="n">
        <v>3</v>
      </c>
    </row>
    <row r="16" customFormat="false" ht="15" hidden="false" customHeight="false" outlineLevel="0" collapsed="false">
      <c r="A16" s="47" t="n">
        <v>7548</v>
      </c>
      <c r="B16" s="47" t="n">
        <v>15</v>
      </c>
      <c r="C16" s="50" t="n">
        <f aca="false">(B16/18)*20</f>
        <v>16.6666666666667</v>
      </c>
      <c r="D16" s="47" t="n">
        <v>41</v>
      </c>
      <c r="E16" s="50" t="n">
        <f aca="false">(D16/62)*70</f>
        <v>46.2903225806452</v>
      </c>
      <c r="F16" s="50" t="n">
        <f aca="false">C16+E16</f>
        <v>62.9569892473118</v>
      </c>
      <c r="G16" s="47" t="s">
        <v>191</v>
      </c>
      <c r="H16" s="50" t="n">
        <v>3</v>
      </c>
    </row>
    <row r="17" customFormat="false" ht="15" hidden="false" customHeight="false" outlineLevel="0" collapsed="false">
      <c r="A17" s="47" t="n">
        <v>7433</v>
      </c>
      <c r="B17" s="47" t="n">
        <v>12</v>
      </c>
      <c r="C17" s="50" t="n">
        <f aca="false">(B17/18)*20</f>
        <v>13.3333333333333</v>
      </c>
      <c r="D17" s="47" t="n">
        <v>43</v>
      </c>
      <c r="E17" s="50" t="n">
        <f aca="false">(D17/62)*70</f>
        <v>48.5483870967742</v>
      </c>
      <c r="F17" s="50" t="n">
        <f aca="false">C17+E17</f>
        <v>61.8817204301075</v>
      </c>
      <c r="G17" s="47" t="s">
        <v>191</v>
      </c>
      <c r="H17" s="50" t="n">
        <v>3</v>
      </c>
    </row>
    <row r="18" customFormat="false" ht="15" hidden="false" customHeight="false" outlineLevel="0" collapsed="false">
      <c r="A18" s="47" t="n">
        <v>8186</v>
      </c>
      <c r="B18" s="47" t="n">
        <v>12</v>
      </c>
      <c r="C18" s="50" t="n">
        <f aca="false">(B18/18)*20</f>
        <v>13.3333333333333</v>
      </c>
      <c r="D18" s="47" t="n">
        <v>43</v>
      </c>
      <c r="E18" s="50" t="n">
        <f aca="false">(D18/62)*70</f>
        <v>48.5483870967742</v>
      </c>
      <c r="F18" s="50" t="n">
        <f aca="false">C18+E18</f>
        <v>61.8817204301075</v>
      </c>
      <c r="G18" s="47" t="s">
        <v>191</v>
      </c>
      <c r="H18" s="50" t="n">
        <v>3</v>
      </c>
    </row>
    <row r="19" customFormat="false" ht="15" hidden="false" customHeight="false" outlineLevel="0" collapsed="false">
      <c r="A19" s="47" t="n">
        <v>8712</v>
      </c>
      <c r="B19" s="47" t="n">
        <v>12</v>
      </c>
      <c r="C19" s="50" t="n">
        <f aca="false">(B19/18)*20</f>
        <v>13.3333333333333</v>
      </c>
      <c r="D19" s="47" t="n">
        <v>40</v>
      </c>
      <c r="E19" s="50" t="n">
        <f aca="false">(D19/62)*70</f>
        <v>45.1612903225806</v>
      </c>
      <c r="F19" s="50" t="n">
        <f aca="false">C19+E19</f>
        <v>58.494623655914</v>
      </c>
      <c r="G19" s="47" t="s">
        <v>191</v>
      </c>
      <c r="H19" s="50" t="n">
        <v>3</v>
      </c>
    </row>
    <row r="20" customFormat="false" ht="15" hidden="false" customHeight="false" outlineLevel="0" collapsed="false">
      <c r="A20" s="47" t="n">
        <v>1781</v>
      </c>
      <c r="B20" s="47" t="n">
        <v>11</v>
      </c>
      <c r="C20" s="50" t="n">
        <f aca="false">(B20/18)*20</f>
        <v>12.2222222222222</v>
      </c>
      <c r="D20" s="47" t="n">
        <v>40</v>
      </c>
      <c r="E20" s="50" t="n">
        <f aca="false">(D20/62)*70</f>
        <v>45.1612903225806</v>
      </c>
      <c r="F20" s="50" t="n">
        <f aca="false">C20+E20</f>
        <v>57.3835125448029</v>
      </c>
      <c r="G20" s="47" t="s">
        <v>191</v>
      </c>
      <c r="H20" s="50" t="n">
        <v>3</v>
      </c>
    </row>
    <row r="21" customFormat="false" ht="15" hidden="false" customHeight="false" outlineLevel="0" collapsed="false">
      <c r="A21" s="47" t="n">
        <v>5432</v>
      </c>
      <c r="B21" s="47" t="n">
        <v>13</v>
      </c>
      <c r="C21" s="50" t="n">
        <f aca="false">(B21/18)*20</f>
        <v>14.4444444444444</v>
      </c>
      <c r="D21" s="47" t="n">
        <v>35</v>
      </c>
      <c r="E21" s="50" t="n">
        <f aca="false">(D21/62)*70</f>
        <v>39.5161290322581</v>
      </c>
      <c r="F21" s="50" t="n">
        <f aca="false">C21+E21</f>
        <v>53.9605734767025</v>
      </c>
      <c r="G21" s="47" t="s">
        <v>192</v>
      </c>
      <c r="H21" s="50" t="n">
        <v>2.67</v>
      </c>
    </row>
    <row r="22" customFormat="false" ht="15" hidden="false" customHeight="false" outlineLevel="0" collapsed="false">
      <c r="A22" s="47" t="n">
        <v>7949</v>
      </c>
      <c r="B22" s="47" t="n">
        <v>10</v>
      </c>
      <c r="C22" s="50" t="n">
        <f aca="false">(B22/18)*20</f>
        <v>11.1111111111111</v>
      </c>
      <c r="D22" s="47" t="n">
        <v>37</v>
      </c>
      <c r="E22" s="50" t="n">
        <f aca="false">(D22/62)*70</f>
        <v>41.7741935483871</v>
      </c>
      <c r="F22" s="50" t="n">
        <f aca="false">C22+E22</f>
        <v>52.8853046594982</v>
      </c>
      <c r="G22" s="47" t="s">
        <v>192</v>
      </c>
      <c r="H22" s="50" t="n">
        <v>2.67</v>
      </c>
    </row>
    <row r="23" customFormat="false" ht="15" hidden="false" customHeight="false" outlineLevel="0" collapsed="false">
      <c r="A23" s="47" t="n">
        <v>8303</v>
      </c>
      <c r="B23" s="47" t="n">
        <v>11</v>
      </c>
      <c r="C23" s="50" t="n">
        <f aca="false">(B23/18)*20</f>
        <v>12.2222222222222</v>
      </c>
      <c r="D23" s="47" t="n">
        <v>36</v>
      </c>
      <c r="E23" s="50" t="n">
        <f aca="false">(D23/62)*70</f>
        <v>40.6451612903226</v>
      </c>
      <c r="F23" s="50" t="n">
        <f aca="false">C23+E23</f>
        <v>52.8673835125448</v>
      </c>
      <c r="G23" s="47" t="s">
        <v>192</v>
      </c>
      <c r="H23" s="50" t="n">
        <v>2.67</v>
      </c>
    </row>
    <row r="24" customFormat="false" ht="15" hidden="false" customHeight="false" outlineLevel="0" collapsed="false">
      <c r="A24" s="47" t="n">
        <v>1326</v>
      </c>
      <c r="B24" s="47" t="n">
        <v>9</v>
      </c>
      <c r="C24" s="50" t="n">
        <f aca="false">(B24/18)*20</f>
        <v>10</v>
      </c>
      <c r="D24" s="47" t="n">
        <v>37</v>
      </c>
      <c r="E24" s="50" t="n">
        <f aca="false">(D24/62)*70</f>
        <v>41.7741935483871</v>
      </c>
      <c r="F24" s="50" t="n">
        <f aca="false">C24+E24</f>
        <v>51.7741935483871</v>
      </c>
      <c r="G24" s="47" t="s">
        <v>192</v>
      </c>
      <c r="H24" s="50" t="n">
        <v>2.67</v>
      </c>
    </row>
    <row r="25" customFormat="false" ht="15" hidden="false" customHeight="false" outlineLevel="0" collapsed="false">
      <c r="A25" s="47" t="n">
        <v>6404</v>
      </c>
      <c r="B25" s="47" t="n">
        <v>10</v>
      </c>
      <c r="C25" s="50" t="n">
        <f aca="false">(B25/18)*20</f>
        <v>11.1111111111111</v>
      </c>
      <c r="D25" s="47" t="n">
        <v>36</v>
      </c>
      <c r="E25" s="50" t="n">
        <f aca="false">(D25/62)*70</f>
        <v>40.6451612903226</v>
      </c>
      <c r="F25" s="50" t="n">
        <f aca="false">C25+E25</f>
        <v>51.7562724014337</v>
      </c>
      <c r="G25" s="47" t="s">
        <v>192</v>
      </c>
      <c r="H25" s="50" t="n">
        <v>2.67</v>
      </c>
    </row>
    <row r="26" customFormat="false" ht="15" hidden="false" customHeight="false" outlineLevel="0" collapsed="false">
      <c r="A26" s="47" t="n">
        <v>8581</v>
      </c>
      <c r="B26" s="47" t="n">
        <v>11</v>
      </c>
      <c r="C26" s="50" t="n">
        <f aca="false">(B26/18)*20</f>
        <v>12.2222222222222</v>
      </c>
      <c r="D26" s="47" t="n">
        <v>35</v>
      </c>
      <c r="E26" s="50" t="n">
        <f aca="false">(D26/62)*70</f>
        <v>39.5161290322581</v>
      </c>
      <c r="F26" s="50" t="n">
        <f aca="false">C26+E26</f>
        <v>51.7383512544803</v>
      </c>
      <c r="G26" s="47" t="s">
        <v>192</v>
      </c>
      <c r="H26" s="50" t="n">
        <v>2.67</v>
      </c>
    </row>
    <row r="27" customFormat="false" ht="15" hidden="false" customHeight="false" outlineLevel="0" collapsed="false">
      <c r="A27" s="47" t="n">
        <v>9150</v>
      </c>
      <c r="B27" s="47" t="n">
        <v>15</v>
      </c>
      <c r="C27" s="50" t="n">
        <f aca="false">(B27/18)*20</f>
        <v>16.6666666666667</v>
      </c>
      <c r="D27" s="47" t="n">
        <v>31</v>
      </c>
      <c r="E27" s="50" t="n">
        <f aca="false">(D27/62)*70</f>
        <v>35</v>
      </c>
      <c r="F27" s="50" t="n">
        <f aca="false">C27+E27</f>
        <v>51.6666666666667</v>
      </c>
      <c r="G27" s="47" t="s">
        <v>192</v>
      </c>
      <c r="H27" s="50" t="n">
        <v>2.67</v>
      </c>
    </row>
    <row r="28" customFormat="false" ht="15" hidden="false" customHeight="false" outlineLevel="0" collapsed="false">
      <c r="A28" s="47" t="n">
        <v>2356</v>
      </c>
      <c r="B28" s="47" t="n">
        <v>12</v>
      </c>
      <c r="C28" s="50" t="n">
        <f aca="false">(B28/18)*20</f>
        <v>13.3333333333333</v>
      </c>
      <c r="D28" s="47" t="n">
        <v>32</v>
      </c>
      <c r="E28" s="50" t="n">
        <f aca="false">(D28/62)*70</f>
        <v>36.1290322580645</v>
      </c>
      <c r="F28" s="50" t="n">
        <f aca="false">C28+E28</f>
        <v>49.4623655913978</v>
      </c>
      <c r="G28" s="47" t="s">
        <v>192</v>
      </c>
      <c r="H28" s="50" t="n">
        <v>2.67</v>
      </c>
    </row>
    <row r="29" customFormat="false" ht="15" hidden="false" customHeight="false" outlineLevel="0" collapsed="false">
      <c r="A29" s="47" t="n">
        <v>5144</v>
      </c>
      <c r="B29" s="47" t="n">
        <v>12</v>
      </c>
      <c r="C29" s="50" t="n">
        <f aca="false">(B29/18)*20</f>
        <v>13.3333333333333</v>
      </c>
      <c r="D29" s="47" t="n">
        <v>30</v>
      </c>
      <c r="E29" s="50" t="n">
        <f aca="false">(D29/62)*70</f>
        <v>33.8709677419355</v>
      </c>
      <c r="F29" s="50" t="n">
        <f aca="false">C29+E29</f>
        <v>47.2043010752688</v>
      </c>
      <c r="G29" s="47" t="s">
        <v>192</v>
      </c>
      <c r="H29" s="50" t="n">
        <v>2.67</v>
      </c>
    </row>
    <row r="30" customFormat="false" ht="15" hidden="false" customHeight="false" outlineLevel="0" collapsed="false">
      <c r="A30" s="47" t="n">
        <v>4524</v>
      </c>
      <c r="B30" s="47" t="n">
        <v>12</v>
      </c>
      <c r="C30" s="50" t="n">
        <f aca="false">(B30/18)*20</f>
        <v>13.3333333333333</v>
      </c>
      <c r="D30" s="47" t="n">
        <v>30</v>
      </c>
      <c r="E30" s="50" t="n">
        <f aca="false">(D30/62)*70</f>
        <v>33.8709677419355</v>
      </c>
      <c r="F30" s="50" t="n">
        <f aca="false">C30+E30</f>
        <v>47.2043010752688</v>
      </c>
      <c r="G30" s="47" t="s">
        <v>192</v>
      </c>
      <c r="H30" s="50" t="n">
        <v>2.67</v>
      </c>
    </row>
    <row r="31" customFormat="false" ht="15" hidden="false" customHeight="false" outlineLevel="0" collapsed="false">
      <c r="A31" s="47" t="n">
        <v>1606</v>
      </c>
      <c r="B31" s="47" t="n">
        <v>8</v>
      </c>
      <c r="C31" s="50" t="n">
        <f aca="false">(B31/18)*20</f>
        <v>8.88888888888889</v>
      </c>
      <c r="D31" s="47" t="n">
        <v>33</v>
      </c>
      <c r="E31" s="50" t="n">
        <f aca="false">(D31/62)*70</f>
        <v>37.258064516129</v>
      </c>
      <c r="F31" s="50" t="n">
        <f aca="false">C31+E31</f>
        <v>46.1469534050179</v>
      </c>
      <c r="G31" s="47" t="s">
        <v>192</v>
      </c>
      <c r="H31" s="50" t="n">
        <v>2.67</v>
      </c>
    </row>
    <row r="32" customFormat="false" ht="15" hidden="false" customHeight="false" outlineLevel="0" collapsed="false">
      <c r="A32" s="47" t="n">
        <v>3798</v>
      </c>
      <c r="B32" s="47" t="n">
        <v>10</v>
      </c>
      <c r="C32" s="50" t="n">
        <f aca="false">(B32/18)*20</f>
        <v>11.1111111111111</v>
      </c>
      <c r="D32" s="47" t="n">
        <v>31</v>
      </c>
      <c r="E32" s="50" t="n">
        <f aca="false">(D32/62)*70</f>
        <v>35</v>
      </c>
      <c r="F32" s="50" t="n">
        <f aca="false">C32+E32</f>
        <v>46.1111111111111</v>
      </c>
      <c r="G32" s="47" t="s">
        <v>192</v>
      </c>
      <c r="H32" s="50" t="n">
        <v>2.67</v>
      </c>
    </row>
    <row r="33" customFormat="false" ht="15" hidden="false" customHeight="false" outlineLevel="0" collapsed="false">
      <c r="A33" s="47" t="n">
        <v>7873</v>
      </c>
      <c r="B33" s="47" t="n">
        <v>11</v>
      </c>
      <c r="C33" s="50" t="n">
        <f aca="false">(B33/18)*20</f>
        <v>12.2222222222222</v>
      </c>
      <c r="D33" s="47" t="n">
        <v>29</v>
      </c>
      <c r="E33" s="50" t="n">
        <f aca="false">(D33/62)*70</f>
        <v>32.741935483871</v>
      </c>
      <c r="F33" s="50" t="n">
        <f aca="false">C33+E33</f>
        <v>44.9641577060932</v>
      </c>
      <c r="G33" s="47" t="s">
        <v>192</v>
      </c>
      <c r="H33" s="50" t="n">
        <v>2.67</v>
      </c>
    </row>
    <row r="34" customFormat="false" ht="15" hidden="false" customHeight="false" outlineLevel="0" collapsed="false">
      <c r="A34" s="47" t="n">
        <v>2011</v>
      </c>
      <c r="B34" s="47" t="n">
        <v>8</v>
      </c>
      <c r="C34" s="50" t="n">
        <f aca="false">(B34/18)*20</f>
        <v>8.88888888888889</v>
      </c>
      <c r="D34" s="47" t="n">
        <v>31</v>
      </c>
      <c r="E34" s="50" t="n">
        <f aca="false">(D34/62)*70</f>
        <v>35</v>
      </c>
      <c r="F34" s="50" t="n">
        <f aca="false">C34+E34</f>
        <v>43.8888888888889</v>
      </c>
      <c r="G34" s="47" t="s">
        <v>192</v>
      </c>
      <c r="H34" s="50" t="n">
        <v>2.67</v>
      </c>
    </row>
    <row r="35" customFormat="false" ht="15" hidden="false" customHeight="false" outlineLevel="0" collapsed="false">
      <c r="A35" s="47" t="n">
        <v>6133</v>
      </c>
      <c r="B35" s="47" t="n">
        <v>8</v>
      </c>
      <c r="C35" s="50" t="n">
        <f aca="false">(B35/18)*20</f>
        <v>8.88888888888889</v>
      </c>
      <c r="D35" s="47" t="n">
        <v>30</v>
      </c>
      <c r="E35" s="50" t="n">
        <f aca="false">(D35/62)*70</f>
        <v>33.8709677419355</v>
      </c>
      <c r="F35" s="50" t="n">
        <f aca="false">C35+E35</f>
        <v>42.7598566308244</v>
      </c>
      <c r="G35" s="47" t="s">
        <v>193</v>
      </c>
      <c r="H35" s="50" t="n">
        <v>2.33</v>
      </c>
    </row>
    <row r="36" customFormat="false" ht="15" hidden="false" customHeight="false" outlineLevel="0" collapsed="false">
      <c r="A36" s="47" t="n">
        <v>3535</v>
      </c>
      <c r="B36" s="47" t="n">
        <v>9</v>
      </c>
      <c r="C36" s="50" t="n">
        <f aca="false">(B36/18)*20</f>
        <v>10</v>
      </c>
      <c r="D36" s="47" t="n">
        <v>28</v>
      </c>
      <c r="E36" s="50" t="n">
        <f aca="false">(D36/62)*70</f>
        <v>31.6129032258064</v>
      </c>
      <c r="F36" s="50" t="n">
        <f aca="false">C36+E36</f>
        <v>41.6129032258065</v>
      </c>
      <c r="G36" s="47" t="s">
        <v>193</v>
      </c>
      <c r="H36" s="50" t="n">
        <v>2.33</v>
      </c>
    </row>
    <row r="37" customFormat="false" ht="15" hidden="false" customHeight="false" outlineLevel="0" collapsed="false">
      <c r="A37" s="47" t="n">
        <v>6479</v>
      </c>
      <c r="B37" s="47" t="n">
        <v>12</v>
      </c>
      <c r="C37" s="50" t="n">
        <f aca="false">(B37/18)*20</f>
        <v>13.3333333333333</v>
      </c>
      <c r="D37" s="47" t="n">
        <v>25</v>
      </c>
      <c r="E37" s="50" t="n">
        <f aca="false">(D37/62)*70</f>
        <v>28.2258064516129</v>
      </c>
      <c r="F37" s="50" t="n">
        <f aca="false">C37+E37</f>
        <v>41.5591397849462</v>
      </c>
      <c r="G37" s="47" t="s">
        <v>193</v>
      </c>
      <c r="H37" s="50" t="n">
        <v>2.33</v>
      </c>
    </row>
    <row r="38" customFormat="false" ht="15" hidden="false" customHeight="false" outlineLevel="0" collapsed="false">
      <c r="A38" s="47" t="n">
        <v>4104</v>
      </c>
      <c r="B38" s="47" t="n">
        <v>12</v>
      </c>
      <c r="C38" s="50" t="n">
        <f aca="false">(B38/18)*20</f>
        <v>13.3333333333333</v>
      </c>
      <c r="D38" s="47" t="n">
        <v>24</v>
      </c>
      <c r="E38" s="50" t="n">
        <f aca="false">(D38/62)*70</f>
        <v>27.0967741935484</v>
      </c>
      <c r="F38" s="50" t="n">
        <f aca="false">C38+E38</f>
        <v>40.4301075268817</v>
      </c>
      <c r="G38" s="47" t="s">
        <v>194</v>
      </c>
      <c r="H38" s="50" t="n">
        <v>2</v>
      </c>
    </row>
    <row r="39" customFormat="false" ht="15" hidden="false" customHeight="false" outlineLevel="0" collapsed="false">
      <c r="A39" s="47" t="n">
        <v>1500</v>
      </c>
      <c r="B39" s="47" t="n">
        <v>12</v>
      </c>
      <c r="C39" s="50" t="n">
        <f aca="false">(B39/18)*20</f>
        <v>13.3333333333333</v>
      </c>
      <c r="D39" s="47" t="n">
        <v>23</v>
      </c>
      <c r="E39" s="50" t="n">
        <f aca="false">(D39/62)*70</f>
        <v>25.9677419354839</v>
      </c>
      <c r="F39" s="50" t="n">
        <f aca="false">C39+E39</f>
        <v>39.3010752688172</v>
      </c>
      <c r="G39" s="47" t="s">
        <v>194</v>
      </c>
      <c r="H39" s="50" t="n">
        <v>2</v>
      </c>
    </row>
    <row r="40" customFormat="false" ht="15" hidden="false" customHeight="false" outlineLevel="0" collapsed="false">
      <c r="A40" s="47" t="n">
        <v>2678</v>
      </c>
      <c r="B40" s="47" t="n">
        <v>12</v>
      </c>
      <c r="C40" s="50" t="n">
        <f aca="false">(B40/18)*20</f>
        <v>13.3333333333333</v>
      </c>
      <c r="D40" s="47" t="n">
        <v>23</v>
      </c>
      <c r="E40" s="50" t="n">
        <f aca="false">(D40/62)*70</f>
        <v>25.9677419354839</v>
      </c>
      <c r="F40" s="50" t="n">
        <f aca="false">C40+E40</f>
        <v>39.3010752688172</v>
      </c>
      <c r="G40" s="47" t="s">
        <v>194</v>
      </c>
      <c r="H40" s="50" t="n">
        <v>2</v>
      </c>
    </row>
    <row r="41" customFormat="false" ht="15" hidden="false" customHeight="false" outlineLevel="0" collapsed="false">
      <c r="A41" s="47" t="n">
        <v>4838</v>
      </c>
      <c r="B41" s="47" t="n">
        <v>10</v>
      </c>
      <c r="C41" s="50" t="n">
        <f aca="false">(B41/18)*20</f>
        <v>11.1111111111111</v>
      </c>
      <c r="D41" s="47" t="n">
        <v>24</v>
      </c>
      <c r="E41" s="50" t="n">
        <f aca="false">(D41/62)*70</f>
        <v>27.0967741935484</v>
      </c>
      <c r="F41" s="50" t="n">
        <f aca="false">C41+E41</f>
        <v>38.2078853046595</v>
      </c>
      <c r="G41" s="47" t="s">
        <v>194</v>
      </c>
      <c r="H41" s="50" t="n">
        <v>2</v>
      </c>
    </row>
    <row r="42" customFormat="false" ht="15" hidden="false" customHeight="false" outlineLevel="0" collapsed="false">
      <c r="A42" s="47" t="n">
        <v>4961</v>
      </c>
      <c r="B42" s="47" t="n">
        <v>7</v>
      </c>
      <c r="C42" s="50" t="n">
        <f aca="false">(B42/18)*20</f>
        <v>7.77777777777778</v>
      </c>
      <c r="D42" s="47" t="n">
        <v>26</v>
      </c>
      <c r="E42" s="50" t="n">
        <f aca="false">(D42/62)*70</f>
        <v>29.3548387096774</v>
      </c>
      <c r="F42" s="50" t="n">
        <f aca="false">C42+E42</f>
        <v>37.1326164874552</v>
      </c>
      <c r="G42" s="47" t="s">
        <v>195</v>
      </c>
      <c r="H42" s="50" t="n">
        <v>1.67</v>
      </c>
    </row>
    <row r="43" customFormat="false" ht="15" hidden="false" customHeight="false" outlineLevel="0" collapsed="false">
      <c r="A43" s="47" t="n">
        <v>7618</v>
      </c>
      <c r="B43" s="47" t="n">
        <v>11</v>
      </c>
      <c r="C43" s="50" t="n">
        <f aca="false">(B43/18)*20</f>
        <v>12.2222222222222</v>
      </c>
      <c r="D43" s="47" t="n">
        <v>21</v>
      </c>
      <c r="E43" s="50" t="n">
        <f aca="false">(D43/62)*70</f>
        <v>23.7096774193548</v>
      </c>
      <c r="F43" s="50" t="n">
        <f aca="false">C43+E43</f>
        <v>35.9318996415771</v>
      </c>
      <c r="G43" s="47" t="s">
        <v>195</v>
      </c>
      <c r="H43" s="50" t="n">
        <v>1.67</v>
      </c>
    </row>
    <row r="44" customFormat="false" ht="15" hidden="false" customHeight="false" outlineLevel="0" collapsed="false">
      <c r="A44" s="47" t="n">
        <v>4061</v>
      </c>
      <c r="B44" s="47" t="n">
        <v>10</v>
      </c>
      <c r="C44" s="50" t="n">
        <f aca="false">(B44/18)*20</f>
        <v>11.1111111111111</v>
      </c>
      <c r="D44" s="47" t="n">
        <v>21</v>
      </c>
      <c r="E44" s="50" t="n">
        <f aca="false">(D44/62)*70</f>
        <v>23.7096774193548</v>
      </c>
      <c r="F44" s="50" t="n">
        <f aca="false">C44+E44</f>
        <v>34.8207885304659</v>
      </c>
      <c r="G44" s="47" t="s">
        <v>195</v>
      </c>
      <c r="H44" s="50" t="n">
        <v>1.67</v>
      </c>
    </row>
    <row r="45" customFormat="false" ht="15" hidden="false" customHeight="false" outlineLevel="0" collapsed="false">
      <c r="A45" s="47" t="n">
        <v>5329</v>
      </c>
      <c r="B45" s="47" t="n">
        <v>11</v>
      </c>
      <c r="C45" s="50" t="n">
        <f aca="false">(B45/18)*20</f>
        <v>12.2222222222222</v>
      </c>
      <c r="D45" s="47" t="n">
        <v>20</v>
      </c>
      <c r="E45" s="50" t="n">
        <f aca="false">(D45/62)*70</f>
        <v>22.5806451612903</v>
      </c>
      <c r="F45" s="50" t="n">
        <f aca="false">C45+E45</f>
        <v>34.8028673835125</v>
      </c>
      <c r="G45" s="47" t="s">
        <v>195</v>
      </c>
      <c r="H45" s="50" t="n">
        <v>1.67</v>
      </c>
    </row>
    <row r="46" customFormat="false" ht="15" hidden="false" customHeight="false" outlineLevel="0" collapsed="false">
      <c r="A46" s="47" t="n">
        <v>7399</v>
      </c>
      <c r="B46" s="47" t="n">
        <v>12</v>
      </c>
      <c r="C46" s="50" t="n">
        <f aca="false">(B46/18)*20</f>
        <v>13.3333333333333</v>
      </c>
      <c r="D46" s="47" t="n">
        <v>17</v>
      </c>
      <c r="E46" s="50" t="n">
        <f aca="false">(D46/62)*70</f>
        <v>19.1935483870968</v>
      </c>
      <c r="F46" s="50" t="n">
        <f aca="false">C46+E46</f>
        <v>32.5268817204301</v>
      </c>
      <c r="G46" s="47" t="s">
        <v>195</v>
      </c>
      <c r="H46" s="50" t="n">
        <v>1.67</v>
      </c>
    </row>
    <row r="47" customFormat="false" ht="15" hidden="false" customHeight="false" outlineLevel="0" collapsed="false">
      <c r="A47" s="47" t="n">
        <v>4252</v>
      </c>
      <c r="B47" s="47" t="n">
        <v>8</v>
      </c>
      <c r="C47" s="50" t="n">
        <f aca="false">(B47/18)*20</f>
        <v>8.88888888888889</v>
      </c>
      <c r="D47" s="47" t="n">
        <v>20</v>
      </c>
      <c r="E47" s="50" t="n">
        <f aca="false">(D47/62)*70</f>
        <v>22.5806451612903</v>
      </c>
      <c r="F47" s="50" t="n">
        <f aca="false">C47+E47</f>
        <v>31.4695340501792</v>
      </c>
      <c r="G47" s="47" t="s">
        <v>196</v>
      </c>
      <c r="H47" s="50" t="n">
        <v>1.33</v>
      </c>
    </row>
    <row r="48" customFormat="false" ht="15" hidden="false" customHeight="false" outlineLevel="0" collapsed="false">
      <c r="A48" s="47" t="n">
        <v>3339</v>
      </c>
      <c r="B48" s="47" t="n">
        <v>10</v>
      </c>
      <c r="C48" s="50" t="n">
        <f aca="false">(B48/18)*20</f>
        <v>11.1111111111111</v>
      </c>
      <c r="D48" s="47" t="n">
        <v>18</v>
      </c>
      <c r="E48" s="50" t="n">
        <f aca="false">(D48/62)*70</f>
        <v>20.3225806451613</v>
      </c>
      <c r="F48" s="50" t="n">
        <f aca="false">C48+E48</f>
        <v>31.4336917562724</v>
      </c>
      <c r="G48" s="47" t="s">
        <v>196</v>
      </c>
      <c r="H48" s="50" t="n">
        <v>1.33</v>
      </c>
    </row>
    <row r="49" customFormat="false" ht="15" hidden="false" customHeight="false" outlineLevel="0" collapsed="false">
      <c r="A49" s="47" t="n">
        <v>6840</v>
      </c>
      <c r="B49" s="47" t="n">
        <v>9</v>
      </c>
      <c r="C49" s="50" t="n">
        <f aca="false">(B49/18)*20</f>
        <v>10</v>
      </c>
      <c r="D49" s="47" t="n">
        <v>15</v>
      </c>
      <c r="E49" s="50" t="n">
        <f aca="false">(D49/62)*70</f>
        <v>16.9354838709677</v>
      </c>
      <c r="F49" s="50" t="n">
        <f aca="false">C49+E49</f>
        <v>26.9354838709677</v>
      </c>
      <c r="G49" s="47" t="s">
        <v>197</v>
      </c>
      <c r="H49" s="50" t="n">
        <v>1</v>
      </c>
    </row>
    <row r="50" customFormat="false" ht="15" hidden="false" customHeight="false" outlineLevel="0" collapsed="false">
      <c r="A50" s="47" t="n">
        <v>2762</v>
      </c>
      <c r="B50" s="47" t="n">
        <v>8</v>
      </c>
      <c r="C50" s="50" t="n">
        <f aca="false">(B50/18)*20</f>
        <v>8.88888888888889</v>
      </c>
      <c r="D50" s="47" t="n">
        <v>14</v>
      </c>
      <c r="E50" s="50" t="n">
        <f aca="false">(D50/62)*70</f>
        <v>15.8064516129032</v>
      </c>
      <c r="F50" s="50" t="n">
        <f aca="false">C50+E50</f>
        <v>24.6953405017921</v>
      </c>
      <c r="G50" s="47" t="s">
        <v>198</v>
      </c>
      <c r="H50" s="50" t="n">
        <v>0.67</v>
      </c>
    </row>
    <row r="51" customFormat="false" ht="15" hidden="false" customHeight="false" outlineLevel="0" collapsed="false">
      <c r="B51" s="47"/>
      <c r="C51" s="50"/>
    </row>
    <row r="53" s="50" customFormat="true" ht="15" hidden="false" customHeight="false" outlineLevel="0" collapsed="false">
      <c r="A53" s="49" t="s">
        <v>160</v>
      </c>
      <c r="B53" s="50" t="n">
        <f aca="false">MAX(B2:B50)</f>
        <v>18</v>
      </c>
      <c r="C53" s="50" t="n">
        <f aca="false">MAX(C2:C50)</f>
        <v>20</v>
      </c>
      <c r="D53" s="50" t="n">
        <f aca="false">MAX(D2:D50)</f>
        <v>62</v>
      </c>
      <c r="E53" s="50" t="n">
        <f aca="false">MAX(E2:E50)</f>
        <v>70</v>
      </c>
      <c r="F53" s="50" t="n">
        <f aca="false">MAX(F2:F50)</f>
        <v>87.7777777777778</v>
      </c>
      <c r="H53" s="50" t="n">
        <f aca="false">MAX(H2:H50)</f>
        <v>4.33</v>
      </c>
    </row>
    <row r="54" s="50" customFormat="true" ht="15" hidden="false" customHeight="false" outlineLevel="0" collapsed="false">
      <c r="A54" s="49" t="s">
        <v>159</v>
      </c>
      <c r="B54" s="50" t="n">
        <f aca="false">MIN(B3:B51)</f>
        <v>7</v>
      </c>
      <c r="C54" s="50" t="n">
        <f aca="false">MIN(C3:C51)</f>
        <v>7.77777777777778</v>
      </c>
      <c r="D54" s="50" t="n">
        <f aca="false">MIN(D3:D51)</f>
        <v>14</v>
      </c>
      <c r="E54" s="50" t="n">
        <f aca="false">MIN(E3:E51)</f>
        <v>15.8064516129032</v>
      </c>
      <c r="F54" s="50" t="n">
        <f aca="false">MIN(F3:F51)</f>
        <v>24.6953405017921</v>
      </c>
      <c r="H54" s="50" t="n">
        <f aca="false">MIN(H3:H51)</f>
        <v>0.67</v>
      </c>
    </row>
    <row r="55" s="50" customFormat="true" ht="15" hidden="false" customHeight="false" outlineLevel="0" collapsed="false">
      <c r="A55" s="49" t="s">
        <v>162</v>
      </c>
      <c r="B55" s="50" t="n">
        <f aca="false">MEDIAN(B4:B52)</f>
        <v>11</v>
      </c>
      <c r="C55" s="50" t="n">
        <f aca="false">MEDIAN(C4:C52)</f>
        <v>12.2222222222222</v>
      </c>
      <c r="D55" s="50" t="n">
        <f aca="false">MEDIAN(D4:D52)</f>
        <v>33</v>
      </c>
      <c r="E55" s="50" t="n">
        <f aca="false">MEDIAN(E4:E52)</f>
        <v>37.258064516129</v>
      </c>
      <c r="F55" s="50" t="n">
        <f aca="false">MEDIAN(F4:F52)</f>
        <v>51.6666666666667</v>
      </c>
      <c r="H55" s="50" t="n">
        <f aca="false">MEDIAN(H4:H52)</f>
        <v>2.67</v>
      </c>
    </row>
    <row r="56" s="50" customFormat="true" ht="15" hidden="false" customHeight="false" outlineLevel="0" collapsed="false">
      <c r="A56" s="49" t="s">
        <v>161</v>
      </c>
      <c r="B56" s="50" t="n">
        <f aca="false">AVERAGE(B5:B53)</f>
        <v>11.4042553191489</v>
      </c>
      <c r="C56" s="50" t="n">
        <f aca="false">AVERAGE(C5:C53)</f>
        <v>12.6713947990544</v>
      </c>
      <c r="D56" s="50" t="n">
        <f aca="false">AVERAGE(D5:D53)</f>
        <v>34.4255319148936</v>
      </c>
      <c r="E56" s="50" t="n">
        <f aca="false">AVERAGE(E5:E53)</f>
        <v>38.8675360329444</v>
      </c>
      <c r="F56" s="50" t="n">
        <f aca="false">AVERAGE(F5:F53)</f>
        <v>51.4916495081217</v>
      </c>
      <c r="H56" s="50" t="n">
        <f aca="false">AVERAGE(H5:H53)</f>
        <v>2.55446808510638</v>
      </c>
    </row>
    <row r="57" s="50" customFormat="true" ht="15" hidden="false" customHeight="false" outlineLevel="0" collapsed="false">
      <c r="A57" s="49" t="s">
        <v>163</v>
      </c>
      <c r="B57" s="50" t="n">
        <f aca="false">STDEV(B6:B54)</f>
        <v>2.38597505556375</v>
      </c>
      <c r="C57" s="50" t="n">
        <f aca="false">STDEV(C6:C54)</f>
        <v>2.65108339507083</v>
      </c>
      <c r="D57" s="50" t="n">
        <f aca="false">STDEV(D6:D54)</f>
        <v>11.9064344889084</v>
      </c>
      <c r="E57" s="50" t="n">
        <f aca="false">STDEV(E6:E54)</f>
        <v>13.4427486165095</v>
      </c>
      <c r="F57" s="50" t="n">
        <f aca="false">STDEV(F6:F54)</f>
        <v>14.8890097551718</v>
      </c>
      <c r="H57" s="50" t="n">
        <f aca="false">STDEV(H6:H54)</f>
        <v>0.76716418586024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2019-11-26T11:01:05Z</cp:lastPrinted>
  <dcterms:modified xsi:type="dcterms:W3CDTF">2019-12-31T12:09:51Z</dcterms:modified>
  <cp:revision>48</cp:revision>
  <dc:subject/>
  <dc:title/>
</cp:coreProperties>
</file>