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 de Gantt en blanco y burndown" sheetId="1" r:id="rId4"/>
  </sheets>
  <definedNames/>
  <calcPr/>
</workbook>
</file>

<file path=xl/sharedStrings.xml><?xml version="1.0" encoding="utf-8"?>
<sst xmlns="http://schemas.openxmlformats.org/spreadsheetml/2006/main" count="124" uniqueCount="92">
  <si>
    <t>GINCANA WEB - DAW 2</t>
  </si>
  <si>
    <r>
      <rPr>
        <rFont val="Century Gothic"/>
        <b/>
        <color rgb="FF999999"/>
        <sz val="11.0"/>
      </rPr>
      <t xml:space="preserve">Proyecto desarrollado por </t>
    </r>
    <r>
      <rPr>
        <rFont val="Century Gothic"/>
        <b/>
        <color rgb="FF666666"/>
        <sz val="11.0"/>
      </rPr>
      <t>Jorge Alcalde, Ricard Casals y Eric Molina.</t>
    </r>
  </si>
  <si>
    <t>SPRINTS</t>
  </si>
  <si>
    <t>SPRINT 1</t>
  </si>
  <si>
    <t>SPRINT FINAL</t>
  </si>
  <si>
    <t>ESTRUCTURA DE DESGLOSE DEL TRABAJO</t>
  </si>
  <si>
    <t>TÍTULO DE LA TAREA</t>
  </si>
  <si>
    <t>PROPIETARIO DE LA TAREA</t>
  </si>
  <si>
    <t>CANTIDAD DE TRABAJO EN HORAS</t>
  </si>
  <si>
    <t>CARRERA</t>
  </si>
  <si>
    <t>FECHA DE INICIO</t>
  </si>
  <si>
    <t>FECHA DE VENCIMIENTO</t>
  </si>
  <si>
    <t>DURACIÓN</t>
  </si>
  <si>
    <t>PCT DE TAREA COMPLETADA</t>
  </si>
  <si>
    <t>SEMANA 1</t>
  </si>
  <si>
    <t>SEMANA 2</t>
  </si>
  <si>
    <t>SEMANA 3</t>
  </si>
  <si>
    <t>ESTIMAR</t>
  </si>
  <si>
    <t>COMPLETADO</t>
  </si>
  <si>
    <t>RESTANTE</t>
  </si>
  <si>
    <t>MA</t>
  </si>
  <si>
    <t>MI</t>
  </si>
  <si>
    <t>JU</t>
  </si>
  <si>
    <t>VI</t>
  </si>
  <si>
    <t>LU</t>
  </si>
  <si>
    <t>Laravel y backend</t>
  </si>
  <si>
    <t>Creación del proyecto base</t>
  </si>
  <si>
    <t>Eric</t>
  </si>
  <si>
    <t>1,2</t>
  </si>
  <si>
    <t>Login usuarios</t>
  </si>
  <si>
    <t>1,3</t>
  </si>
  <si>
    <t>Registro usuarios</t>
  </si>
  <si>
    <t>1,4</t>
  </si>
  <si>
    <t>CRUD de tags (admin)</t>
  </si>
  <si>
    <t>Jorge</t>
  </si>
  <si>
    <t>1,5</t>
  </si>
  <si>
    <t>CRUD de puntos (admin)</t>
  </si>
  <si>
    <t>1,6</t>
  </si>
  <si>
    <t>CRUD de usuario (admin)</t>
  </si>
  <si>
    <t>1,7</t>
  </si>
  <si>
    <t>CRUD de labels (usuario)</t>
  </si>
  <si>
    <t>1,8</t>
  </si>
  <si>
    <t>CRUD de puntos (usuario)</t>
  </si>
  <si>
    <t>Ricard</t>
  </si>
  <si>
    <t>1,9</t>
  </si>
  <si>
    <t>CRUD de gincana (usuario)</t>
  </si>
  <si>
    <t>1,10</t>
  </si>
  <si>
    <t>CRUD de sesiones de gincana (usuario)</t>
  </si>
  <si>
    <t>1,11</t>
  </si>
  <si>
    <t>CRUD de grupos/integrantes de gincana (usuario)</t>
  </si>
  <si>
    <t>1,12</t>
  </si>
  <si>
    <t>CRUD de checkpoints (usuario)</t>
  </si>
  <si>
    <t>Base de datos</t>
  </si>
  <si>
    <t>Diseño de la base de datos</t>
  </si>
  <si>
    <t>Ricard, Eric y Jorge</t>
  </si>
  <si>
    <t>Creación de los modelos</t>
  </si>
  <si>
    <t>Creación de las migraciones</t>
  </si>
  <si>
    <t>Creación de los seeders</t>
  </si>
  <si>
    <t>Mockup y Frontend</t>
  </si>
  <si>
    <t>Diseño del frontend de usuarios en figma</t>
  </si>
  <si>
    <t>Diseño del frontend de administradores en figma</t>
  </si>
  <si>
    <t>3,3</t>
  </si>
  <si>
    <t>Funcionalidad de cambio de vistas en figma design</t>
  </si>
  <si>
    <t>3,4</t>
  </si>
  <si>
    <t>Creación de vistas de usuarios en Laravel / Blade PHP</t>
  </si>
  <si>
    <t>3,5</t>
  </si>
  <si>
    <t>Creación de vistas de administradores en Laravel / Blade PHP</t>
  </si>
  <si>
    <t>3,6</t>
  </si>
  <si>
    <t>Funcionalidad de JavaScript de Geolocalización y librería Leaflet</t>
  </si>
  <si>
    <t>Github y servidor web</t>
  </si>
  <si>
    <t>Subir proyecto de laravel a Github</t>
  </si>
  <si>
    <t>Configurar servidor web</t>
  </si>
  <si>
    <r>
      <rPr>
        <rFont val="Century Gothic"/>
        <color theme="1"/>
        <sz val="10.0"/>
      </rPr>
      <t xml:space="preserve">Escribir fichero </t>
    </r>
    <r>
      <rPr>
        <rFont val="Century Gothic"/>
        <color rgb="FF1155CC"/>
        <sz val="10.0"/>
        <u/>
      </rPr>
      <t>read.me</t>
    </r>
  </si>
  <si>
    <t>Joge</t>
  </si>
  <si>
    <t>4,4</t>
  </si>
  <si>
    <t>Subir proyecto al servidor web</t>
  </si>
  <si>
    <t>4,5</t>
  </si>
  <si>
    <t>Testeo de la pagina web</t>
  </si>
  <si>
    <t>Eric, Ricard y Jorge</t>
  </si>
  <si>
    <t>DÍAS</t>
  </si>
  <si>
    <t>EST/ DÍAS</t>
  </si>
  <si>
    <t>DATOS DE DESGASTE</t>
  </si>
  <si>
    <t>TOTAL DE HORAS</t>
  </si>
  <si>
    <t>DÍA</t>
  </si>
  <si>
    <t>TOTAL</t>
  </si>
  <si>
    <t xml:space="preserve">     ^ Introduzca el número de días</t>
  </si>
  <si>
    <t>PLAN</t>
  </si>
  <si>
    <t>HORAS</t>
  </si>
  <si>
    <t>Introduzca las horas completadas por día ----&gt;</t>
  </si>
  <si>
    <t>HRS COMPLETADO</t>
  </si>
  <si>
    <t>HRS RESTANTE</t>
  </si>
  <si>
    <t>GRÁFICO DE BURNDOWN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</si>
</sst>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"/>
    <numFmt numFmtId="165" formatCode="0.00000"/>
  </numFmts>
  <fonts count="25">
    <font>
      <sz val="12.0"/>
      <color theme="1"/>
      <name val="Corbel"/>
      <scheme val="minor"/>
    </font>
    <font>
      <sz val="12.0"/>
      <color theme="1"/>
      <name val="Corbel"/>
    </font>
    <font>
      <b/>
      <sz val="32.0"/>
      <color rgb="FF7F7F7F"/>
      <name val="Century Gothic"/>
    </font>
    <font/>
    <font>
      <b/>
      <sz val="10.0"/>
      <color rgb="FF2F5496"/>
      <name val="Century Gothic"/>
    </font>
    <font>
      <sz val="12.0"/>
      <color theme="1"/>
      <name val="Century Gothic"/>
    </font>
    <font>
      <b/>
      <sz val="16.0"/>
      <color rgb="FF7F7F7F"/>
      <name val="Century Gothic"/>
    </font>
    <font>
      <b/>
      <sz val="11.0"/>
      <color rgb="FF999999"/>
      <name val="Century Gothic"/>
    </font>
    <font>
      <b/>
      <sz val="9.0"/>
      <color theme="1"/>
      <name val="Century Gothic"/>
    </font>
    <font>
      <b/>
      <sz val="10.0"/>
      <color rgb="FF2F5496"/>
      <name val="Arial"/>
    </font>
    <font>
      <b/>
      <sz val="8.0"/>
      <color theme="1"/>
      <name val="Century Gothic"/>
    </font>
    <font>
      <b/>
      <sz val="10.0"/>
      <color theme="0"/>
      <name val="Century Gothic"/>
    </font>
    <font>
      <b/>
      <sz val="10.0"/>
      <color theme="1"/>
      <name val="Century Gothic"/>
    </font>
    <font>
      <sz val="10.0"/>
      <color theme="1"/>
      <name val="Century Gothic"/>
    </font>
    <font>
      <sz val="10.0"/>
      <color rgb="FFFFF2CC"/>
      <name val="Arial"/>
    </font>
    <font>
      <sz val="10.0"/>
      <color theme="1"/>
      <name val="Arial"/>
    </font>
    <font>
      <u/>
      <sz val="10.0"/>
      <color theme="1"/>
      <name val="Century Gothic"/>
    </font>
    <font>
      <b/>
      <sz val="8.0"/>
      <color rgb="FF7F7F7F"/>
      <name val="Century Gothic"/>
    </font>
    <font>
      <b/>
      <sz val="10.0"/>
      <color rgb="FF7F7F7F"/>
      <name val="Century Gothic"/>
    </font>
    <font>
      <b/>
      <sz val="11.0"/>
      <color rgb="FF7F7F7F"/>
      <name val="Century Gothic"/>
    </font>
    <font>
      <b/>
      <sz val="12.0"/>
      <color theme="1"/>
      <name val="Century Gothic"/>
    </font>
    <font>
      <b/>
      <sz val="10.0"/>
      <color rgb="FFFFFFFF"/>
      <name val="Century Gothic"/>
    </font>
    <font>
      <sz val="11.0"/>
      <color rgb="FF2E75B5"/>
      <name val="Century Gothic"/>
    </font>
    <font>
      <sz val="7.0"/>
      <color rgb="FF2E75B5"/>
      <name val="Century Gothic"/>
    </font>
    <font>
      <sz val="9.0"/>
      <color theme="1"/>
      <name val="Century Gothic"/>
    </font>
  </fonts>
  <fills count="20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2F5496"/>
        <bgColor rgb="FF2F5496"/>
      </patternFill>
    </fill>
    <fill>
      <patternFill patternType="solid">
        <fgColor rgb="FFB4C6E7"/>
        <bgColor rgb="FFB4C6E7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6D9EEB"/>
        <bgColor rgb="FF6D9EEB"/>
      </patternFill>
    </fill>
    <fill>
      <patternFill patternType="solid">
        <fgColor rgb="FFEA9999"/>
        <bgColor rgb="FFEA9999"/>
      </patternFill>
    </fill>
    <fill>
      <patternFill patternType="solid">
        <fgColor rgb="FF2E75B5"/>
        <bgColor rgb="FF2E75B5"/>
      </patternFill>
    </fill>
    <fill>
      <patternFill patternType="solid">
        <fgColor rgb="FF7F7F7F"/>
        <bgColor rgb="FF7F7F7F"/>
      </patternFill>
    </fill>
    <fill>
      <patternFill patternType="solid">
        <fgColor rgb="FFDEEAF6"/>
        <bgColor rgb="FFDEEAF6"/>
      </patternFill>
    </fill>
    <fill>
      <patternFill patternType="solid">
        <fgColor rgb="FF3F3F3F"/>
        <bgColor rgb="FF3F3F3F"/>
      </patternFill>
    </fill>
  </fills>
  <borders count="69">
    <border/>
    <border>
      <right style="medium">
        <color rgb="FFA5A5A5"/>
      </right>
    </border>
    <border>
      <left style="medium">
        <color rgb="FFA5A5A5"/>
      </left>
      <right/>
      <top style="medium">
        <color rgb="FFA5A5A5"/>
      </top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medium">
        <color rgb="FF999999"/>
      </top>
      <bottom style="thin">
        <color rgb="FFA5A5A5"/>
      </bottom>
    </border>
    <border>
      <right style="thin">
        <color rgb="FF999999"/>
      </right>
      <top style="medium">
        <color rgb="FF999999"/>
      </top>
    </border>
    <border>
      <left style="medium">
        <color rgb="FFA5A5A5"/>
      </left>
      <right/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</border>
    <border>
      <left style="medium">
        <color rgb="FFBFBFBF"/>
      </left>
      <right/>
      <top style="medium">
        <color rgb="FFBFBFBF"/>
      </top>
    </border>
    <border>
      <left style="medium">
        <color rgb="FFBFBFBF"/>
      </left>
      <right style="thin">
        <color rgb="FFBFBFBF"/>
      </right>
      <top style="medium">
        <color rgb="FFBFBFBF"/>
      </top>
    </border>
    <border>
      <left style="thin">
        <color rgb="FFBFBFBF"/>
      </left>
      <right/>
      <top style="medium">
        <color rgb="FFBFBFBF"/>
      </top>
    </border>
    <border>
      <left style="medium">
        <color rgb="FFA5A5A5"/>
      </left>
      <top style="medium">
        <color rgb="FFA5A5A5"/>
      </top>
      <bottom style="thin">
        <color rgb="FFA5A5A5"/>
      </bottom>
    </border>
    <border>
      <top style="medium">
        <color rgb="FFA5A5A5"/>
      </top>
      <bottom style="thin">
        <color rgb="FFA5A5A5"/>
      </bottom>
    </border>
    <border>
      <right style="thin">
        <color rgb="FFA5A5A5"/>
      </right>
      <top style="medium">
        <color rgb="FFA5A5A5"/>
      </top>
      <bottom style="thin">
        <color rgb="FFA5A5A5"/>
      </bottom>
    </border>
    <border>
      <left style="medium">
        <color rgb="FFA5A5A5"/>
      </left>
      <right style="medium">
        <color rgb="FFA5A5A5"/>
      </right>
      <top style="medium">
        <color rgb="FFA5A5A5"/>
      </top>
    </border>
    <border>
      <left/>
      <right style="thin">
        <color rgb="FFBFBFBF"/>
      </right>
      <top style="medium">
        <color rgb="FFBFBFBF"/>
      </top>
    </border>
    <border>
      <left style="thin">
        <color rgb="FFBFBFBF"/>
      </left>
      <right style="thin">
        <color rgb="FFBFBFBF"/>
      </right>
      <top style="medium">
        <color rgb="FFBFBFBF"/>
      </top>
    </border>
    <border>
      <left style="thin">
        <color rgb="FFBFBFBF"/>
      </left>
      <right style="thin">
        <color rgb="FFBFBFBF"/>
      </right>
      <top/>
    </border>
    <border>
      <left style="thin">
        <color rgb="FFBFBFBF"/>
      </left>
      <right style="medium">
        <color rgb="FFBFBFBF"/>
      </right>
      <top/>
    </border>
    <border>
      <left style="medium">
        <color rgb="FFBFBFBF"/>
      </left>
      <top/>
      <bottom style="thin">
        <color rgb="FFBFBFBF"/>
      </bottom>
    </border>
    <border>
      <top/>
      <bottom style="thin">
        <color rgb="FFBFBFBF"/>
      </bottom>
    </border>
    <border>
      <left style="thin">
        <color rgb="FFBFBFBF"/>
      </left>
      <top/>
      <bottom style="thin">
        <color rgb="FFBFBFBF"/>
      </bottom>
    </border>
    <border>
      <left style="medium">
        <color rgb="FFBFBFBF"/>
      </left>
      <right/>
      <bottom style="double">
        <color rgb="FFBFBFBF"/>
      </bottom>
    </border>
    <border>
      <left style="medium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/>
      <bottom style="thin">
        <color rgb="FFBFBFBF"/>
      </bottom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</border>
    <border>
      <left style="medium">
        <color rgb="FFA5A5A5"/>
      </left>
      <right style="medium">
        <color rgb="FFA5A5A5"/>
      </right>
      <bottom style="thin">
        <color rgb="FFBFBFBF"/>
      </bottom>
    </border>
    <border>
      <left/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medium">
        <color rgb="FFBFBFBF"/>
      </right>
      <bottom style="thin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medium">
        <color rgb="FFBFBFBF"/>
      </left>
      <right/>
      <top/>
      <bottom style="thin">
        <color rgb="FFBFBFBF"/>
      </bottom>
    </border>
    <border>
      <left style="medium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/>
      <top/>
      <bottom style="thin">
        <color rgb="FFBFBFBF"/>
      </bottom>
    </border>
    <border>
      <left style="medium">
        <color rgb="FFA5A5A5"/>
      </left>
      <right style="medium">
        <color rgb="FFA5A5A5"/>
      </right>
      <top/>
      <bottom style="thin">
        <color rgb="FFBFBFBF"/>
      </bottom>
    </border>
    <border>
      <left/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  <right/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</border>
    <border>
      <left style="medium">
        <color rgb="FFBFBFBF"/>
      </left>
      <right/>
      <top style="thin">
        <color rgb="FFBFBFBF"/>
      </top>
    </border>
    <border>
      <left style="medium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top style="thin">
        <color rgb="FFB7B7B7"/>
      </top>
    </border>
    <border>
      <left style="medium">
        <color rgb="FFA5A5A5"/>
      </left>
      <right style="thin">
        <color rgb="FFA5A5A5"/>
      </right>
      <top style="thin">
        <color rgb="FFA5A5A5"/>
      </top>
    </border>
    <border>
      <left style="thin">
        <color rgb="FFA5A5A5"/>
      </left>
      <right style="medium">
        <color rgb="FFA5A5A5"/>
      </right>
      <top style="thin">
        <color rgb="FFA5A5A5"/>
      </top>
    </border>
    <border>
      <left style="medium">
        <color rgb="FFA5A5A5"/>
      </left>
      <right style="medium">
        <color rgb="FFA5A5A5"/>
      </right>
      <top style="thin">
        <color rgb="FFBFBFBF"/>
      </top>
    </border>
    <border>
      <right style="thin">
        <color rgb="FFBFBFBF"/>
      </right>
      <top style="thin">
        <color rgb="FFBFBFBF"/>
      </top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medium">
        <color rgb="FFBFBFBF"/>
      </left>
      <right/>
      <top style="thin">
        <color rgb="FFBFBFBF"/>
      </top>
      <bottom style="medium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</border>
    <border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/>
    </border>
  </borders>
  <cellStyleXfs count="1">
    <xf borderId="0" fillId="0" fontId="0" numFmtId="0" applyAlignment="1" applyFont="1"/>
  </cellStyleXfs>
  <cellXfs count="1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readingOrder="0" vertical="center"/>
    </xf>
    <xf borderId="1" fillId="0" fontId="3" numFmtId="0" xfId="0" applyBorder="1" applyFont="1"/>
    <xf borderId="0" fillId="0" fontId="4" numFmtId="0" xfId="0" applyAlignment="1" applyFont="1">
      <alignment horizontal="left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horizontal="center" readingOrder="0" vertical="center"/>
    </xf>
    <xf borderId="2" fillId="2" fontId="8" numFmtId="0" xfId="0" applyAlignment="1" applyBorder="1" applyFill="1" applyFont="1">
      <alignment horizontal="center" shrinkToFit="0" vertical="center" wrapText="1"/>
    </xf>
    <xf borderId="3" fillId="3" fontId="8" numFmtId="0" xfId="0" applyAlignment="1" applyBorder="1" applyFill="1" applyFont="1">
      <alignment horizontal="center" shrinkToFit="0" vertical="center" wrapText="1"/>
    </xf>
    <xf borderId="3" fillId="4" fontId="9" numFmtId="0" xfId="0" applyAlignment="1" applyBorder="1" applyFill="1" applyFont="1">
      <alignment horizontal="left" vertical="center"/>
    </xf>
    <xf borderId="3" fillId="0" fontId="1" numFmtId="0" xfId="0" applyBorder="1" applyFont="1"/>
    <xf borderId="4" fillId="0" fontId="1" numFmtId="0" xfId="0" applyBorder="1" applyFont="1"/>
    <xf borderId="5" fillId="0" fontId="5" numFmtId="0" xfId="0" applyBorder="1" applyFont="1"/>
    <xf borderId="1" fillId="0" fontId="6" numFmtId="0" xfId="0" applyAlignment="1" applyBorder="1" applyFont="1">
      <alignment vertical="center"/>
    </xf>
    <xf borderId="6" fillId="0" fontId="3" numFmtId="0" xfId="0" applyBorder="1" applyFont="1"/>
    <xf borderId="7" fillId="5" fontId="8" numFmtId="0" xfId="0" applyAlignment="1" applyBorder="1" applyFill="1" applyFont="1">
      <alignment horizontal="center" readingOrder="0" shrinkToFit="0" vertical="center" wrapText="1"/>
    </xf>
    <xf borderId="8" fillId="0" fontId="9" numFmtId="0" xfId="0" applyAlignment="1" applyBorder="1" applyFont="1">
      <alignment horizontal="left" vertical="center"/>
    </xf>
    <xf borderId="8" fillId="4" fontId="1" numFmtId="0" xfId="0" applyBorder="1" applyFont="1"/>
    <xf borderId="8" fillId="0" fontId="1" numFmtId="0" xfId="0" applyBorder="1" applyFont="1"/>
    <xf borderId="8" fillId="0" fontId="5" numFmtId="0" xfId="0" applyBorder="1" applyFont="1"/>
    <xf borderId="8" fillId="4" fontId="5" numFmtId="0" xfId="0" applyBorder="1" applyFont="1"/>
    <xf borderId="9" fillId="2" fontId="10" numFmtId="0" xfId="0" applyAlignment="1" applyBorder="1" applyFont="1">
      <alignment horizontal="center" shrinkToFit="0" vertical="center" wrapText="1"/>
    </xf>
    <xf borderId="10" fillId="2" fontId="8" numFmtId="0" xfId="0" applyAlignment="1" applyBorder="1" applyFont="1">
      <alignment horizontal="left" shrinkToFit="0" vertical="center" wrapText="1"/>
    </xf>
    <xf borderId="11" fillId="2" fontId="8" numFmtId="0" xfId="0" applyAlignment="1" applyBorder="1" applyFont="1">
      <alignment horizontal="left" shrinkToFit="0" vertical="center" wrapText="1"/>
    </xf>
    <xf borderId="12" fillId="2" fontId="8" numFmtId="0" xfId="0" applyAlignment="1" applyBorder="1" applyFont="1">
      <alignment horizontal="center" shrinkToFit="0" vertical="center" wrapText="1"/>
    </xf>
    <xf borderId="13" fillId="0" fontId="3" numFmtId="0" xfId="0" applyBorder="1" applyFont="1"/>
    <xf borderId="14" fillId="0" fontId="3" numFmtId="0" xfId="0" applyBorder="1" applyFont="1"/>
    <xf borderId="15" fillId="2" fontId="8" numFmtId="0" xfId="0" applyAlignment="1" applyBorder="1" applyFont="1">
      <alignment horizontal="center" shrinkToFit="0" vertical="center" wrapText="1"/>
    </xf>
    <xf borderId="16" fillId="2" fontId="8" numFmtId="0" xfId="0" applyAlignment="1" applyBorder="1" applyFont="1">
      <alignment horizontal="center" shrinkToFit="0" vertical="center" wrapText="1"/>
    </xf>
    <xf borderId="17" fillId="2" fontId="8" numFmtId="0" xfId="0" applyAlignment="1" applyBorder="1" applyFont="1">
      <alignment horizontal="center" shrinkToFit="0" vertical="center" wrapText="1"/>
    </xf>
    <xf borderId="18" fillId="2" fontId="8" numFmtId="0" xfId="0" applyAlignment="1" applyBorder="1" applyFont="1">
      <alignment horizontal="center" shrinkToFit="0" vertical="center" wrapText="1"/>
    </xf>
    <xf borderId="19" fillId="2" fontId="8" numFmtId="0" xfId="0" applyAlignment="1" applyBorder="1" applyFont="1">
      <alignment horizontal="center" shrinkToFit="0" vertical="center" wrapText="1"/>
    </xf>
    <xf borderId="20" fillId="6" fontId="11" numFmtId="0" xfId="0" applyAlignment="1" applyBorder="1" applyFill="1" applyFont="1">
      <alignment horizontal="center" vertical="center"/>
    </xf>
    <xf borderId="21" fillId="0" fontId="3" numFmtId="0" xfId="0" applyBorder="1" applyFont="1"/>
    <xf borderId="22" fillId="6" fontId="11" numFmtId="0" xfId="0" applyAlignment="1" applyBorder="1" applyFont="1">
      <alignment horizontal="center" vertical="center"/>
    </xf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2" fontId="10" numFmtId="0" xfId="0" applyAlignment="1" applyBorder="1" applyFont="1">
      <alignment horizontal="center" shrinkToFit="0" vertical="center" wrapText="1"/>
    </xf>
    <xf borderId="7" fillId="2" fontId="10" numFmtId="0" xfId="0" applyAlignment="1" applyBorder="1" applyFont="1">
      <alignment horizontal="center" shrinkToFit="0" vertical="center" wrapText="1"/>
    </xf>
    <xf borderId="27" fillId="2" fontId="10" numFmtId="0" xfId="0" applyAlignment="1" applyBorder="1" applyFont="1">
      <alignment horizontal="center" shrinkToFit="0" vertical="center" wrapText="1"/>
    </xf>
    <xf borderId="28" fillId="0" fontId="3" numFmtId="0" xfId="0" applyBorder="1" applyFont="1"/>
    <xf borderId="29" fillId="0" fontId="3" numFmtId="0" xfId="0" applyBorder="1" applyFont="1"/>
    <xf borderId="30" fillId="0" fontId="3" numFmtId="0" xfId="0" applyBorder="1" applyFont="1"/>
    <xf borderId="31" fillId="0" fontId="3" numFmtId="0" xfId="0" applyBorder="1" applyFont="1"/>
    <xf borderId="32" fillId="7" fontId="12" numFmtId="0" xfId="0" applyAlignment="1" applyBorder="1" applyFill="1" applyFont="1">
      <alignment horizontal="center" readingOrder="0" vertical="center"/>
    </xf>
    <xf borderId="33" fillId="7" fontId="12" numFmtId="0" xfId="0" applyAlignment="1" applyBorder="1" applyFont="1">
      <alignment horizontal="center" readingOrder="0" vertical="center"/>
    </xf>
    <xf borderId="34" fillId="8" fontId="13" numFmtId="49" xfId="0" applyAlignment="1" applyBorder="1" applyFill="1" applyFont="1" applyNumberFormat="1">
      <alignment horizontal="left" vertical="center"/>
    </xf>
    <xf borderId="35" fillId="8" fontId="13" numFmtId="0" xfId="0" applyAlignment="1" applyBorder="1" applyFont="1">
      <alignment horizontal="left" readingOrder="0" vertical="center"/>
    </xf>
    <xf borderId="36" fillId="8" fontId="13" numFmtId="0" xfId="0" applyAlignment="1" applyBorder="1" applyFont="1">
      <alignment horizontal="left" vertical="center"/>
    </xf>
    <xf borderId="26" fillId="2" fontId="13" numFmtId="0" xfId="0" applyAlignment="1" applyBorder="1" applyFont="1">
      <alignment horizontal="center" vertical="center"/>
    </xf>
    <xf borderId="7" fillId="2" fontId="13" numFmtId="0" xfId="0" applyAlignment="1" applyBorder="1" applyFont="1">
      <alignment horizontal="center" vertical="center"/>
    </xf>
    <xf borderId="27" fillId="2" fontId="13" numFmtId="0" xfId="0" applyAlignment="1" applyBorder="1" applyFont="1">
      <alignment horizontal="center" vertical="center"/>
    </xf>
    <xf borderId="37" fillId="2" fontId="13" numFmtId="0" xfId="0" applyAlignment="1" applyBorder="1" applyFont="1">
      <alignment horizontal="left" vertical="center"/>
    </xf>
    <xf borderId="38" fillId="2" fontId="13" numFmtId="14" xfId="0" applyAlignment="1" applyBorder="1" applyFont="1" applyNumberFormat="1">
      <alignment horizontal="center" vertical="center"/>
    </xf>
    <xf borderId="39" fillId="2" fontId="13" numFmtId="14" xfId="0" applyAlignment="1" applyBorder="1" applyFont="1" applyNumberFormat="1">
      <alignment horizontal="center" vertical="center"/>
    </xf>
    <xf borderId="39" fillId="2" fontId="13" numFmtId="1" xfId="0" applyAlignment="1" applyBorder="1" applyFont="1" applyNumberFormat="1">
      <alignment horizontal="center" vertical="center"/>
    </xf>
    <xf borderId="39" fillId="2" fontId="12" numFmtId="9" xfId="0" applyAlignment="1" applyBorder="1" applyFont="1" applyNumberFormat="1">
      <alignment horizontal="center" vertical="center"/>
    </xf>
    <xf borderId="40" fillId="2" fontId="13" numFmtId="0" xfId="0" applyBorder="1" applyFont="1"/>
    <xf borderId="41" fillId="2" fontId="13" numFmtId="0" xfId="0" applyBorder="1" applyFont="1"/>
    <xf borderId="41" fillId="8" fontId="13" numFmtId="0" xfId="0" applyBorder="1" applyFont="1"/>
    <xf borderId="41" fillId="5" fontId="13" numFmtId="0" xfId="0" applyBorder="1" applyFont="1"/>
    <xf borderId="41" fillId="9" fontId="13" numFmtId="0" xfId="0" applyBorder="1" applyFill="1" applyFont="1"/>
    <xf borderId="42" fillId="10" fontId="13" numFmtId="49" xfId="0" applyAlignment="1" applyBorder="1" applyFill="1" applyFont="1" applyNumberFormat="1">
      <alignment horizontal="left" vertical="center"/>
    </xf>
    <xf borderId="40" fillId="0" fontId="13" numFmtId="0" xfId="0" applyAlignment="1" applyBorder="1" applyFont="1">
      <alignment horizontal="left" readingOrder="0" vertical="center"/>
    </xf>
    <xf borderId="43" fillId="0" fontId="13" numFmtId="0" xfId="0" applyAlignment="1" applyBorder="1" applyFont="1">
      <alignment horizontal="left" readingOrder="0" vertical="center"/>
    </xf>
    <xf borderId="26" fillId="0" fontId="13" numFmtId="0" xfId="0" applyAlignment="1" applyBorder="1" applyFont="1">
      <alignment horizontal="center" readingOrder="0" vertical="center"/>
    </xf>
    <xf borderId="7" fillId="0" fontId="13" numFmtId="0" xfId="0" applyAlignment="1" applyBorder="1" applyFont="1">
      <alignment horizontal="center" readingOrder="0" vertical="center"/>
    </xf>
    <xf borderId="27" fillId="10" fontId="13" numFmtId="0" xfId="0" applyAlignment="1" applyBorder="1" applyFont="1">
      <alignment horizontal="center" vertical="center"/>
    </xf>
    <xf borderId="44" fillId="0" fontId="13" numFmtId="0" xfId="0" applyAlignment="1" applyBorder="1" applyFont="1">
      <alignment horizontal="left" vertical="center"/>
    </xf>
    <xf borderId="45" fillId="0" fontId="13" numFmtId="164" xfId="0" applyAlignment="1" applyBorder="1" applyFont="1" applyNumberFormat="1">
      <alignment horizontal="center" vertical="center"/>
    </xf>
    <xf borderId="41" fillId="0" fontId="13" numFmtId="164" xfId="0" applyAlignment="1" applyBorder="1" applyFont="1" applyNumberFormat="1">
      <alignment horizontal="center" vertical="center"/>
    </xf>
    <xf borderId="41" fillId="10" fontId="13" numFmtId="1" xfId="0" applyAlignment="1" applyBorder="1" applyFont="1" applyNumberFormat="1">
      <alignment horizontal="center" vertical="center"/>
    </xf>
    <xf borderId="39" fillId="11" fontId="12" numFmtId="9" xfId="0" applyAlignment="1" applyBorder="1" applyFill="1" applyFont="1" applyNumberFormat="1">
      <alignment horizontal="center" vertical="center"/>
    </xf>
    <xf borderId="40" fillId="12" fontId="14" numFmtId="0" xfId="0" applyBorder="1" applyFill="1" applyFont="1"/>
    <xf borderId="41" fillId="0" fontId="15" numFmtId="0" xfId="0" applyBorder="1" applyFont="1"/>
    <xf borderId="41" fillId="4" fontId="15" numFmtId="0" xfId="0" applyBorder="1" applyFont="1"/>
    <xf borderId="41" fillId="5" fontId="15" numFmtId="0" xfId="0" applyBorder="1" applyFont="1"/>
    <xf borderId="42" fillId="10" fontId="13" numFmtId="49" xfId="0" applyAlignment="1" applyBorder="1" applyFont="1" applyNumberFormat="1">
      <alignment horizontal="left" readingOrder="0" vertical="center"/>
    </xf>
    <xf borderId="27" fillId="10" fontId="13" numFmtId="0" xfId="0" applyAlignment="1" applyBorder="1" applyFont="1">
      <alignment horizontal="center" readingOrder="0" vertical="center"/>
    </xf>
    <xf borderId="40" fillId="0" fontId="15" numFmtId="0" xfId="0" applyBorder="1" applyFont="1"/>
    <xf borderId="40" fillId="12" fontId="15" numFmtId="0" xfId="0" applyBorder="1" applyFont="1"/>
    <xf borderId="41" fillId="13" fontId="15" numFmtId="0" xfId="0" applyBorder="1" applyFill="1" applyFont="1"/>
    <xf borderId="40" fillId="14" fontId="15" numFmtId="0" xfId="0" applyBorder="1" applyFill="1" applyFont="1"/>
    <xf borderId="42" fillId="8" fontId="13" numFmtId="49" xfId="0" applyAlignment="1" applyBorder="1" applyFont="1" applyNumberFormat="1">
      <alignment horizontal="left" vertical="center"/>
    </xf>
    <xf borderId="40" fillId="8" fontId="13" numFmtId="0" xfId="0" applyAlignment="1" applyBorder="1" applyFont="1">
      <alignment horizontal="left" readingOrder="0" vertical="center"/>
    </xf>
    <xf borderId="46" fillId="8" fontId="13" numFmtId="0" xfId="0" applyAlignment="1" applyBorder="1" applyFont="1">
      <alignment horizontal="left" vertical="center"/>
    </xf>
    <xf borderId="44" fillId="2" fontId="13" numFmtId="0" xfId="0" applyAlignment="1" applyBorder="1" applyFont="1">
      <alignment horizontal="left" vertical="center"/>
    </xf>
    <xf borderId="47" fillId="2" fontId="13" numFmtId="164" xfId="0" applyAlignment="1" applyBorder="1" applyFont="1" applyNumberFormat="1">
      <alignment horizontal="center" vertical="center"/>
    </xf>
    <xf borderId="41" fillId="2" fontId="13" numFmtId="164" xfId="0" applyAlignment="1" applyBorder="1" applyFont="1" applyNumberFormat="1">
      <alignment horizontal="center" vertical="center"/>
    </xf>
    <xf borderId="41" fillId="2" fontId="13" numFmtId="14" xfId="0" applyAlignment="1" applyBorder="1" applyFont="1" applyNumberFormat="1">
      <alignment horizontal="center" vertical="center"/>
    </xf>
    <xf borderId="40" fillId="2" fontId="15" numFmtId="0" xfId="0" applyBorder="1" applyFont="1"/>
    <xf borderId="41" fillId="2" fontId="15" numFmtId="0" xfId="0" applyBorder="1" applyFont="1"/>
    <xf borderId="41" fillId="8" fontId="15" numFmtId="0" xfId="0" applyBorder="1" applyFont="1"/>
    <xf borderId="41" fillId="9" fontId="15" numFmtId="0" xfId="0" applyBorder="1" applyFont="1"/>
    <xf borderId="41" fillId="15" fontId="15" numFmtId="0" xfId="0" applyBorder="1" applyFill="1" applyFont="1"/>
    <xf borderId="40" fillId="0" fontId="16" numFmtId="0" xfId="0" applyAlignment="1" applyBorder="1" applyFont="1">
      <alignment horizontal="left" readingOrder="0" vertical="center"/>
    </xf>
    <xf borderId="48" fillId="0" fontId="13" numFmtId="0" xfId="0" applyAlignment="1" applyBorder="1" applyFont="1">
      <alignment horizontal="left" readingOrder="0" vertical="center"/>
    </xf>
    <xf borderId="49" fillId="10" fontId="13" numFmtId="49" xfId="0" applyAlignment="1" applyBorder="1" applyFont="1" applyNumberFormat="1">
      <alignment horizontal="left" readingOrder="0" vertical="center"/>
    </xf>
    <xf borderId="50" fillId="0" fontId="13" numFmtId="0" xfId="0" applyAlignment="1" applyBorder="1" applyFont="1">
      <alignment horizontal="left" readingOrder="0" vertical="center"/>
    </xf>
    <xf borderId="51" fillId="0" fontId="13" numFmtId="0" xfId="0" applyAlignment="1" applyBorder="1" applyFont="1">
      <alignment horizontal="left" readingOrder="0" vertical="center"/>
    </xf>
    <xf borderId="52" fillId="0" fontId="13" numFmtId="0" xfId="0" applyAlignment="1" applyBorder="1" applyFont="1">
      <alignment horizontal="center" readingOrder="0" vertical="center"/>
    </xf>
    <xf borderId="8" fillId="0" fontId="13" numFmtId="0" xfId="0" applyAlignment="1" applyBorder="1" applyFont="1">
      <alignment horizontal="center" readingOrder="0" vertical="center"/>
    </xf>
    <xf borderId="53" fillId="10" fontId="13" numFmtId="0" xfId="0" applyAlignment="1" applyBorder="1" applyFont="1">
      <alignment horizontal="center" readingOrder="0" vertical="center"/>
    </xf>
    <xf borderId="54" fillId="0" fontId="13" numFmtId="0" xfId="0" applyAlignment="1" applyBorder="1" applyFont="1">
      <alignment horizontal="left" vertical="center"/>
    </xf>
    <xf borderId="55" fillId="0" fontId="13" numFmtId="164" xfId="0" applyAlignment="1" applyBorder="1" applyFont="1" applyNumberFormat="1">
      <alignment horizontal="center" vertical="center"/>
    </xf>
    <xf borderId="56" fillId="0" fontId="13" numFmtId="164" xfId="0" applyAlignment="1" applyBorder="1" applyFont="1" applyNumberFormat="1">
      <alignment horizontal="center" vertical="center"/>
    </xf>
    <xf borderId="56" fillId="10" fontId="13" numFmtId="1" xfId="0" applyAlignment="1" applyBorder="1" applyFont="1" applyNumberFormat="1">
      <alignment horizontal="center" vertical="center"/>
    </xf>
    <xf borderId="50" fillId="0" fontId="15" numFmtId="0" xfId="0" applyBorder="1" applyFont="1"/>
    <xf borderId="56" fillId="0" fontId="15" numFmtId="0" xfId="0" applyBorder="1" applyFont="1"/>
    <xf borderId="56" fillId="4" fontId="15" numFmtId="0" xfId="0" applyBorder="1" applyFont="1"/>
    <xf borderId="56" fillId="5" fontId="15" numFmtId="0" xfId="0" applyBorder="1" applyFont="1"/>
    <xf borderId="57" fillId="10" fontId="13" numFmtId="49" xfId="0" applyAlignment="1" applyBorder="1" applyFont="1" applyNumberFormat="1">
      <alignment horizontal="left" readingOrder="0" vertical="center"/>
    </xf>
    <xf borderId="58" fillId="0" fontId="13" numFmtId="0" xfId="0" applyAlignment="1" applyBorder="1" applyFont="1">
      <alignment horizontal="left" readingOrder="0" vertical="center"/>
    </xf>
    <xf borderId="59" fillId="0" fontId="13" numFmtId="0" xfId="0" applyAlignment="1" applyBorder="1" applyFont="1">
      <alignment horizontal="left" readingOrder="0" vertical="center"/>
    </xf>
    <xf borderId="60" fillId="0" fontId="13" numFmtId="0" xfId="0" applyAlignment="1" applyBorder="1" applyFont="1">
      <alignment horizontal="center" readingOrder="0" vertical="center"/>
    </xf>
    <xf borderId="61" fillId="0" fontId="13" numFmtId="0" xfId="0" applyAlignment="1" applyBorder="1" applyFont="1">
      <alignment horizontal="center" readingOrder="0" vertical="center"/>
    </xf>
    <xf borderId="62" fillId="10" fontId="13" numFmtId="0" xfId="0" applyAlignment="1" applyBorder="1" applyFont="1">
      <alignment horizontal="center" vertical="center"/>
    </xf>
    <xf borderId="63" fillId="0" fontId="13" numFmtId="0" xfId="0" applyAlignment="1" applyBorder="1" applyFont="1">
      <alignment horizontal="left" vertical="center"/>
    </xf>
    <xf borderId="64" fillId="0" fontId="13" numFmtId="164" xfId="0" applyAlignment="1" applyBorder="1" applyFont="1" applyNumberFormat="1">
      <alignment horizontal="center" vertical="center"/>
    </xf>
    <xf borderId="65" fillId="0" fontId="13" numFmtId="164" xfId="0" applyAlignment="1" applyBorder="1" applyFont="1" applyNumberFormat="1">
      <alignment horizontal="center" vertical="center"/>
    </xf>
    <xf borderId="66" fillId="10" fontId="13" numFmtId="1" xfId="0" applyAlignment="1" applyBorder="1" applyFont="1" applyNumberFormat="1">
      <alignment horizontal="center" vertical="center"/>
    </xf>
    <xf borderId="67" fillId="11" fontId="12" numFmtId="9" xfId="0" applyAlignment="1" applyBorder="1" applyFont="1" applyNumberFormat="1">
      <alignment horizontal="center" vertical="center"/>
    </xf>
    <xf borderId="58" fillId="0" fontId="15" numFmtId="0" xfId="0" applyBorder="1" applyFont="1"/>
    <xf borderId="65" fillId="0" fontId="15" numFmtId="0" xfId="0" applyBorder="1" applyFont="1"/>
    <xf borderId="65" fillId="4" fontId="15" numFmtId="0" xfId="0" applyBorder="1" applyFont="1"/>
    <xf borderId="65" fillId="5" fontId="15" numFmtId="0" xfId="0" applyBorder="1" applyFont="1"/>
    <xf borderId="0" fillId="10" fontId="13" numFmtId="49" xfId="0" applyAlignment="1" applyFont="1" applyNumberFormat="1">
      <alignment horizontal="left" vertical="center"/>
    </xf>
    <xf borderId="0" fillId="0" fontId="13" numFmtId="0" xfId="0" applyAlignment="1" applyFont="1">
      <alignment horizontal="left" readingOrder="0" vertical="center"/>
    </xf>
    <xf borderId="0" fillId="0" fontId="13" numFmtId="0" xfId="0" applyAlignment="1" applyFont="1">
      <alignment horizontal="left" vertical="center"/>
    </xf>
    <xf borderId="0" fillId="0" fontId="13" numFmtId="0" xfId="0" applyAlignment="1" applyFont="1">
      <alignment horizontal="center" vertical="center"/>
    </xf>
    <xf borderId="0" fillId="10" fontId="13" numFmtId="0" xfId="0" applyAlignment="1" applyFont="1">
      <alignment horizontal="center" vertical="center"/>
    </xf>
    <xf borderId="0" fillId="0" fontId="13" numFmtId="164" xfId="0" applyAlignment="1" applyFont="1" applyNumberFormat="1">
      <alignment horizontal="center" vertical="center"/>
    </xf>
    <xf borderId="0" fillId="10" fontId="13" numFmtId="1" xfId="0" applyAlignment="1" applyFont="1" applyNumberFormat="1">
      <alignment horizontal="center" vertical="center"/>
    </xf>
    <xf borderId="0" fillId="11" fontId="12" numFmtId="9" xfId="0" applyAlignment="1" applyFont="1" applyNumberFormat="1">
      <alignment horizontal="center" vertical="center"/>
    </xf>
    <xf borderId="0" fillId="0" fontId="15" numFmtId="0" xfId="0" applyFont="1"/>
    <xf borderId="0" fillId="4" fontId="15" numFmtId="0" xfId="0" applyFont="1"/>
    <xf borderId="0" fillId="0" fontId="5" numFmtId="0" xfId="0" applyFont="1"/>
    <xf borderId="0" fillId="0" fontId="17" numFmtId="0" xfId="0" applyAlignment="1" applyFont="1">
      <alignment horizontal="center" vertical="center"/>
    </xf>
    <xf borderId="0" fillId="0" fontId="6" numFmtId="0" xfId="0" applyAlignment="1" applyFont="1">
      <alignment horizontal="left" vertical="center"/>
    </xf>
    <xf borderId="0" fillId="0" fontId="18" numFmtId="0" xfId="0" applyAlignment="1" applyFont="1">
      <alignment horizontal="right" vertical="center"/>
    </xf>
    <xf borderId="0" fillId="0" fontId="19" numFmtId="0" xfId="0" applyAlignment="1" applyFont="1">
      <alignment horizontal="center" vertical="center"/>
    </xf>
    <xf borderId="0" fillId="0" fontId="20" numFmtId="0" xfId="0" applyAlignment="1" applyFont="1">
      <alignment horizontal="center" readingOrder="0" vertical="center"/>
    </xf>
    <xf borderId="0" fillId="0" fontId="19" numFmtId="165" xfId="0" applyAlignment="1" applyFont="1" applyNumberFormat="1">
      <alignment horizontal="center" vertical="center"/>
    </xf>
    <xf borderId="7" fillId="2" fontId="8" numFmtId="0" xfId="0" applyAlignment="1" applyBorder="1" applyFont="1">
      <alignment horizontal="right" vertical="center"/>
    </xf>
    <xf borderId="7" fillId="16" fontId="11" numFmtId="0" xfId="0" applyAlignment="1" applyBorder="1" applyFill="1" applyFont="1">
      <alignment horizontal="center" vertical="center"/>
    </xf>
    <xf borderId="7" fillId="16" fontId="21" numFmtId="0" xfId="0" applyAlignment="1" applyBorder="1" applyFont="1">
      <alignment horizontal="center" readingOrder="0" vertical="center"/>
    </xf>
    <xf borderId="0" fillId="17" fontId="11" numFmtId="0" xfId="0" applyAlignment="1" applyFill="1" applyFont="1">
      <alignment horizontal="left"/>
    </xf>
    <xf borderId="68" fillId="17" fontId="11" numFmtId="0" xfId="0" applyAlignment="1" applyBorder="1" applyFont="1">
      <alignment horizontal="left"/>
    </xf>
    <xf borderId="0" fillId="0" fontId="22" numFmtId="0" xfId="0" applyAlignment="1" applyFont="1">
      <alignment horizontal="left"/>
    </xf>
    <xf borderId="7" fillId="18" fontId="23" numFmtId="0" xfId="0" applyAlignment="1" applyBorder="1" applyFill="1" applyFont="1">
      <alignment horizontal="center" vertical="center"/>
    </xf>
    <xf borderId="7" fillId="18" fontId="23" numFmtId="1" xfId="0" applyAlignment="1" applyBorder="1" applyFont="1" applyNumberFormat="1">
      <alignment horizontal="center" vertical="center"/>
    </xf>
    <xf borderId="0" fillId="17" fontId="11" numFmtId="0" xfId="0" applyAlignment="1" applyFont="1">
      <alignment horizontal="left" vertical="top"/>
    </xf>
    <xf borderId="39" fillId="17" fontId="11" numFmtId="0" xfId="0" applyAlignment="1" applyBorder="1" applyFont="1">
      <alignment horizontal="left" vertical="top"/>
    </xf>
    <xf borderId="0" fillId="19" fontId="11" numFmtId="0" xfId="0" applyAlignment="1" applyFill="1" applyFont="1">
      <alignment horizontal="left" vertical="center"/>
    </xf>
    <xf borderId="39" fillId="19" fontId="11" numFmtId="0" xfId="0" applyAlignment="1" applyBorder="1" applyFont="1">
      <alignment horizontal="left" vertical="center"/>
    </xf>
    <xf borderId="0" fillId="0" fontId="22" numFmtId="0" xfId="0" applyAlignment="1" applyFont="1">
      <alignment horizontal="right"/>
    </xf>
    <xf borderId="7" fillId="0" fontId="24" numFmtId="0" xfId="0" applyAlignment="1" applyBorder="1" applyFont="1">
      <alignment horizontal="center" vertical="center"/>
    </xf>
    <xf borderId="41" fillId="19" fontId="11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HRS COMPLETADO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Century Gothic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 de Gantt en blanco y burndown'!$M$39:$T$39</c:f>
            </c:strRef>
          </c:cat>
          <c:val>
            <c:numRef>
              <c:f>'a de Gantt en blanco y burndown'!$M$42:$T$42</c:f>
              <c:numCache/>
            </c:numRef>
          </c:val>
        </c:ser>
        <c:axId val="820492558"/>
        <c:axId val="1750412861"/>
      </c:barChart>
      <c:lineChart>
        <c:ser>
          <c:idx val="1"/>
          <c:order val="1"/>
          <c:tx>
            <c:v>PLAN</c:v>
          </c:tx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'a de Gantt en blanco y burndown'!$M$39:$T$39</c:f>
            </c:strRef>
          </c:cat>
          <c:val>
            <c:numRef>
              <c:f>'a de Gantt en blanco y burndown'!$M$40:$T$40</c:f>
              <c:numCache/>
            </c:numRef>
          </c:val>
          <c:smooth val="0"/>
        </c:ser>
        <c:ser>
          <c:idx val="2"/>
          <c:order val="2"/>
          <c:tx>
            <c:v>ESTIMAR</c:v>
          </c:tx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'a de Gantt en blanco y burndown'!$M$39:$T$39</c:f>
            </c:strRef>
          </c:cat>
          <c:val>
            <c:numRef>
              <c:f>'a de Gantt en blanco y burndown'!$M$41:$T$41</c:f>
              <c:numCache/>
            </c:numRef>
          </c:val>
          <c:smooth val="0"/>
        </c:ser>
        <c:axId val="820492558"/>
        <c:axId val="1750412861"/>
      </c:lineChart>
      <c:catAx>
        <c:axId val="8204925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0412861"/>
      </c:catAx>
      <c:valAx>
        <c:axId val="175041286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entury Gothic"/>
              </a:defRPr>
            </a:pPr>
          </a:p>
        </c:txPr>
        <c:crossAx val="820492558"/>
      </c:valAx>
    </c:plotArea>
    <c:legend>
      <c:legendPos val="b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Century Gothic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457200</xdr:colOff>
      <xdr:row>44</xdr:row>
      <xdr:rowOff>152400</xdr:rowOff>
    </xdr:from>
    <xdr:ext cx="10906125" cy="18573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ead.me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 fitToPage="1"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1.22" defaultRowHeight="15.0"/>
  <cols>
    <col customWidth="1" min="1" max="1" width="3.33"/>
    <col customWidth="1" min="2" max="2" width="10.44"/>
    <col customWidth="1" min="3" max="3" width="55.67"/>
    <col customWidth="1" min="4" max="4" width="22.0"/>
    <col customWidth="1" min="5" max="8" width="9.0"/>
    <col customWidth="1" min="9" max="10" width="10.89"/>
    <col customWidth="1" min="11" max="11" width="9.67"/>
    <col customWidth="1" min="12" max="12" width="15.0"/>
    <col customWidth="1" min="13" max="20" width="3.89"/>
    <col customWidth="1" min="21" max="21" width="4.0"/>
    <col customWidth="1" min="22" max="22" width="3.67"/>
    <col customWidth="1" min="23" max="24" width="3.78"/>
  </cols>
  <sheetData>
    <row r="1" ht="34.5" customHeight="1">
      <c r="A1" s="1"/>
      <c r="C1" s="2" t="s">
        <v>0</v>
      </c>
      <c r="J1" s="3"/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ht="22.5" customHeight="1">
      <c r="B2" s="6"/>
      <c r="C2" s="7" t="s">
        <v>1</v>
      </c>
      <c r="K2" s="8" t="s">
        <v>2</v>
      </c>
      <c r="L2" s="9" t="s">
        <v>3</v>
      </c>
      <c r="M2" s="10"/>
      <c r="N2" s="11"/>
      <c r="O2" s="11"/>
      <c r="P2" s="11"/>
      <c r="Q2" s="11"/>
      <c r="R2" s="11"/>
      <c r="S2" s="11"/>
      <c r="T2" s="12"/>
      <c r="U2" s="13"/>
      <c r="V2" s="5"/>
      <c r="W2" s="5"/>
      <c r="X2" s="5"/>
    </row>
    <row r="3" ht="22.5" customHeight="1">
      <c r="C3" s="2"/>
      <c r="D3" s="2"/>
      <c r="E3" s="2"/>
      <c r="F3" s="2"/>
      <c r="G3" s="2"/>
      <c r="H3" s="2"/>
      <c r="I3" s="2"/>
      <c r="J3" s="14"/>
      <c r="K3" s="15"/>
      <c r="L3" s="16" t="s">
        <v>4</v>
      </c>
      <c r="M3" s="17"/>
      <c r="N3" s="18"/>
      <c r="O3" s="17"/>
      <c r="P3" s="19"/>
      <c r="Q3" s="19"/>
      <c r="R3" s="20"/>
      <c r="S3" s="20"/>
      <c r="T3" s="21"/>
      <c r="U3" s="21"/>
      <c r="V3" s="5"/>
      <c r="W3" s="5"/>
      <c r="X3" s="5"/>
    </row>
    <row r="4" ht="22.5" customHeight="1">
      <c r="B4" s="22" t="s">
        <v>5</v>
      </c>
      <c r="C4" s="23" t="s">
        <v>6</v>
      </c>
      <c r="D4" s="24" t="s">
        <v>7</v>
      </c>
      <c r="E4" s="25" t="s">
        <v>8</v>
      </c>
      <c r="F4" s="26"/>
      <c r="G4" s="27"/>
      <c r="H4" s="28" t="s">
        <v>9</v>
      </c>
      <c r="I4" s="29" t="s">
        <v>10</v>
      </c>
      <c r="J4" s="30" t="s">
        <v>11</v>
      </c>
      <c r="K4" s="31" t="s">
        <v>12</v>
      </c>
      <c r="L4" s="32" t="s">
        <v>13</v>
      </c>
      <c r="M4" s="33" t="s">
        <v>14</v>
      </c>
      <c r="N4" s="34"/>
      <c r="O4" s="34"/>
      <c r="P4" s="34"/>
      <c r="Q4" s="35" t="s">
        <v>15</v>
      </c>
      <c r="R4" s="34"/>
      <c r="S4" s="34"/>
      <c r="T4" s="34"/>
      <c r="U4" s="34"/>
      <c r="V4" s="35" t="s">
        <v>16</v>
      </c>
      <c r="W4" s="34"/>
      <c r="X4" s="34"/>
    </row>
    <row r="5" ht="22.5" customHeight="1">
      <c r="B5" s="36"/>
      <c r="C5" s="37"/>
      <c r="D5" s="38"/>
      <c r="E5" s="39" t="s">
        <v>17</v>
      </c>
      <c r="F5" s="40" t="s">
        <v>18</v>
      </c>
      <c r="G5" s="41" t="s">
        <v>19</v>
      </c>
      <c r="H5" s="42"/>
      <c r="I5" s="43"/>
      <c r="J5" s="44"/>
      <c r="K5" s="44"/>
      <c r="L5" s="45"/>
      <c r="M5" s="46" t="s">
        <v>20</v>
      </c>
      <c r="N5" s="47" t="s">
        <v>21</v>
      </c>
      <c r="O5" s="47" t="s">
        <v>22</v>
      </c>
      <c r="P5" s="47" t="s">
        <v>23</v>
      </c>
      <c r="Q5" s="47" t="s">
        <v>24</v>
      </c>
      <c r="R5" s="47" t="s">
        <v>20</v>
      </c>
      <c r="S5" s="47" t="s">
        <v>21</v>
      </c>
      <c r="T5" s="47" t="s">
        <v>22</v>
      </c>
      <c r="U5" s="47" t="s">
        <v>23</v>
      </c>
      <c r="V5" s="47" t="s">
        <v>24</v>
      </c>
      <c r="W5" s="47" t="s">
        <v>20</v>
      </c>
      <c r="X5" s="47" t="s">
        <v>21</v>
      </c>
    </row>
    <row r="6" ht="22.5" customHeight="1">
      <c r="B6" s="48">
        <v>1.0</v>
      </c>
      <c r="C6" s="49" t="s">
        <v>25</v>
      </c>
      <c r="D6" s="50"/>
      <c r="E6" s="51">
        <f t="shared" ref="E6:G6" si="1">SUM(E7:E17)</f>
        <v>34</v>
      </c>
      <c r="F6" s="52">
        <f t="shared" si="1"/>
        <v>34</v>
      </c>
      <c r="G6" s="53">
        <f t="shared" si="1"/>
        <v>0</v>
      </c>
      <c r="H6" s="54"/>
      <c r="I6" s="55"/>
      <c r="J6" s="56"/>
      <c r="K6" s="57"/>
      <c r="L6" s="58">
        <f t="shared" ref="L6:L36" si="2">IFERROR(F6/E6,"")</f>
        <v>1</v>
      </c>
      <c r="M6" s="59"/>
      <c r="N6" s="60"/>
      <c r="O6" s="60"/>
      <c r="P6" s="60"/>
      <c r="Q6" s="60"/>
      <c r="R6" s="61"/>
      <c r="S6" s="61"/>
      <c r="T6" s="61"/>
      <c r="U6" s="61"/>
      <c r="V6" s="62"/>
      <c r="W6" s="63"/>
      <c r="X6" s="63"/>
    </row>
    <row r="7" ht="22.5" customHeight="1">
      <c r="B7" s="64">
        <v>1.1</v>
      </c>
      <c r="C7" s="65" t="s">
        <v>26</v>
      </c>
      <c r="D7" s="66" t="s">
        <v>27</v>
      </c>
      <c r="E7" s="67">
        <v>2.0</v>
      </c>
      <c r="F7" s="68">
        <v>2.0</v>
      </c>
      <c r="G7" s="69">
        <f>E7-F7</f>
        <v>0</v>
      </c>
      <c r="H7" s="70"/>
      <c r="I7" s="71"/>
      <c r="J7" s="72"/>
      <c r="K7" s="73">
        <f>J7-I7+1</f>
        <v>1</v>
      </c>
      <c r="L7" s="74">
        <f t="shared" si="2"/>
        <v>1</v>
      </c>
      <c r="M7" s="75"/>
      <c r="N7" s="76"/>
      <c r="O7" s="76"/>
      <c r="P7" s="76"/>
      <c r="Q7" s="77"/>
      <c r="R7" s="77"/>
      <c r="S7" s="77"/>
      <c r="T7" s="77"/>
      <c r="U7" s="77"/>
      <c r="V7" s="78"/>
      <c r="W7" s="77"/>
      <c r="X7" s="77"/>
    </row>
    <row r="8" ht="22.5" customHeight="1">
      <c r="B8" s="79" t="s">
        <v>28</v>
      </c>
      <c r="C8" s="65" t="s">
        <v>29</v>
      </c>
      <c r="D8" s="66" t="s">
        <v>27</v>
      </c>
      <c r="E8" s="67">
        <v>2.0</v>
      </c>
      <c r="F8" s="68">
        <v>2.0</v>
      </c>
      <c r="G8" s="80">
        <v>0.0</v>
      </c>
      <c r="H8" s="70"/>
      <c r="I8" s="71"/>
      <c r="J8" s="72"/>
      <c r="K8" s="73"/>
      <c r="L8" s="74">
        <f t="shared" si="2"/>
        <v>1</v>
      </c>
      <c r="M8" s="81"/>
      <c r="N8" s="82"/>
      <c r="O8" s="76"/>
      <c r="P8" s="76"/>
      <c r="Q8" s="77"/>
      <c r="R8" s="77"/>
      <c r="S8" s="77"/>
      <c r="T8" s="77"/>
      <c r="U8" s="77"/>
      <c r="V8" s="78"/>
      <c r="W8" s="77"/>
      <c r="X8" s="77"/>
    </row>
    <row r="9" ht="22.5" customHeight="1">
      <c r="B9" s="79" t="s">
        <v>30</v>
      </c>
      <c r="C9" s="65" t="s">
        <v>31</v>
      </c>
      <c r="D9" s="66" t="s">
        <v>27</v>
      </c>
      <c r="E9" s="67">
        <v>2.0</v>
      </c>
      <c r="F9" s="68">
        <v>2.0</v>
      </c>
      <c r="G9" s="80">
        <v>0.0</v>
      </c>
      <c r="H9" s="70"/>
      <c r="I9" s="71"/>
      <c r="J9" s="72"/>
      <c r="K9" s="73"/>
      <c r="L9" s="74">
        <f t="shared" si="2"/>
        <v>1</v>
      </c>
      <c r="M9" s="81"/>
      <c r="N9" s="76"/>
      <c r="O9" s="82"/>
      <c r="P9" s="82"/>
      <c r="Q9" s="77"/>
      <c r="R9" s="77"/>
      <c r="S9" s="77"/>
      <c r="T9" s="77"/>
      <c r="U9" s="77"/>
      <c r="V9" s="78"/>
      <c r="W9" s="77"/>
      <c r="X9" s="77"/>
    </row>
    <row r="10" ht="22.5" customHeight="1">
      <c r="B10" s="79" t="s">
        <v>32</v>
      </c>
      <c r="C10" s="65" t="s">
        <v>33</v>
      </c>
      <c r="D10" s="66" t="s">
        <v>34</v>
      </c>
      <c r="E10" s="67">
        <v>3.0</v>
      </c>
      <c r="F10" s="68">
        <v>3.0</v>
      </c>
      <c r="G10" s="69">
        <f>E10-F10</f>
        <v>0</v>
      </c>
      <c r="H10" s="70"/>
      <c r="I10" s="71"/>
      <c r="J10" s="72"/>
      <c r="K10" s="73">
        <f>J10-I10+1</f>
        <v>1</v>
      </c>
      <c r="L10" s="74">
        <f t="shared" si="2"/>
        <v>1</v>
      </c>
      <c r="M10" s="81"/>
      <c r="N10" s="83"/>
      <c r="O10" s="76"/>
      <c r="P10" s="76"/>
      <c r="Q10" s="77"/>
      <c r="R10" s="77"/>
      <c r="S10" s="77"/>
      <c r="T10" s="77"/>
      <c r="U10" s="77"/>
      <c r="V10" s="78"/>
      <c r="W10" s="77"/>
      <c r="X10" s="77"/>
    </row>
    <row r="11" ht="22.5" customHeight="1">
      <c r="B11" s="79" t="s">
        <v>35</v>
      </c>
      <c r="C11" s="65" t="s">
        <v>36</v>
      </c>
      <c r="D11" s="66" t="s">
        <v>34</v>
      </c>
      <c r="E11" s="67">
        <v>6.0</v>
      </c>
      <c r="F11" s="68">
        <v>6.0</v>
      </c>
      <c r="G11" s="80">
        <v>0.0</v>
      </c>
      <c r="H11" s="70"/>
      <c r="I11" s="71"/>
      <c r="J11" s="72"/>
      <c r="K11" s="73"/>
      <c r="L11" s="74">
        <f t="shared" si="2"/>
        <v>1</v>
      </c>
      <c r="M11" s="81"/>
      <c r="N11" s="76"/>
      <c r="O11" s="83"/>
      <c r="P11" s="83"/>
      <c r="Q11" s="77"/>
      <c r="R11" s="77"/>
      <c r="S11" s="77"/>
      <c r="T11" s="77"/>
      <c r="U11" s="77"/>
      <c r="V11" s="78"/>
      <c r="W11" s="77"/>
      <c r="X11" s="77"/>
    </row>
    <row r="12" ht="22.5" customHeight="1">
      <c r="B12" s="79" t="s">
        <v>37</v>
      </c>
      <c r="C12" s="65" t="s">
        <v>38</v>
      </c>
      <c r="D12" s="66" t="s">
        <v>34</v>
      </c>
      <c r="E12" s="67">
        <v>3.0</v>
      </c>
      <c r="F12" s="68">
        <v>3.0</v>
      </c>
      <c r="G12" s="69">
        <f t="shared" ref="G12:G14" si="3">E12-F12</f>
        <v>0</v>
      </c>
      <c r="H12" s="70"/>
      <c r="I12" s="71"/>
      <c r="J12" s="72"/>
      <c r="K12" s="73">
        <f t="shared" ref="K12:K14" si="4">J12-I12+1</f>
        <v>1</v>
      </c>
      <c r="L12" s="74">
        <f t="shared" si="2"/>
        <v>1</v>
      </c>
      <c r="M12" s="81"/>
      <c r="N12" s="76"/>
      <c r="O12" s="76"/>
      <c r="P12" s="83"/>
      <c r="Q12" s="83"/>
      <c r="R12" s="77"/>
      <c r="S12" s="77"/>
      <c r="T12" s="77"/>
      <c r="U12" s="77"/>
      <c r="V12" s="78"/>
      <c r="W12" s="77"/>
      <c r="X12" s="77"/>
    </row>
    <row r="13" ht="22.5" customHeight="1">
      <c r="B13" s="79" t="s">
        <v>39</v>
      </c>
      <c r="C13" s="65" t="s">
        <v>40</v>
      </c>
      <c r="D13" s="66" t="s">
        <v>34</v>
      </c>
      <c r="E13" s="67">
        <v>4.0</v>
      </c>
      <c r="F13" s="68">
        <v>4.0</v>
      </c>
      <c r="G13" s="69">
        <f t="shared" si="3"/>
        <v>0</v>
      </c>
      <c r="H13" s="70"/>
      <c r="I13" s="71"/>
      <c r="J13" s="72"/>
      <c r="K13" s="73">
        <f t="shared" si="4"/>
        <v>1</v>
      </c>
      <c r="L13" s="74">
        <f t="shared" si="2"/>
        <v>1</v>
      </c>
      <c r="M13" s="81"/>
      <c r="N13" s="76"/>
      <c r="O13" s="76"/>
      <c r="P13" s="76"/>
      <c r="Q13" s="83"/>
      <c r="R13" s="83"/>
      <c r="S13" s="77"/>
      <c r="T13" s="77"/>
      <c r="U13" s="77"/>
      <c r="V13" s="78"/>
      <c r="W13" s="77"/>
      <c r="X13" s="77"/>
    </row>
    <row r="14" ht="22.5" customHeight="1">
      <c r="B14" s="79" t="s">
        <v>41</v>
      </c>
      <c r="C14" s="65" t="s">
        <v>42</v>
      </c>
      <c r="D14" s="66" t="s">
        <v>43</v>
      </c>
      <c r="E14" s="67">
        <v>2.0</v>
      </c>
      <c r="F14" s="68">
        <v>2.0</v>
      </c>
      <c r="G14" s="69">
        <f t="shared" si="3"/>
        <v>0</v>
      </c>
      <c r="H14" s="70"/>
      <c r="I14" s="71"/>
      <c r="J14" s="72"/>
      <c r="K14" s="73">
        <f t="shared" si="4"/>
        <v>1</v>
      </c>
      <c r="L14" s="74">
        <f t="shared" si="2"/>
        <v>1</v>
      </c>
      <c r="M14" s="81"/>
      <c r="N14" s="76"/>
      <c r="O14" s="76"/>
      <c r="P14" s="76"/>
      <c r="Q14" s="77"/>
      <c r="R14" s="83"/>
      <c r="S14" s="83"/>
      <c r="T14" s="77"/>
      <c r="U14" s="77"/>
      <c r="V14" s="78"/>
      <c r="W14" s="77"/>
      <c r="X14" s="77"/>
    </row>
    <row r="15" ht="22.5" customHeight="1">
      <c r="B15" s="79" t="s">
        <v>44</v>
      </c>
      <c r="C15" s="65" t="s">
        <v>45</v>
      </c>
      <c r="D15" s="66" t="s">
        <v>34</v>
      </c>
      <c r="E15" s="67">
        <v>4.0</v>
      </c>
      <c r="F15" s="68">
        <v>4.0</v>
      </c>
      <c r="G15" s="69"/>
      <c r="H15" s="70"/>
      <c r="I15" s="71"/>
      <c r="J15" s="72"/>
      <c r="K15" s="73"/>
      <c r="L15" s="74">
        <f t="shared" si="2"/>
        <v>1</v>
      </c>
      <c r="M15" s="81"/>
      <c r="N15" s="76"/>
      <c r="O15" s="76"/>
      <c r="P15" s="76"/>
      <c r="Q15" s="77"/>
      <c r="R15" s="77"/>
      <c r="S15" s="83"/>
      <c r="T15" s="77"/>
      <c r="U15" s="77"/>
      <c r="V15" s="78"/>
      <c r="W15" s="77"/>
      <c r="X15" s="77"/>
    </row>
    <row r="16" ht="22.5" customHeight="1">
      <c r="B16" s="79" t="s">
        <v>46</v>
      </c>
      <c r="C16" s="65" t="s">
        <v>47</v>
      </c>
      <c r="D16" s="66" t="s">
        <v>43</v>
      </c>
      <c r="E16" s="67">
        <v>4.0</v>
      </c>
      <c r="F16" s="68">
        <v>4.0</v>
      </c>
      <c r="G16" s="69">
        <f t="shared" ref="G16:G17" si="5">E16-F16</f>
        <v>0</v>
      </c>
      <c r="H16" s="70"/>
      <c r="I16" s="71"/>
      <c r="J16" s="72"/>
      <c r="K16" s="73">
        <f t="shared" ref="K16:K17" si="6">J16-I16+1</f>
        <v>1</v>
      </c>
      <c r="L16" s="74">
        <f t="shared" si="2"/>
        <v>1</v>
      </c>
      <c r="M16" s="81"/>
      <c r="N16" s="84"/>
      <c r="O16" s="84"/>
      <c r="P16" s="76"/>
      <c r="Q16" s="77"/>
      <c r="R16" s="77"/>
      <c r="S16" s="77"/>
      <c r="T16" s="77"/>
      <c r="U16" s="77"/>
      <c r="V16" s="78"/>
      <c r="W16" s="77"/>
      <c r="X16" s="77"/>
    </row>
    <row r="17" ht="22.5" customHeight="1">
      <c r="B17" s="79" t="s">
        <v>48</v>
      </c>
      <c r="C17" s="65" t="s">
        <v>49</v>
      </c>
      <c r="D17" s="66" t="s">
        <v>43</v>
      </c>
      <c r="E17" s="67">
        <v>2.0</v>
      </c>
      <c r="F17" s="68">
        <v>2.0</v>
      </c>
      <c r="G17" s="69">
        <f t="shared" si="5"/>
        <v>0</v>
      </c>
      <c r="H17" s="70"/>
      <c r="I17" s="71"/>
      <c r="J17" s="72"/>
      <c r="K17" s="73">
        <f t="shared" si="6"/>
        <v>1</v>
      </c>
      <c r="L17" s="74">
        <f t="shared" si="2"/>
        <v>1</v>
      </c>
      <c r="M17" s="81"/>
      <c r="N17" s="76"/>
      <c r="O17" s="76"/>
      <c r="P17" s="84"/>
      <c r="Q17" s="84"/>
      <c r="R17" s="77"/>
      <c r="S17" s="77"/>
      <c r="T17" s="77"/>
      <c r="U17" s="77"/>
      <c r="V17" s="78"/>
      <c r="W17" s="77"/>
      <c r="X17" s="77"/>
    </row>
    <row r="18" ht="22.5" customHeight="1">
      <c r="B18" s="79" t="s">
        <v>50</v>
      </c>
      <c r="C18" s="65" t="s">
        <v>51</v>
      </c>
      <c r="D18" s="66" t="s">
        <v>43</v>
      </c>
      <c r="E18" s="67">
        <v>3.0</v>
      </c>
      <c r="F18" s="68">
        <v>3.0</v>
      </c>
      <c r="G18" s="69"/>
      <c r="H18" s="70"/>
      <c r="I18" s="71"/>
      <c r="J18" s="72"/>
      <c r="K18" s="73"/>
      <c r="L18" s="74">
        <f t="shared" si="2"/>
        <v>1</v>
      </c>
      <c r="M18" s="81"/>
      <c r="N18" s="76"/>
      <c r="O18" s="76"/>
      <c r="P18" s="76"/>
      <c r="Q18" s="77"/>
      <c r="R18" s="84"/>
      <c r="S18" s="84"/>
      <c r="T18" s="77"/>
      <c r="U18" s="77"/>
      <c r="V18" s="78"/>
      <c r="W18" s="77"/>
      <c r="X18" s="77"/>
    </row>
    <row r="19" ht="22.5" customHeight="1">
      <c r="B19" s="85">
        <v>2.0</v>
      </c>
      <c r="C19" s="86" t="s">
        <v>52</v>
      </c>
      <c r="D19" s="87"/>
      <c r="E19" s="51">
        <f t="shared" ref="E19:G19" si="7">SUM(E20:E23)</f>
        <v>6</v>
      </c>
      <c r="F19" s="52">
        <f t="shared" si="7"/>
        <v>6</v>
      </c>
      <c r="G19" s="53">
        <f t="shared" si="7"/>
        <v>0</v>
      </c>
      <c r="H19" s="88"/>
      <c r="I19" s="89"/>
      <c r="J19" s="90"/>
      <c r="K19" s="91"/>
      <c r="L19" s="58">
        <f t="shared" si="2"/>
        <v>1</v>
      </c>
      <c r="M19" s="92"/>
      <c r="N19" s="93"/>
      <c r="O19" s="93"/>
      <c r="P19" s="93"/>
      <c r="Q19" s="93"/>
      <c r="R19" s="93"/>
      <c r="S19" s="93"/>
      <c r="T19" s="94"/>
      <c r="U19" s="94"/>
      <c r="V19" s="78"/>
      <c r="W19" s="95"/>
      <c r="X19" s="95"/>
    </row>
    <row r="20" ht="22.5" customHeight="1">
      <c r="B20" s="64">
        <v>2.1</v>
      </c>
      <c r="C20" s="65" t="s">
        <v>53</v>
      </c>
      <c r="D20" s="66" t="s">
        <v>54</v>
      </c>
      <c r="E20" s="67">
        <v>3.0</v>
      </c>
      <c r="F20" s="68">
        <v>3.0</v>
      </c>
      <c r="G20" s="69">
        <f t="shared" ref="G20:G23" si="8">E20-F20</f>
        <v>0</v>
      </c>
      <c r="H20" s="70"/>
      <c r="I20" s="71"/>
      <c r="J20" s="72"/>
      <c r="K20" s="73">
        <f t="shared" ref="K20:K23" si="9">J20-I20+1</f>
        <v>1</v>
      </c>
      <c r="L20" s="74">
        <f t="shared" si="2"/>
        <v>1</v>
      </c>
      <c r="M20" s="84"/>
      <c r="N20" s="76"/>
      <c r="O20" s="76"/>
      <c r="P20" s="76"/>
      <c r="Q20" s="77"/>
      <c r="R20" s="77"/>
      <c r="S20" s="77"/>
      <c r="T20" s="77"/>
      <c r="U20" s="77"/>
      <c r="V20" s="78"/>
      <c r="W20" s="77"/>
      <c r="X20" s="77"/>
    </row>
    <row r="21" ht="22.5" customHeight="1">
      <c r="B21" s="64">
        <v>2.2</v>
      </c>
      <c r="C21" s="65" t="s">
        <v>55</v>
      </c>
      <c r="D21" s="66" t="s">
        <v>27</v>
      </c>
      <c r="E21" s="67">
        <v>1.0</v>
      </c>
      <c r="F21" s="68">
        <v>1.0</v>
      </c>
      <c r="G21" s="69">
        <f t="shared" si="8"/>
        <v>0</v>
      </c>
      <c r="H21" s="70"/>
      <c r="I21" s="71"/>
      <c r="J21" s="72"/>
      <c r="K21" s="73">
        <f t="shared" si="9"/>
        <v>1</v>
      </c>
      <c r="L21" s="74">
        <f t="shared" si="2"/>
        <v>1</v>
      </c>
      <c r="M21" s="82"/>
      <c r="N21" s="76"/>
      <c r="O21" s="76"/>
      <c r="P21" s="76"/>
      <c r="Q21" s="77"/>
      <c r="R21" s="77"/>
      <c r="S21" s="77"/>
      <c r="T21" s="77"/>
      <c r="U21" s="77"/>
      <c r="V21" s="78"/>
      <c r="W21" s="77"/>
      <c r="X21" s="77"/>
    </row>
    <row r="22" ht="22.5" customHeight="1">
      <c r="B22" s="64">
        <v>2.3</v>
      </c>
      <c r="C22" s="65" t="s">
        <v>56</v>
      </c>
      <c r="D22" s="66" t="s">
        <v>27</v>
      </c>
      <c r="E22" s="67">
        <v>1.0</v>
      </c>
      <c r="F22" s="68">
        <v>1.0</v>
      </c>
      <c r="G22" s="69">
        <f t="shared" si="8"/>
        <v>0</v>
      </c>
      <c r="H22" s="70"/>
      <c r="I22" s="71"/>
      <c r="J22" s="72"/>
      <c r="K22" s="73">
        <f t="shared" si="9"/>
        <v>1</v>
      </c>
      <c r="L22" s="74">
        <f t="shared" si="2"/>
        <v>1</v>
      </c>
      <c r="M22" s="82"/>
      <c r="N22" s="76"/>
      <c r="O22" s="76"/>
      <c r="P22" s="76"/>
      <c r="Q22" s="77"/>
      <c r="R22" s="77"/>
      <c r="S22" s="77"/>
      <c r="T22" s="77"/>
      <c r="U22" s="77"/>
      <c r="V22" s="78"/>
      <c r="W22" s="77"/>
      <c r="X22" s="77"/>
    </row>
    <row r="23" ht="22.5" customHeight="1">
      <c r="B23" s="64">
        <v>2.4</v>
      </c>
      <c r="C23" s="65" t="s">
        <v>57</v>
      </c>
      <c r="D23" s="66" t="s">
        <v>54</v>
      </c>
      <c r="E23" s="67">
        <v>1.0</v>
      </c>
      <c r="F23" s="68">
        <v>1.0</v>
      </c>
      <c r="G23" s="69">
        <f t="shared" si="8"/>
        <v>0</v>
      </c>
      <c r="H23" s="70"/>
      <c r="I23" s="71"/>
      <c r="J23" s="72"/>
      <c r="K23" s="73">
        <f t="shared" si="9"/>
        <v>1</v>
      </c>
      <c r="L23" s="74">
        <f t="shared" si="2"/>
        <v>1</v>
      </c>
      <c r="M23" s="84"/>
      <c r="N23" s="76"/>
      <c r="O23" s="76"/>
      <c r="P23" s="76"/>
      <c r="Q23" s="77"/>
      <c r="R23" s="77"/>
      <c r="S23" s="77"/>
      <c r="T23" s="84"/>
      <c r="U23" s="84"/>
      <c r="V23" s="78"/>
      <c r="W23" s="77"/>
      <c r="X23" s="77"/>
    </row>
    <row r="24" ht="22.5" customHeight="1">
      <c r="B24" s="85">
        <v>3.0</v>
      </c>
      <c r="C24" s="86" t="s">
        <v>58</v>
      </c>
      <c r="D24" s="87"/>
      <c r="E24" s="51">
        <f t="shared" ref="E24:G24" si="10">SUM(E25:E30)</f>
        <v>32</v>
      </c>
      <c r="F24" s="52">
        <f t="shared" si="10"/>
        <v>32</v>
      </c>
      <c r="G24" s="53">
        <f t="shared" si="10"/>
        <v>0</v>
      </c>
      <c r="H24" s="88"/>
      <c r="I24" s="89"/>
      <c r="J24" s="90"/>
      <c r="K24" s="91"/>
      <c r="L24" s="58">
        <f t="shared" si="2"/>
        <v>1</v>
      </c>
      <c r="M24" s="92"/>
      <c r="N24" s="93"/>
      <c r="O24" s="93"/>
      <c r="P24" s="93"/>
      <c r="Q24" s="93"/>
      <c r="R24" s="93"/>
      <c r="S24" s="93"/>
      <c r="T24" s="94"/>
      <c r="U24" s="94"/>
      <c r="V24" s="78"/>
      <c r="W24" s="95"/>
      <c r="X24" s="95"/>
    </row>
    <row r="25" ht="22.5" customHeight="1">
      <c r="B25" s="64">
        <v>3.1</v>
      </c>
      <c r="C25" s="65" t="s">
        <v>59</v>
      </c>
      <c r="D25" s="66" t="s">
        <v>27</v>
      </c>
      <c r="E25" s="67">
        <v>6.0</v>
      </c>
      <c r="F25" s="68">
        <v>6.0</v>
      </c>
      <c r="G25" s="69">
        <f t="shared" ref="G25:G30" si="11">E25-F25</f>
        <v>0</v>
      </c>
      <c r="H25" s="70"/>
      <c r="I25" s="71"/>
      <c r="J25" s="72"/>
      <c r="K25" s="73">
        <f t="shared" ref="K25:K30" si="12">J25-I25+1</f>
        <v>1</v>
      </c>
      <c r="L25" s="74">
        <f t="shared" si="2"/>
        <v>1</v>
      </c>
      <c r="M25" s="81"/>
      <c r="N25" s="82"/>
      <c r="O25" s="82"/>
      <c r="P25" s="76"/>
      <c r="Q25" s="77"/>
      <c r="R25" s="77"/>
      <c r="S25" s="77"/>
      <c r="T25" s="77"/>
      <c r="U25" s="77"/>
      <c r="V25" s="78"/>
      <c r="W25" s="77"/>
      <c r="X25" s="77"/>
    </row>
    <row r="26" ht="22.5" customHeight="1">
      <c r="B26" s="64">
        <v>3.2</v>
      </c>
      <c r="C26" s="65" t="s">
        <v>60</v>
      </c>
      <c r="D26" s="66" t="s">
        <v>27</v>
      </c>
      <c r="E26" s="67">
        <v>3.0</v>
      </c>
      <c r="F26" s="68">
        <v>3.0</v>
      </c>
      <c r="G26" s="69">
        <f t="shared" si="11"/>
        <v>0</v>
      </c>
      <c r="H26" s="70"/>
      <c r="I26" s="71"/>
      <c r="J26" s="72"/>
      <c r="K26" s="73">
        <f t="shared" si="12"/>
        <v>1</v>
      </c>
      <c r="L26" s="74">
        <f t="shared" si="2"/>
        <v>1</v>
      </c>
      <c r="M26" s="81"/>
      <c r="N26" s="76"/>
      <c r="O26" s="82"/>
      <c r="P26" s="76"/>
      <c r="Q26" s="77"/>
      <c r="R26" s="77"/>
      <c r="S26" s="77"/>
      <c r="T26" s="77"/>
      <c r="U26" s="77"/>
      <c r="V26" s="78"/>
      <c r="W26" s="77"/>
      <c r="X26" s="77"/>
    </row>
    <row r="27" ht="22.5" customHeight="1">
      <c r="B27" s="79" t="s">
        <v>61</v>
      </c>
      <c r="C27" s="65" t="s">
        <v>62</v>
      </c>
      <c r="D27" s="66" t="s">
        <v>27</v>
      </c>
      <c r="E27" s="67">
        <v>2.0</v>
      </c>
      <c r="F27" s="68">
        <v>2.0</v>
      </c>
      <c r="G27" s="69">
        <f t="shared" si="11"/>
        <v>0</v>
      </c>
      <c r="H27" s="70"/>
      <c r="I27" s="71"/>
      <c r="J27" s="72"/>
      <c r="K27" s="73">
        <f t="shared" si="12"/>
        <v>1</v>
      </c>
      <c r="L27" s="74">
        <f t="shared" si="2"/>
        <v>1</v>
      </c>
      <c r="M27" s="81"/>
      <c r="N27" s="76"/>
      <c r="O27" s="82"/>
      <c r="P27" s="76"/>
      <c r="Q27" s="77"/>
      <c r="R27" s="77"/>
      <c r="S27" s="77"/>
      <c r="T27" s="77"/>
      <c r="U27" s="77"/>
      <c r="V27" s="78"/>
      <c r="W27" s="77"/>
      <c r="X27" s="77"/>
    </row>
    <row r="28" ht="22.5" customHeight="1">
      <c r="B28" s="79" t="s">
        <v>63</v>
      </c>
      <c r="C28" s="65" t="s">
        <v>64</v>
      </c>
      <c r="D28" s="66" t="s">
        <v>27</v>
      </c>
      <c r="E28" s="67">
        <v>8.0</v>
      </c>
      <c r="F28" s="68">
        <v>8.0</v>
      </c>
      <c r="G28" s="69">
        <f t="shared" si="11"/>
        <v>0</v>
      </c>
      <c r="H28" s="70"/>
      <c r="I28" s="71"/>
      <c r="J28" s="72"/>
      <c r="K28" s="73">
        <f t="shared" si="12"/>
        <v>1</v>
      </c>
      <c r="L28" s="74">
        <f t="shared" si="2"/>
        <v>1</v>
      </c>
      <c r="M28" s="81"/>
      <c r="N28" s="76"/>
      <c r="O28" s="76"/>
      <c r="P28" s="82"/>
      <c r="Q28" s="82"/>
      <c r="R28" s="77"/>
      <c r="S28" s="77"/>
      <c r="T28" s="77"/>
      <c r="U28" s="77"/>
      <c r="V28" s="78"/>
      <c r="W28" s="77"/>
      <c r="X28" s="77"/>
    </row>
    <row r="29" ht="22.5" customHeight="1">
      <c r="B29" s="79" t="s">
        <v>65</v>
      </c>
      <c r="C29" s="65" t="s">
        <v>66</v>
      </c>
      <c r="D29" s="66" t="s">
        <v>27</v>
      </c>
      <c r="E29" s="67">
        <v>5.0</v>
      </c>
      <c r="F29" s="68">
        <v>5.0</v>
      </c>
      <c r="G29" s="69">
        <f t="shared" si="11"/>
        <v>0</v>
      </c>
      <c r="H29" s="70"/>
      <c r="I29" s="71"/>
      <c r="J29" s="72"/>
      <c r="K29" s="73">
        <f t="shared" si="12"/>
        <v>1</v>
      </c>
      <c r="L29" s="74">
        <f t="shared" si="2"/>
        <v>1</v>
      </c>
      <c r="M29" s="81"/>
      <c r="N29" s="76"/>
      <c r="O29" s="76"/>
      <c r="P29" s="76"/>
      <c r="Q29" s="82"/>
      <c r="R29" s="82"/>
      <c r="S29" s="77"/>
      <c r="T29" s="77"/>
      <c r="U29" s="77"/>
      <c r="V29" s="78"/>
      <c r="W29" s="77"/>
      <c r="X29" s="77"/>
    </row>
    <row r="30" ht="22.5" customHeight="1">
      <c r="B30" s="79" t="s">
        <v>67</v>
      </c>
      <c r="C30" s="65" t="s">
        <v>68</v>
      </c>
      <c r="D30" s="66" t="s">
        <v>27</v>
      </c>
      <c r="E30" s="67">
        <v>8.0</v>
      </c>
      <c r="F30" s="68">
        <v>8.0</v>
      </c>
      <c r="G30" s="69">
        <f t="shared" si="11"/>
        <v>0</v>
      </c>
      <c r="H30" s="70"/>
      <c r="I30" s="71"/>
      <c r="J30" s="72"/>
      <c r="K30" s="73">
        <f t="shared" si="12"/>
        <v>1</v>
      </c>
      <c r="L30" s="74">
        <f t="shared" si="2"/>
        <v>1</v>
      </c>
      <c r="M30" s="81"/>
      <c r="N30" s="76"/>
      <c r="O30" s="76"/>
      <c r="P30" s="76"/>
      <c r="Q30" s="77"/>
      <c r="R30" s="82"/>
      <c r="S30" s="82"/>
      <c r="T30" s="82"/>
      <c r="U30" s="77"/>
      <c r="V30" s="78"/>
      <c r="W30" s="77"/>
      <c r="X30" s="77"/>
    </row>
    <row r="31" ht="22.5" customHeight="1">
      <c r="B31" s="85">
        <v>4.0</v>
      </c>
      <c r="C31" s="86" t="s">
        <v>69</v>
      </c>
      <c r="D31" s="87"/>
      <c r="E31" s="51">
        <f t="shared" ref="E31:G31" si="13">SUM(E32:E36)</f>
        <v>13</v>
      </c>
      <c r="F31" s="52">
        <f t="shared" si="13"/>
        <v>13</v>
      </c>
      <c r="G31" s="53">
        <f t="shared" si="13"/>
        <v>0</v>
      </c>
      <c r="H31" s="88"/>
      <c r="I31" s="89"/>
      <c r="J31" s="90"/>
      <c r="K31" s="91"/>
      <c r="L31" s="58">
        <f t="shared" si="2"/>
        <v>1</v>
      </c>
      <c r="M31" s="92"/>
      <c r="N31" s="93"/>
      <c r="O31" s="93"/>
      <c r="P31" s="93"/>
      <c r="Q31" s="93"/>
      <c r="R31" s="93"/>
      <c r="S31" s="93"/>
      <c r="T31" s="94"/>
      <c r="U31" s="94"/>
      <c r="V31" s="78"/>
      <c r="W31" s="95"/>
      <c r="X31" s="95"/>
    </row>
    <row r="32" ht="22.5" customHeight="1">
      <c r="B32" s="64">
        <v>4.1</v>
      </c>
      <c r="C32" s="65" t="s">
        <v>70</v>
      </c>
      <c r="D32" s="66" t="s">
        <v>27</v>
      </c>
      <c r="E32" s="67">
        <v>1.0</v>
      </c>
      <c r="F32" s="68">
        <v>1.0</v>
      </c>
      <c r="G32" s="69">
        <f t="shared" ref="G32:G34" si="14">E32-F32</f>
        <v>0</v>
      </c>
      <c r="H32" s="70"/>
      <c r="I32" s="71"/>
      <c r="J32" s="72"/>
      <c r="K32" s="73">
        <f t="shared" ref="K32:K34" si="15">J32-I32+1</f>
        <v>1</v>
      </c>
      <c r="L32" s="74">
        <f t="shared" si="2"/>
        <v>1</v>
      </c>
      <c r="M32" s="82"/>
      <c r="N32" s="76"/>
      <c r="O32" s="76"/>
      <c r="P32" s="76"/>
      <c r="Q32" s="77"/>
      <c r="R32" s="77"/>
      <c r="S32" s="77"/>
      <c r="T32" s="77"/>
      <c r="U32" s="77"/>
      <c r="V32" s="78"/>
      <c r="W32" s="77"/>
      <c r="X32" s="77"/>
    </row>
    <row r="33" ht="22.5" customHeight="1">
      <c r="B33" s="64">
        <v>4.2</v>
      </c>
      <c r="C33" s="65" t="s">
        <v>71</v>
      </c>
      <c r="D33" s="66" t="s">
        <v>43</v>
      </c>
      <c r="E33" s="67">
        <v>2.0</v>
      </c>
      <c r="F33" s="68">
        <v>2.0</v>
      </c>
      <c r="G33" s="69">
        <f t="shared" si="14"/>
        <v>0</v>
      </c>
      <c r="H33" s="70"/>
      <c r="I33" s="71"/>
      <c r="J33" s="72"/>
      <c r="K33" s="73">
        <f t="shared" si="15"/>
        <v>1</v>
      </c>
      <c r="L33" s="74">
        <f t="shared" si="2"/>
        <v>1</v>
      </c>
      <c r="M33" s="81"/>
      <c r="N33" s="76"/>
      <c r="O33" s="76"/>
      <c r="P33" s="76"/>
      <c r="Q33" s="77"/>
      <c r="R33" s="77"/>
      <c r="S33" s="96"/>
      <c r="T33" s="77"/>
      <c r="U33" s="77"/>
      <c r="V33" s="78"/>
      <c r="W33" s="77"/>
      <c r="X33" s="77"/>
    </row>
    <row r="34" ht="22.5" customHeight="1">
      <c r="B34" s="64">
        <v>4.3</v>
      </c>
      <c r="C34" s="97" t="s">
        <v>72</v>
      </c>
      <c r="D34" s="98" t="s">
        <v>73</v>
      </c>
      <c r="E34" s="67">
        <v>2.0</v>
      </c>
      <c r="F34" s="68">
        <v>2.0</v>
      </c>
      <c r="G34" s="69">
        <f t="shared" si="14"/>
        <v>0</v>
      </c>
      <c r="H34" s="70"/>
      <c r="I34" s="71"/>
      <c r="J34" s="72"/>
      <c r="K34" s="73">
        <f t="shared" si="15"/>
        <v>1</v>
      </c>
      <c r="L34" s="74">
        <f t="shared" si="2"/>
        <v>1</v>
      </c>
      <c r="M34" s="81"/>
      <c r="N34" s="76"/>
      <c r="O34" s="76"/>
      <c r="P34" s="76"/>
      <c r="Q34" s="77"/>
      <c r="R34" s="77"/>
      <c r="S34" s="77"/>
      <c r="T34" s="83"/>
      <c r="U34" s="83"/>
      <c r="V34" s="78"/>
      <c r="W34" s="77"/>
      <c r="X34" s="77"/>
    </row>
    <row r="35" ht="22.5" customHeight="1">
      <c r="B35" s="99" t="s">
        <v>74</v>
      </c>
      <c r="C35" s="100" t="s">
        <v>75</v>
      </c>
      <c r="D35" s="101" t="s">
        <v>43</v>
      </c>
      <c r="E35" s="102">
        <v>2.0</v>
      </c>
      <c r="F35" s="103">
        <v>2.0</v>
      </c>
      <c r="G35" s="104">
        <v>0.0</v>
      </c>
      <c r="H35" s="105"/>
      <c r="I35" s="106"/>
      <c r="J35" s="107"/>
      <c r="K35" s="108"/>
      <c r="L35" s="74">
        <f t="shared" si="2"/>
        <v>1</v>
      </c>
      <c r="M35" s="109"/>
      <c r="N35" s="110"/>
      <c r="O35" s="110"/>
      <c r="P35" s="110"/>
      <c r="Q35" s="111"/>
      <c r="R35" s="111"/>
      <c r="S35" s="111"/>
      <c r="T35" s="84"/>
      <c r="U35" s="84"/>
      <c r="V35" s="112"/>
      <c r="W35" s="111"/>
      <c r="X35" s="111"/>
    </row>
    <row r="36" ht="22.5" customHeight="1">
      <c r="B36" s="113" t="s">
        <v>76</v>
      </c>
      <c r="C36" s="114" t="s">
        <v>77</v>
      </c>
      <c r="D36" s="115" t="s">
        <v>78</v>
      </c>
      <c r="E36" s="116">
        <v>6.0</v>
      </c>
      <c r="F36" s="117">
        <v>6.0</v>
      </c>
      <c r="G36" s="118">
        <f>E36-F36</f>
        <v>0</v>
      </c>
      <c r="H36" s="119"/>
      <c r="I36" s="120"/>
      <c r="J36" s="121"/>
      <c r="K36" s="122">
        <f>J36-I36+1</f>
        <v>1</v>
      </c>
      <c r="L36" s="123">
        <f t="shared" si="2"/>
        <v>1</v>
      </c>
      <c r="M36" s="124"/>
      <c r="N36" s="125"/>
      <c r="O36" s="125"/>
      <c r="P36" s="125"/>
      <c r="Q36" s="126"/>
      <c r="R36" s="126"/>
      <c r="S36" s="126"/>
      <c r="T36" s="84"/>
      <c r="U36" s="84"/>
      <c r="V36" s="127"/>
      <c r="W36" s="126"/>
      <c r="X36" s="126"/>
    </row>
    <row r="37" ht="22.5" customHeight="1">
      <c r="B37" s="128"/>
      <c r="C37" s="129"/>
      <c r="D37" s="130"/>
      <c r="E37" s="131"/>
      <c r="F37" s="131"/>
      <c r="G37" s="132"/>
      <c r="H37" s="130"/>
      <c r="I37" s="133"/>
      <c r="J37" s="133"/>
      <c r="K37" s="134"/>
      <c r="L37" s="135"/>
      <c r="M37" s="136"/>
      <c r="N37" s="136"/>
      <c r="O37" s="136"/>
      <c r="P37" s="136"/>
      <c r="Q37" s="137"/>
      <c r="R37" s="137"/>
      <c r="S37" s="137"/>
      <c r="T37" s="137"/>
      <c r="U37" s="137"/>
    </row>
    <row r="38" ht="22.5" customHeight="1">
      <c r="B38" s="138"/>
      <c r="C38" s="138"/>
      <c r="D38" s="138"/>
      <c r="E38" s="139" t="s">
        <v>17</v>
      </c>
      <c r="F38" s="139" t="s">
        <v>18</v>
      </c>
      <c r="G38" s="139" t="s">
        <v>19</v>
      </c>
      <c r="H38" s="139" t="s">
        <v>79</v>
      </c>
      <c r="I38" s="139" t="s">
        <v>80</v>
      </c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5"/>
      <c r="W38" s="5"/>
      <c r="X38" s="5"/>
    </row>
    <row r="39" ht="22.5" customHeight="1">
      <c r="B39" s="138"/>
      <c r="C39" s="140" t="s">
        <v>81</v>
      </c>
      <c r="D39" s="141" t="s">
        <v>82</v>
      </c>
      <c r="E39" s="142">
        <f t="shared" ref="E39:G39" si="16">SUM(E7:E17,E20:E23,E25:E30,E32:E36)</f>
        <v>85</v>
      </c>
      <c r="F39" s="142">
        <f t="shared" si="16"/>
        <v>85</v>
      </c>
      <c r="G39" s="142">
        <f t="shared" si="16"/>
        <v>0</v>
      </c>
      <c r="H39" s="143">
        <v>9.0</v>
      </c>
      <c r="I39" s="144">
        <f>E39/H39</f>
        <v>9.444444444</v>
      </c>
      <c r="J39" s="138"/>
      <c r="K39" s="138"/>
      <c r="L39" s="145" t="s">
        <v>83</v>
      </c>
      <c r="M39" s="146">
        <v>1.0</v>
      </c>
      <c r="N39" s="146">
        <v>2.0</v>
      </c>
      <c r="O39" s="146">
        <v>3.0</v>
      </c>
      <c r="P39" s="146">
        <v>4.0</v>
      </c>
      <c r="Q39" s="146">
        <v>5.0</v>
      </c>
      <c r="R39" s="146">
        <v>6.0</v>
      </c>
      <c r="S39" s="146">
        <v>7.0</v>
      </c>
      <c r="T39" s="146">
        <v>8.0</v>
      </c>
      <c r="U39" s="147">
        <v>9.0</v>
      </c>
      <c r="V39" s="148"/>
      <c r="W39" s="148"/>
      <c r="X39" s="149" t="s">
        <v>84</v>
      </c>
    </row>
    <row r="40" ht="22.5" customHeight="1">
      <c r="B40" s="138"/>
      <c r="C40" s="138"/>
      <c r="D40" s="138"/>
      <c r="E40" s="138"/>
      <c r="F40" s="138"/>
      <c r="G40" s="138"/>
      <c r="H40" s="150" t="s">
        <v>85</v>
      </c>
      <c r="I40" s="138"/>
      <c r="J40" s="138"/>
      <c r="K40" s="138"/>
      <c r="L40" s="145" t="s">
        <v>86</v>
      </c>
      <c r="M40" s="151">
        <f>E39</f>
        <v>85</v>
      </c>
      <c r="N40" s="152">
        <f>M40-I39</f>
        <v>75.55555556</v>
      </c>
      <c r="O40" s="152">
        <f>N40-I39</f>
        <v>66.11111111</v>
      </c>
      <c r="P40" s="152">
        <f>O40-I39</f>
        <v>56.66666667</v>
      </c>
      <c r="Q40" s="152">
        <f>P40-I39</f>
        <v>47.22222222</v>
      </c>
      <c r="R40" s="152">
        <f>Q40-I39</f>
        <v>37.77777778</v>
      </c>
      <c r="S40" s="152">
        <f>R40-I39</f>
        <v>28.33333333</v>
      </c>
      <c r="T40" s="152">
        <f t="shared" ref="T40:U40" si="17">S40-I39</f>
        <v>18.88888889</v>
      </c>
      <c r="U40" s="152">
        <f t="shared" si="17"/>
        <v>18.88888889</v>
      </c>
      <c r="V40" s="153"/>
      <c r="W40" s="153"/>
      <c r="X40" s="154" t="s">
        <v>87</v>
      </c>
    </row>
    <row r="41" ht="22.5" customHeight="1"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45" t="s">
        <v>17</v>
      </c>
      <c r="M41" s="151">
        <f>E39</f>
        <v>85</v>
      </c>
      <c r="N41" s="151">
        <f t="shared" ref="N41:U41" si="18">M43</f>
        <v>85</v>
      </c>
      <c r="O41" s="151">
        <f t="shared" si="18"/>
        <v>85</v>
      </c>
      <c r="P41" s="151">
        <f t="shared" si="18"/>
        <v>85</v>
      </c>
      <c r="Q41" s="151">
        <f t="shared" si="18"/>
        <v>85</v>
      </c>
      <c r="R41" s="151">
        <f t="shared" si="18"/>
        <v>85</v>
      </c>
      <c r="S41" s="151">
        <f t="shared" si="18"/>
        <v>85</v>
      </c>
      <c r="T41" s="151">
        <f t="shared" si="18"/>
        <v>85</v>
      </c>
      <c r="U41" s="151">
        <f t="shared" si="18"/>
        <v>85</v>
      </c>
      <c r="V41" s="155"/>
      <c r="W41" s="155"/>
      <c r="X41" s="156">
        <f t="shared" ref="X41:X43" si="19">SUM(M41:T41)</f>
        <v>680</v>
      </c>
    </row>
    <row r="42" ht="22.5" customHeight="1">
      <c r="B42" s="138"/>
      <c r="C42" s="138"/>
      <c r="D42" s="138"/>
      <c r="E42" s="138"/>
      <c r="F42" s="138"/>
      <c r="G42" s="138"/>
      <c r="H42" s="138"/>
      <c r="I42" s="138"/>
      <c r="J42" s="138"/>
      <c r="K42" s="157" t="s">
        <v>88</v>
      </c>
      <c r="L42" s="145" t="s">
        <v>89</v>
      </c>
      <c r="M42" s="158"/>
      <c r="N42" s="158"/>
      <c r="O42" s="158"/>
      <c r="P42" s="158"/>
      <c r="Q42" s="158"/>
      <c r="R42" s="158"/>
      <c r="S42" s="158"/>
      <c r="T42" s="158"/>
      <c r="U42" s="158"/>
      <c r="V42" s="155"/>
      <c r="W42" s="155"/>
      <c r="X42" s="159">
        <f t="shared" si="19"/>
        <v>0</v>
      </c>
    </row>
    <row r="43" ht="22.5" customHeight="1">
      <c r="B43" s="138"/>
      <c r="C43" s="138"/>
      <c r="D43" s="138"/>
      <c r="E43" s="138"/>
      <c r="F43" s="138"/>
      <c r="G43" s="138"/>
      <c r="H43" s="138"/>
      <c r="I43" s="138"/>
      <c r="J43" s="138"/>
      <c r="K43" s="138"/>
      <c r="L43" s="145" t="s">
        <v>90</v>
      </c>
      <c r="M43" s="151">
        <f t="shared" ref="M43:U43" si="20">M41-M42</f>
        <v>85</v>
      </c>
      <c r="N43" s="151">
        <f t="shared" si="20"/>
        <v>85</v>
      </c>
      <c r="O43" s="151">
        <f t="shared" si="20"/>
        <v>85</v>
      </c>
      <c r="P43" s="151">
        <f t="shared" si="20"/>
        <v>85</v>
      </c>
      <c r="Q43" s="151">
        <f t="shared" si="20"/>
        <v>85</v>
      </c>
      <c r="R43" s="151">
        <f t="shared" si="20"/>
        <v>85</v>
      </c>
      <c r="S43" s="151">
        <f t="shared" si="20"/>
        <v>85</v>
      </c>
      <c r="T43" s="151">
        <f t="shared" si="20"/>
        <v>85</v>
      </c>
      <c r="U43" s="151">
        <f t="shared" si="20"/>
        <v>85</v>
      </c>
      <c r="V43" s="155"/>
      <c r="W43" s="155"/>
      <c r="X43" s="159">
        <f t="shared" si="19"/>
        <v>680</v>
      </c>
    </row>
    <row r="44" ht="19.5" customHeight="1">
      <c r="C44" s="140" t="s">
        <v>91</v>
      </c>
      <c r="V44" s="1"/>
      <c r="W44" s="1"/>
      <c r="X44" s="1"/>
    </row>
    <row r="45" ht="185.25" customHeight="1">
      <c r="V45" s="1"/>
      <c r="W45" s="1"/>
      <c r="X45" s="1"/>
    </row>
  </sheetData>
  <mergeCells count="15">
    <mergeCell ref="H4:H5"/>
    <mergeCell ref="I4:I5"/>
    <mergeCell ref="J4:J5"/>
    <mergeCell ref="K4:K5"/>
    <mergeCell ref="L4:L5"/>
    <mergeCell ref="M4:P4"/>
    <mergeCell ref="Q4:U4"/>
    <mergeCell ref="V4:X4"/>
    <mergeCell ref="C1:J1"/>
    <mergeCell ref="C2:J2"/>
    <mergeCell ref="K2:K3"/>
    <mergeCell ref="B4:B5"/>
    <mergeCell ref="C4:C5"/>
    <mergeCell ref="D4:D5"/>
    <mergeCell ref="E4:G4"/>
  </mergeCells>
  <hyperlinks>
    <hyperlink r:id="rId1" ref="C34"/>
  </hyperlinks>
  <printOptions/>
  <pageMargins bottom="0.3" footer="0.0" header="0.0" left="0.3" right="0.3" top="0.3"/>
  <pageSetup fitToHeight="0" orientation="landscape"/>
  <drawing r:id="rId2"/>
</worksheet>
</file>