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1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22.xml.rels" ContentType="application/vnd.openxmlformats-package.relationships+xml"/>
  <Override PartName="/xl/worksheets/_rels/sheet14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19.xml.rels" ContentType="application/vnd.openxmlformats-package.relationships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2"/>
  </bookViews>
  <sheets>
    <sheet name="robin_data" sheetId="1" state="visible" r:id="rId2"/>
    <sheet name="patient_data_survival(Nov17)" sheetId="2" state="visible" r:id="rId3"/>
    <sheet name="master" sheetId="3" state="visible" r:id="rId4"/>
    <sheet name="yvonne_data" sheetId="4" state="visible" r:id="rId5"/>
    <sheet name="batch1_2" sheetId="5" state="visible" r:id="rId6"/>
    <sheet name="verified_3" sheetId="6" state="visible" r:id="rId7"/>
    <sheet name="batch3_4_images" sheetId="7" state="visible" r:id="rId8"/>
    <sheet name="batch5" sheetId="8" state="visible" r:id="rId9"/>
    <sheet name="batch5_new_images" sheetId="9" state="visible" r:id="rId10"/>
    <sheet name="missing_yvonne_label" sheetId="10" state="visible" r:id="rId11"/>
    <sheet name="independent_test_1" sheetId="11" state="visible" r:id="rId12"/>
    <sheet name="batch_6" sheetId="12" state="visible" r:id="rId13"/>
    <sheet name="verified_6" sheetId="13" state="visible" r:id="rId14"/>
    <sheet name="batch_8" sheetId="14" state="visible" r:id="rId15"/>
    <sheet name="unused_subjects" sheetId="15" state="visible" r:id="rId16"/>
    <sheet name="verified_7" sheetId="16" state="visible" r:id="rId17"/>
    <sheet name="chen_complete_list" sheetId="17" state="visible" r:id="rId18"/>
    <sheet name="Sheet18" sheetId="18" state="visible" r:id="rId19"/>
    <sheet name="Sinai-Slides for H&amp;E" sheetId="19" state="visible" r:id="rId20"/>
    <sheet name="Sinai-Discovery_ER" sheetId="20" state="visible" r:id="rId21"/>
    <sheet name="Sinai-Validation_ER" sheetId="21" state="visible" r:id="rId22"/>
    <sheet name="Sinai-slide-labels" sheetId="22" state="visible" r:id="rId23"/>
  </sheets>
  <externalReferences>
    <externalReference r:id="rId24"/>
  </externalReferences>
  <definedNames>
    <definedName function="false" hidden="true" localSheetId="11" name="_xlnm._FilterDatabase" vbProcedure="false">batch_6!$A$1:$R$203</definedName>
    <definedName function="false" hidden="true" localSheetId="13" name="_xlnm._FilterDatabase" vbProcedure="false">batch_8!$A$1:$R$112</definedName>
    <definedName function="false" hidden="true" localSheetId="4" name="_xlnm._FilterDatabase" vbProcedure="false">batch1_2!$A:$M</definedName>
    <definedName function="false" hidden="true" localSheetId="6" name="_xlnm._FilterDatabase" vbProcedure="false">batch3_4_images!$A$1:$D$70</definedName>
    <definedName function="false" hidden="true" localSheetId="7" name="_xlnm._FilterDatabase" vbProcedure="false">batch5!$A:$E</definedName>
    <definedName function="false" hidden="true" localSheetId="10" name="_xlnm._FilterDatabase" vbProcedure="false">independent_test_1!$A$1:$C$49</definedName>
    <definedName function="false" hidden="true" localSheetId="9" name="_xlnm._FilterDatabase" vbProcedure="false">missing_yvonne_label!$A$1:$D$16</definedName>
    <definedName function="false" hidden="true" localSheetId="21" name="_xlnm._FilterDatabase" vbProcedure="false">'Sinai-slide-labels'!$A:$F</definedName>
    <definedName function="false" hidden="true" localSheetId="18" name="_xlnm._FilterDatabase" vbProcedure="false">'Sinai-Slides for H&amp;E'!$A$1:$M$50</definedName>
    <definedName function="false" hidden="true" localSheetId="5" name="_xlnm._FilterDatabase" vbProcedure="false">verified_3!$A$1:$W$44</definedName>
    <definedName function="false" hidden="true" localSheetId="12" name="_xlnm._FilterDatabase" vbProcedure="false">verified_6!$A$1:$D$216</definedName>
    <definedName function="false" hidden="false" localSheetId="2" name="_xlnm._FilterDatabase" vbProcedure="false">master!$A:$U</definedName>
    <definedName function="false" hidden="false" localSheetId="2" name="_xlnm._FilterDatabase_0" vbProcedure="false">master!$A$1:$U$1149</definedName>
    <definedName function="false" hidden="false" localSheetId="2" name="_xlnm._FilterDatabase_0_0" vbProcedure="false">master!$A$1:$U$1149</definedName>
    <definedName function="false" hidden="false" localSheetId="2" name="_xlnm._FilterDatabase_0_0_0" vbProcedure="false">master!$A$1:$U$1149</definedName>
    <definedName function="false" hidden="false" localSheetId="2" name="_xlnm._FilterDatabase_0_0_0_0" vbProcedure="false">master!$A:$U</definedName>
    <definedName function="false" hidden="false" localSheetId="2" name="_xlnm._FilterDatabase_0_0_0_0_0" vbProcedure="false">master!$A$1:$U$1029</definedName>
    <definedName function="false" hidden="false" localSheetId="2" name="_xlnm._FilterDatabase_0_0_0_0_0_0" vbProcedure="false">master!$A$1:$U$1029</definedName>
    <definedName function="false" hidden="false" localSheetId="2" name="_xlnm._FilterDatabase_0_0_0_0_0_0_0" vbProcedure="false">master!$A$1:$U$1029</definedName>
    <definedName function="false" hidden="false" localSheetId="2" name="_xlnm._FilterDatabase_0_0_0_0_0_0_0_0" vbProcedure="false">master!$A$1:$U$1016</definedName>
    <definedName function="false" hidden="false" localSheetId="2" name="_xlnm._FilterDatabase_0_0_0_0_0_0_0_0_0" vbProcedure="false">master!$A$1:$U$1016</definedName>
    <definedName function="false" hidden="false" localSheetId="2" name="_xlnm._FilterDatabase_0_0_0_0_0_0_0_0_0_0" vbProcedure="false">master!$A$1:$U$1016</definedName>
    <definedName function="false" hidden="false" localSheetId="2" name="_xlnm._FilterDatabase_0_0_0_0_0_0_0_0_0_0_0" vbProcedure="false">master!$A$1:$U$1016</definedName>
    <definedName function="false" hidden="false" localSheetId="2" name="_xlnm._FilterDatabase_0_0_0_0_0_0_0_0_0_0_0_0" vbProcedure="false">master!$A$1:$U$1016</definedName>
    <definedName function="false" hidden="false" localSheetId="2" name="_xlnm._FilterDatabase_0_0_0_0_0_0_0_0_0_0_0_0_0" vbProcedure="false">master!$A:$U</definedName>
    <definedName function="false" hidden="false" localSheetId="2" name="_xlnm._FilterDatabase_0_0_0_0_0_0_0_0_0_0_0_0_0_0" vbProcedure="false">master!$A$1:$U$1016</definedName>
    <definedName function="false" hidden="false" localSheetId="2" name="_xlnm._FilterDatabase_0_0_0_0_0_0_0_0_0_0_0_0_0_0_0" vbProcedure="false">master!$A:$U</definedName>
    <definedName function="false" hidden="false" localSheetId="2" name="_xlnm._FilterDatabase_0_0_0_0_0_0_0_0_0_0_0_0_0_0_0_0" vbProcedure="false">master!$A$1:$U$616</definedName>
    <definedName function="false" hidden="false" localSheetId="2" name="_xlnm._FilterDatabase_0_0_0_0_0_0_0_0_0_0_0_0_0_0_0_0_0" vbProcedure="false">master!$A$1:$U$616</definedName>
    <definedName function="false" hidden="false" localSheetId="2" name="_xlnm._FilterDatabase_0_0_0_0_0_0_0_0_0_0_0_0_0_0_0_0_0_0" vbProcedure="false">master!$A$1:$S$567</definedName>
    <definedName function="false" hidden="false" localSheetId="2" name="_xlnm._FilterDatabase_0_0_0_0_0_0_0_0_0_0_0_0_0_0_0_0_0_0_0" vbProcedure="false">master!$A$1:$O$567</definedName>
    <definedName function="false" hidden="false" localSheetId="2" name="_xlnm._FilterDatabase_0_0_0_0_0_0_0_0_0_0_0_0_0_0_0_0_0_0_0_0" vbProcedure="false">master!$A:$S</definedName>
    <definedName function="false" hidden="false" localSheetId="2" name="_xlnm._FilterDatabase_0_0_0_0_0_0_0_0_0_0_0_0_0_0_0_0_0_0_0_0_0" vbProcedure="false">master!$A$1:$O$567</definedName>
    <definedName function="false" hidden="false" localSheetId="2" name="_xlnm._FilterDatabase_0_0_0_0_0_0_0_0_0_0_0_0_0_0_0_0_0_0_0_0_0_0" vbProcedure="false">master!$A:$S</definedName>
    <definedName function="false" hidden="false" localSheetId="2" name="_xlnm._FilterDatabase_0_0_0_0_0_0_0_0_0_0_0_0_0_0_0_0_0_0_0_0_0_0_0" vbProcedure="false">master!$A$1:$O$567</definedName>
    <definedName function="false" hidden="false" localSheetId="2" name="_xlnm._FilterDatabase_0_0_0_0_0_0_0_0_0_0_0_0_0_0_0_0_0_0_0_0_0_0_0_0" vbProcedure="false">master!$A:$S</definedName>
    <definedName function="false" hidden="false" localSheetId="2" name="_xlnm._FilterDatabase_0_0_0_0_0_0_0_0_0_0_0_0_0_0_0_0_0_0_0_0_0_0_0_0_0" vbProcedure="false">master!$A$1:$O$435</definedName>
    <definedName function="false" hidden="false" localSheetId="2" name="_xlnm._FilterDatabase_0_0_0_0_0_0_0_0_0_0_0_0_0_0_0_0_0_0_0_0_0_0_0_0_0_0" vbProcedure="false">master!$A$1:$O$437</definedName>
    <definedName function="false" hidden="false" localSheetId="2" name="_xlnm._FilterDatabase_0_0_0_0_0_0_0_0_0_0_0_0_0_0_0_0_0_0_0_0_0_0_0_0_0_0_0" vbProcedure="false">master!$A$1:$O$435</definedName>
    <definedName function="false" hidden="false" localSheetId="2" name="_xlnm._FilterDatabase_0_0_0_0_0_0_0_0_0_0_0_0_0_0_0_0_0_0_0_0_0_0_0_0_0_0_0_0" vbProcedure="false">master!$A$1:$O$437</definedName>
    <definedName function="false" hidden="false" localSheetId="2" name="_xlnm._FilterDatabase_0_0_0_0_0_0_0_0_0_0_0_0_0_0_0_0_0_0_0_0_0_0_0_0_0_0_0_0_0" vbProcedure="false">master!$A$1:$O$435</definedName>
    <definedName function="false" hidden="false" localSheetId="2" name="_xlnm._FilterDatabase_0_0_0_0_0_0_0_0_0_0_0_0_0_0_0_0_0_0_0_0_0_0_0_0_0_0_0_0_0_0" vbProcedure="false">master!$A$1:$O$435</definedName>
    <definedName function="false" hidden="false" localSheetId="2" name="_xlnm._FilterDatabase_0_0_0_0_0_0_0_0_0_0_0_0_0_0_0_0_0_0_0_0_0_0_0_0_0_0_0_0_0_0_0" vbProcedure="false">master!$A$1:$O$435</definedName>
    <definedName function="false" hidden="false" localSheetId="2" name="_xlnm._FilterDatabase_0_0_0_0_0_0_0_0_0_0_0_0_0_0_0_0_0_0_0_0_0_0_0_0_0_0_0_0_0_0_0_0" vbProcedure="false">master!$A$1:$O$435</definedName>
    <definedName function="false" hidden="false" localSheetId="2" name="_xlnm._FilterDatabase_0_0_0_0_0_0_0_0_0_0_0_0_0_0_0_0_0_0_0_0_0_0_0_0_0_0_0_0_0_0_0_0_0" vbProcedure="false">master!$A$1:$O$435</definedName>
    <definedName function="false" hidden="false" localSheetId="2" name="_xlnm._FilterDatabase_0_0_0_0_0_0_0_0_0_0_0_0_0_0_0_0_0_0_0_0_0_0_0_0_0_0_0_0_0_0_0_0_0_0" vbProcedure="false">master!$A$1:$O$435</definedName>
    <definedName function="false" hidden="false" localSheetId="2" name="_xlnm._FilterDatabase_0_0_0_0_0_0_0_0_0_0_0_0_0_0_0_0_0_0_0_0_0_0_0_0_0_0_0_0_0_0_0_0_0_0_0" vbProcedure="false">master!$A$1:$O$322</definedName>
    <definedName function="false" hidden="false" localSheetId="2" name="_xlnm._FilterDatabase_0_0_0_0_0_0_0_0_0_0_0_0_0_0_0_0_0_0_0_0_0_0_0_0_0_0_0_0_0_0_0_0_0_0_0_0" vbProcedure="false">master!$A$1:$O$322</definedName>
    <definedName function="false" hidden="false" localSheetId="2" name="_xlnm._FilterDatabase_0_0_0_0_0_0_0_0_0_0_0_0_0_0_0_0_0_0_0_0_0_0_0_0_0_0_0_0_0_0_0_0_0_0_0_0_0" vbProcedure="false">master!$A$1:$O$322</definedName>
    <definedName function="false" hidden="false" localSheetId="2" name="_xlnm._FilterDatabase_0_0_0_0_0_0_0_0_0_0_0_0_0_0_0_0_0_0_0_0_0_0_0_0_0_0_0_0_0_0_0_0_0_0_0_0_0_0" vbProcedure="false">master!$A$1:$O$322</definedName>
    <definedName function="false" hidden="false" localSheetId="2" name="_xlnm._FilterDatabase_0_0_0_0_0_0_0_0_0_0_0_0_0_0_0_0_0_0_0_0_0_0_0_0_0_0_0_0_0_0_0_0_0_0_0_0_0_0_0" vbProcedure="false">master!$A$1:$O$322</definedName>
    <definedName function="false" hidden="false" localSheetId="2" name="_xlnm._FilterDatabase_0_0_0_0_0_0_0_0_0_0_0_0_0_0_0_0_0_0_0_0_0_0_0_0_0_0_0_0_0_0_0_0_0_0_0_0_0_0_0_0" vbProcedure="false">master!$A$1:$O$322</definedName>
    <definedName function="false" hidden="false" localSheetId="2" name="_xlnm._FilterDatabase_0_0_0_0_0_0_0_0_0_0_0_0_0_0_0_0_0_0_0_0_0_0_0_0_0_0_0_0_0_0_0_0_0_0_0_0_0_0_0_0_0" vbProcedure="false">master!$A$1:$O$110</definedName>
    <definedName function="false" hidden="false" localSheetId="3" name="_xlnm._FilterDatabase" vbProcedure="false">yvonne_data!$A$1:$B$70</definedName>
    <definedName function="false" hidden="false" localSheetId="3" name="_xlnm._FilterDatabase_0" vbProcedure="false">yvonne_data!$A$1:$B$70</definedName>
    <definedName function="false" hidden="false" localSheetId="3" name="_xlnm._FilterDatabase_0_0" vbProcedure="false">yvonne_data!$A$1:$B$70</definedName>
    <definedName function="false" hidden="false" localSheetId="3" name="_xlnm._FilterDatabase_0_0_0" vbProcedure="false">yvonne_data!$A$1:$B$70</definedName>
    <definedName function="false" hidden="false" localSheetId="3" name="_xlnm._FilterDatabase_0_0_0_0" vbProcedure="false">yvonne_data!$A$1:$B$70</definedName>
    <definedName function="false" hidden="false" localSheetId="3" name="_xlnm._FilterDatabase_0_0_0_0_0" vbProcedure="false">yvonne_data!$A$1:$B$70</definedName>
    <definedName function="false" hidden="false" localSheetId="3" name="_xlnm._FilterDatabase_0_0_0_0_0_0" vbProcedure="false">yvonne_data!$A$1:$B$70</definedName>
    <definedName function="false" hidden="false" localSheetId="3" name="_xlnm._FilterDatabase_0_0_0_0_0_0_0" vbProcedure="false">yvonne_data!$A$1:$B$70</definedName>
    <definedName function="false" hidden="false" localSheetId="3" name="_xlnm._FilterDatabase_0_0_0_0_0_0_0_0" vbProcedure="false">yvonne_data!$A$1:$B$70</definedName>
    <definedName function="false" hidden="false" localSheetId="3" name="_xlnm._FilterDatabase_0_0_0_0_0_0_0_0_0" vbProcedure="false">yvonne_data!$A$1:$B$70</definedName>
    <definedName function="false" hidden="false" localSheetId="3" name="_xlnm._FilterDatabase_0_0_0_0_0_0_0_0_0_0" vbProcedure="false">yvonne_data!$A$1:$B$70</definedName>
    <definedName function="false" hidden="false" localSheetId="3" name="_xlnm._FilterDatabase_0_0_0_0_0_0_0_0_0_0_0" vbProcedure="false">yvonne_data!$A$1:$B$70</definedName>
    <definedName function="false" hidden="false" localSheetId="3" name="_xlnm._FilterDatabase_0_0_0_0_0_0_0_0_0_0_0_0" vbProcedure="false">yvonne_data!$A$1:$B$70</definedName>
    <definedName function="false" hidden="false" localSheetId="3" name="_xlnm._FilterDatabase_0_0_0_0_0_0_0_0_0_0_0_0_0" vbProcedure="false">yvonne_data!$A$1:$B$70</definedName>
    <definedName function="false" hidden="false" localSheetId="3" name="_xlnm._FilterDatabase_0_0_0_0_0_0_0_0_0_0_0_0_0_0" vbProcedure="false">yvonne_data!$A$1:$B$70</definedName>
    <definedName function="false" hidden="false" localSheetId="3" name="_xlnm._FilterDatabase_0_0_0_0_0_0_0_0_0_0_0_0_0_0_0" vbProcedure="false">yvonne_data!$A$1:$B$70</definedName>
    <definedName function="false" hidden="false" localSheetId="3" name="_xlnm._FilterDatabase_0_0_0_0_0_0_0_0_0_0_0_0_0_0_0_0" vbProcedure="false">yvonne_data!$A$1:$B$70</definedName>
    <definedName function="false" hidden="false" localSheetId="3" name="_xlnm._FilterDatabase_0_0_0_0_0_0_0_0_0_0_0_0_0_0_0_0_0" vbProcedure="false">yvonne_data!$A$1:$B$70</definedName>
    <definedName function="false" hidden="false" localSheetId="3" name="_xlnm._FilterDatabase_0_0_0_0_0_0_0_0_0_0_0_0_0_0_0_0_0_0" vbProcedure="false">yvonne_data!$A$1:$B$70</definedName>
    <definedName function="false" hidden="false" localSheetId="3" name="_xlnm._FilterDatabase_0_0_0_0_0_0_0_0_0_0_0_0_0_0_0_0_0_0_0" vbProcedure="false">yvonne_data!$A$1:$B$70</definedName>
    <definedName function="false" hidden="false" localSheetId="3" name="_xlnm._FilterDatabase_0_0_0_0_0_0_0_0_0_0_0_0_0_0_0_0_0_0_0_0" vbProcedure="false">yvonne_data!$A$1:$B$70</definedName>
    <definedName function="false" hidden="false" localSheetId="3" name="_xlnm._FilterDatabase_0_0_0_0_0_0_0_0_0_0_0_0_0_0_0_0_0_0_0_0_0" vbProcedure="false">yvonne_data!$A$1:$B$70</definedName>
    <definedName function="false" hidden="false" localSheetId="4" name="_xlnm._FilterDatabase" vbProcedure="false">batch1_2!$A$1:$M$106</definedName>
    <definedName function="false" hidden="false" localSheetId="4" name="_xlnm._FilterDatabase_0" vbProcedure="false">batch1_2!$A:$M</definedName>
    <definedName function="false" hidden="false" localSheetId="4" name="_xlnm._FilterDatabase_0_0" vbProcedure="false">batch1_2!$A$1:$M$106</definedName>
    <definedName function="false" hidden="false" localSheetId="4" name="_xlnm._FilterDatabase_0_0_0" vbProcedure="false">batch1_2!$A:$M</definedName>
    <definedName function="false" hidden="false" localSheetId="4" name="_xlnm._FilterDatabase_0_0_0_0" vbProcedure="false">batch1_2!$A$1:$M$106</definedName>
    <definedName function="false" hidden="false" localSheetId="4" name="_xlnm._FilterDatabase_0_0_0_0_0" vbProcedure="false">batch1_2!$A:$M</definedName>
    <definedName function="false" hidden="false" localSheetId="4" name="_xlnm._FilterDatabase_0_0_0_0_0_0" vbProcedure="false">batch1_2!$A$1:$M$106</definedName>
    <definedName function="false" hidden="false" localSheetId="4" name="_xlnm._FilterDatabase_0_0_0_0_0_0_0" vbProcedure="false">batch1_2!$A:$M</definedName>
    <definedName function="false" hidden="false" localSheetId="4" name="_xlnm._FilterDatabase_0_0_0_0_0_0_0_0" vbProcedure="false">batch1_2!$A$1:$M$106</definedName>
    <definedName function="false" hidden="false" localSheetId="4" name="_xlnm._FilterDatabase_0_0_0_0_0_0_0_0_0" vbProcedure="false">batch1_2!$A:$M</definedName>
    <definedName function="false" hidden="false" localSheetId="4" name="_xlnm._FilterDatabase_0_0_0_0_0_0_0_0_0_0" vbProcedure="false">batch1_2!$A$1:$M$106</definedName>
    <definedName function="false" hidden="false" localSheetId="4" name="_xlnm._FilterDatabase_0_0_0_0_0_0_0_0_0_0_0" vbProcedure="false">batch1_2!$A:$M</definedName>
    <definedName function="false" hidden="false" localSheetId="4" name="_xlnm._FilterDatabase_0_0_0_0_0_0_0_0_0_0_0_0" vbProcedure="false">batch1_2!$A$1:$M$106</definedName>
    <definedName function="false" hidden="false" localSheetId="4" name="_xlnm._FilterDatabase_0_0_0_0_0_0_0_0_0_0_0_0_0" vbProcedure="false">batch1_2!$A:$M</definedName>
    <definedName function="false" hidden="false" localSheetId="4" name="_xlnm._FilterDatabase_0_0_0_0_0_0_0_0_0_0_0_0_0_0" vbProcedure="false">batch1_2!$A$1:$M$106</definedName>
    <definedName function="false" hidden="false" localSheetId="4" name="_xlnm._FilterDatabase_0_0_0_0_0_0_0_0_0_0_0_0_0_0_0" vbProcedure="false">batch1_2!$A:$M</definedName>
    <definedName function="false" hidden="false" localSheetId="4" name="_xlnm._FilterDatabase_0_0_0_0_0_0_0_0_0_0_0_0_0_0_0_0" vbProcedure="false">batch1_2!$A$1:$M$106</definedName>
    <definedName function="false" hidden="false" localSheetId="4" name="_xlnm._FilterDatabase_0_0_0_0_0_0_0_0_0_0_0_0_0_0_0_0_0" vbProcedure="false">batch1_2!$A:$M</definedName>
    <definedName function="false" hidden="false" localSheetId="4" name="_xlnm._FilterDatabase_0_0_0_0_0_0_0_0_0_0_0_0_0_0_0_0_0_0" vbProcedure="false">batch1_2!$A$1:$M$106</definedName>
    <definedName function="false" hidden="false" localSheetId="4" name="_xlnm._FilterDatabase_0_0_0_0_0_0_0_0_0_0_0_0_0_0_0_0_0_0_0" vbProcedure="false">batch1_2!$A:$M</definedName>
    <definedName function="false" hidden="false" localSheetId="4" name="_xlnm._FilterDatabase_0_0_0_0_0_0_0_0_0_0_0_0_0_0_0_0_0_0_0_0" vbProcedure="false">batch1_2!$A$1:$M$106</definedName>
    <definedName function="false" hidden="false" localSheetId="4" name="_xlnm._FilterDatabase_0_0_0_0_0_0_0_0_0_0_0_0_0_0_0_0_0_0_0_0_0" vbProcedure="false">batch1_2!$A:$M</definedName>
    <definedName function="false" hidden="false" localSheetId="4" name="_xlnm._FilterDatabase_0_0_0_0_0_0_0_0_0_0_0_0_0_0_0_0_0_0_0_0_0_0" vbProcedure="false">batch1_2!$A$1:$M$106</definedName>
    <definedName function="false" hidden="false" localSheetId="4" name="_xlnm._FilterDatabase_0_0_0_0_0_0_0_0_0_0_0_0_0_0_0_0_0_0_0_0_0_0_0" vbProcedure="false">batch1_2!$A:$M</definedName>
    <definedName function="false" hidden="false" localSheetId="4" name="_xlnm._FilterDatabase_0_0_0_0_0_0_0_0_0_0_0_0_0_0_0_0_0_0_0_0_0_0_0_0" vbProcedure="false">batch1_2!$A$1:$M$106</definedName>
    <definedName function="false" hidden="false" localSheetId="4" name="_xlnm._FilterDatabase_0_0_0_0_0_0_0_0_0_0_0_0_0_0_0_0_0_0_0_0_0_0_0_0_0" vbProcedure="false">batch1_2!$A:$M</definedName>
    <definedName function="false" hidden="false" localSheetId="4" name="_xlnm._FilterDatabase_0_0_0_0_0_0_0_0_0_0_0_0_0_0_0_0_0_0_0_0_0_0_0_0_0_0" vbProcedure="false">batch1_2!$A$1:$M$106</definedName>
    <definedName function="false" hidden="false" localSheetId="4" name="_xlnm._FilterDatabase_0_0_0_0_0_0_0_0_0_0_0_0_0_0_0_0_0_0_0_0_0_0_0_0_0_0_0" vbProcedure="false">batch1_2!$A:$M</definedName>
    <definedName function="false" hidden="false" localSheetId="4" name="_xlnm._FilterDatabase_0_0_0_0_0_0_0_0_0_0_0_0_0_0_0_0_0_0_0_0_0_0_0_0_0_0_0_0" vbProcedure="false">batch1_2!$A$1:$M$106</definedName>
    <definedName function="false" hidden="false" localSheetId="4" name="_xlnm._FilterDatabase_0_0_0_0_0_0_0_0_0_0_0_0_0_0_0_0_0_0_0_0_0_0_0_0_0_0_0_0_0" vbProcedure="false">batch1_2!$A:$M</definedName>
    <definedName function="false" hidden="false" localSheetId="4" name="_xlnm._FilterDatabase_0_0_0_0_0_0_0_0_0_0_0_0_0_0_0_0_0_0_0_0_0_0_0_0_0_0_0_0_0_0" vbProcedure="false">batch1_2!$A$1:$M$106</definedName>
    <definedName function="false" hidden="false" localSheetId="4" name="_xlnm._FilterDatabase_0_0_0_0_0_0_0_0_0_0_0_0_0_0_0_0_0_0_0_0_0_0_0_0_0_0_0_0_0_0_0" vbProcedure="false">batch1_2!$A$1:$M$106</definedName>
    <definedName function="false" hidden="false" localSheetId="4" name="_xlnm._FilterDatabase_0_0_0_0_0_0_0_0_0_0_0_0_0_0_0_0_0_0_0_0_0_0_0_0_0_0_0_0_0_0_0_0" vbProcedure="false">batch1_2!$A$1:$M$106</definedName>
    <definedName function="false" hidden="false" localSheetId="4" name="_xlnm._FilterDatabase_0_0_0_0_0_0_0_0_0_0_0_0_0_0_0_0_0_0_0_0_0_0_0_0_0_0_0_0_0_0_0_0_0" vbProcedure="false">batch1_2!$A$1:$M$106</definedName>
    <definedName function="false" hidden="false" localSheetId="4" name="_xlnm._FilterDatabase_0_0_0_0_0_0_0_0_0_0_0_0_0_0_0_0_0_0_0_0_0_0_0_0_0_0_0_0_0_0_0_0_0_0" vbProcedure="false">batch1_2!$A$1:$M$106</definedName>
    <definedName function="false" hidden="false" localSheetId="4" name="_xlnm._FilterDatabase_0_0_0_0_0_0_0_0_0_0_0_0_0_0_0_0_0_0_0_0_0_0_0_0_0_0_0_0_0_0_0_0_0_0_0" vbProcedure="false">batch1_2!$A$1:$M$106</definedName>
    <definedName function="false" hidden="false" localSheetId="4" name="_xlnm._FilterDatabase_0_0_0_0_0_0_0_0_0_0_0_0_0_0_0_0_0_0_0_0_0_0_0_0_0_0_0_0_0_0_0_0_0_0_0_0" vbProcedure="false">batch1_2!$A$1:$M$106</definedName>
    <definedName function="false" hidden="false" localSheetId="4" name="_xlnm._FilterDatabase_0_0_0_0_0_0_0_0_0_0_0_0_0_0_0_0_0_0_0_0_0_0_0_0_0_0_0_0_0_0_0_0_0_0_0_0_0" vbProcedure="false">batch1_2!$A$1:$M$106</definedName>
    <definedName function="false" hidden="false" localSheetId="4" name="_xlnm._FilterDatabase_0_0_0_0_0_0_0_0_0_0_0_0_0_0_0_0_0_0_0_0_0_0_0_0_0_0_0_0_0_0_0_0_0_0_0_0_0_0" vbProcedure="false">batch1_2!$A$1:$M$106</definedName>
    <definedName function="false" hidden="false" localSheetId="4" name="_xlnm._FilterDatabase_0_0_0_0_0_0_0_0_0_0_0_0_0_0_0_0_0_0_0_0_0_0_0_0_0_0_0_0_0_0_0_0_0_0_0_0_0_0_0" vbProcedure="false">batch1_2!$A$1:$M$106</definedName>
    <definedName function="false" hidden="false" localSheetId="4" name="_xlnm._FilterDatabase_0_0_0_0_0_0_0_0_0_0_0_0_0_0_0_0_0_0_0_0_0_0_0_0_0_0_0_0_0_0_0_0_0_0_0_0_0_0_0_0" vbProcedure="false">batch1_2!$A$1:$M$106</definedName>
    <definedName function="false" hidden="false" localSheetId="4" name="_xlnm._FilterDatabase_0_0_0_0_0_0_0_0_0_0_0_0_0_0_0_0_0_0_0_0_0_0_0_0_0_0_0_0_0_0_0_0_0_0_0_0_0_0_0_0_0" vbProcedure="false">batch1_2!$A$1:$M$106</definedName>
    <definedName function="false" hidden="false" localSheetId="4" name="_xlnm._FilterDatabase_0_0_0_0_0_0_0_0_0_0_0_0_0_0_0_0_0_0_0_0_0_0_0_0_0_0_0_0_0_0_0_0_0_0_0_0_0_0_0_0_0_0" vbProcedure="false">batch1_2!$A$1:$M$106</definedName>
    <definedName function="false" hidden="false" localSheetId="4" name="_xlnm._FilterDatabase_0_0_0_0_0_0_0_0_0_0_0_0_0_0_0_0_0_0_0_0_0_0_0_0_0_0_0_0_0_0_0_0_0_0_0_0_0_0_0_0_0_0_0" vbProcedure="false">batch1_2!$A$1:$M$106</definedName>
    <definedName function="false" hidden="false" localSheetId="5" name="_xlnm._FilterDatabase" vbProcedure="false">verified_3!$A:$W</definedName>
    <definedName function="false" hidden="false" localSheetId="5" name="_xlnm._FilterDatabase_0" vbProcedure="false">verified_3!$A$1:$W$44</definedName>
    <definedName function="false" hidden="false" localSheetId="5" name="_xlnm._FilterDatabase_0_0" vbProcedure="false">verified_3!$A:$W</definedName>
    <definedName function="false" hidden="false" localSheetId="5" name="_xlnm._FilterDatabase_0_0_0" vbProcedure="false">verified_3!$A$1:$W$44</definedName>
    <definedName function="false" hidden="false" localSheetId="5" name="_xlnm._FilterDatabase_0_0_0_0" vbProcedure="false">verified_3!$A:$W</definedName>
    <definedName function="false" hidden="false" localSheetId="5" name="_xlnm._FilterDatabase_0_0_0_0_0" vbProcedure="false">verified_3!$A$1:$W$44</definedName>
    <definedName function="false" hidden="false" localSheetId="5" name="_xlnm._FilterDatabase_0_0_0_0_0_0" vbProcedure="false">verified_3!$A:$W</definedName>
    <definedName function="false" hidden="false" localSheetId="5" name="_xlnm._FilterDatabase_0_0_0_0_0_0_0" vbProcedure="false">verified_3!$A$1:$W$44</definedName>
    <definedName function="false" hidden="false" localSheetId="5" name="_xlnm._FilterDatabase_0_0_0_0_0_0_0_0" vbProcedure="false">verified_3!$A:$W</definedName>
    <definedName function="false" hidden="false" localSheetId="5" name="_xlnm._FilterDatabase_0_0_0_0_0_0_0_0_0" vbProcedure="false">verified_3!$A$1:$W$44</definedName>
    <definedName function="false" hidden="false" localSheetId="5" name="_xlnm._FilterDatabase_0_0_0_0_0_0_0_0_0_0" vbProcedure="false">verified_3!$A:$W</definedName>
    <definedName function="false" hidden="false" localSheetId="5" name="_xlnm._FilterDatabase_0_0_0_0_0_0_0_0_0_0_0" vbProcedure="false">verified_3!$A$1:$W$44</definedName>
    <definedName function="false" hidden="false" localSheetId="5" name="_xlnm._FilterDatabase_0_0_0_0_0_0_0_0_0_0_0_0" vbProcedure="false">verified_3!$A:$W</definedName>
    <definedName function="false" hidden="false" localSheetId="5" name="_xlnm._FilterDatabase_0_0_0_0_0_0_0_0_0_0_0_0_0" vbProcedure="false">verified_3!$A$1:$W$44</definedName>
    <definedName function="false" hidden="false" localSheetId="5" name="_xlnm._FilterDatabase_0_0_0_0_0_0_0_0_0_0_0_0_0_0" vbProcedure="false">verified_3!$A:$W</definedName>
    <definedName function="false" hidden="false" localSheetId="5" name="_xlnm._FilterDatabase_0_0_0_0_0_0_0_0_0_0_0_0_0_0_0" vbProcedure="false">verified_3!$A$1:$W$44</definedName>
    <definedName function="false" hidden="false" localSheetId="5" name="_xlnm._FilterDatabase_0_0_0_0_0_0_0_0_0_0_0_0_0_0_0_0" vbProcedure="false">verified_3!$A:$W</definedName>
    <definedName function="false" hidden="false" localSheetId="5" name="_xlnm._FilterDatabase_0_0_0_0_0_0_0_0_0_0_0_0_0_0_0_0_0" vbProcedure="false">verified_3!$A$1:$W$44</definedName>
    <definedName function="false" hidden="false" localSheetId="5" name="_xlnm._FilterDatabase_0_0_0_0_0_0_0_0_0_0_0_0_0_0_0_0_0_0" vbProcedure="false">verified_3!$A:$W</definedName>
    <definedName function="false" hidden="false" localSheetId="5" name="_xlnm._FilterDatabase_0_0_0_0_0_0_0_0_0_0_0_0_0_0_0_0_0_0_0" vbProcedure="false">verified_3!$A$1:$W$44</definedName>
    <definedName function="false" hidden="false" localSheetId="5" name="_xlnm._FilterDatabase_0_0_0_0_0_0_0_0_0_0_0_0_0_0_0_0_0_0_0_0" vbProcedure="false">verified_3!$A:$W</definedName>
    <definedName function="false" hidden="false" localSheetId="5" name="_xlnm._FilterDatabase_0_0_0_0_0_0_0_0_0_0_0_0_0_0_0_0_0_0_0_0_0" vbProcedure="false">verified_3!$A$1:$W$44</definedName>
    <definedName function="false" hidden="false" localSheetId="5" name="_xlnm._FilterDatabase_0_0_0_0_0_0_0_0_0_0_0_0_0_0_0_0_0_0_0_0_0_0" vbProcedure="false">verified_3!$A:$W</definedName>
    <definedName function="false" hidden="false" localSheetId="5" name="_xlnm._FilterDatabase_0_0_0_0_0_0_0_0_0_0_0_0_0_0_0_0_0_0_0_0_0_0_0" vbProcedure="false">verified_3!$A$1:$W$44</definedName>
    <definedName function="false" hidden="false" localSheetId="5" name="_xlnm._FilterDatabase_0_0_0_0_0_0_0_0_0_0_0_0_0_0_0_0_0_0_0_0_0_0_0_0" vbProcedure="false">verified_3!$A:$W</definedName>
    <definedName function="false" hidden="false" localSheetId="5" name="_xlnm._FilterDatabase_0_0_0_0_0_0_0_0_0_0_0_0_0_0_0_0_0_0_0_0_0_0_0_0_0" vbProcedure="false">verified_3!$A$1:$W$44</definedName>
    <definedName function="false" hidden="false" localSheetId="5" name="_xlnm._FilterDatabase_0_0_0_0_0_0_0_0_0_0_0_0_0_0_0_0_0_0_0_0_0_0_0_0_0_0" vbProcedure="false">verified_3!$A:$W</definedName>
    <definedName function="false" hidden="false" localSheetId="5" name="_xlnm._FilterDatabase_0_0_0_0_0_0_0_0_0_0_0_0_0_0_0_0_0_0_0_0_0_0_0_0_0_0_0" vbProcedure="false">verified_3!$A$1:$W$44</definedName>
    <definedName function="false" hidden="false" localSheetId="5" name="_xlnm._FilterDatabase_0_0_0_0_0_0_0_0_0_0_0_0_0_0_0_0_0_0_0_0_0_0_0_0_0_0_0_0" vbProcedure="false">verified_3!$A:$W</definedName>
    <definedName function="false" hidden="false" localSheetId="5" name="_xlnm._FilterDatabase_0_0_0_0_0_0_0_0_0_0_0_0_0_0_0_0_0_0_0_0_0_0_0_0_0_0_0_0_0" vbProcedure="false">verified_3!$A$1:$W$44</definedName>
    <definedName function="false" hidden="false" localSheetId="5" name="_xlnm._FilterDatabase_0_0_0_0_0_0_0_0_0_0_0_0_0_0_0_0_0_0_0_0_0_0_0_0_0_0_0_0_0_0" vbProcedure="false">verified_3!$A:$W</definedName>
    <definedName function="false" hidden="false" localSheetId="5" name="_xlnm._FilterDatabase_0_0_0_0_0_0_0_0_0_0_0_0_0_0_0_0_0_0_0_0_0_0_0_0_0_0_0_0_0_0_0" vbProcedure="false">verified_3!$A$1:$W$44</definedName>
    <definedName function="false" hidden="false" localSheetId="5" name="_xlnm._FilterDatabase_0_0_0_0_0_0_0_0_0_0_0_0_0_0_0_0_0_0_0_0_0_0_0_0_0_0_0_0_0_0_0_0" vbProcedure="false">verified_3!$A:$W</definedName>
    <definedName function="false" hidden="false" localSheetId="5" name="_xlnm._FilterDatabase_0_0_0_0_0_0_0_0_0_0_0_0_0_0_0_0_0_0_0_0_0_0_0_0_0_0_0_0_0_0_0_0_0" vbProcedure="false">verified_3!$A$1:$W$44</definedName>
    <definedName function="false" hidden="false" localSheetId="5" name="_xlnm._FilterDatabase_0_0_0_0_0_0_0_0_0_0_0_0_0_0_0_0_0_0_0_0_0_0_0_0_0_0_0_0_0_0_0_0_0_0" vbProcedure="false">verified_3!$A:$W</definedName>
    <definedName function="false" hidden="false" localSheetId="5" name="_xlnm._FilterDatabase_0_0_0_0_0_0_0_0_0_0_0_0_0_0_0_0_0_0_0_0_0_0_0_0_0_0_0_0_0_0_0_0_0_0_0" vbProcedure="false">verified_3!$A$1:$W$44</definedName>
    <definedName function="false" hidden="false" localSheetId="5" name="_xlnm._FilterDatabase_0_0_0_0_0_0_0_0_0_0_0_0_0_0_0_0_0_0_0_0_0_0_0_0_0_0_0_0_0_0_0_0_0_0_0_0" vbProcedure="false">verified_3!$A:$W</definedName>
    <definedName function="false" hidden="false" localSheetId="5" name="_xlnm._FilterDatabase_0_0_0_0_0_0_0_0_0_0_0_0_0_0_0_0_0_0_0_0_0_0_0_0_0_0_0_0_0_0_0_0_0_0_0_0_0" vbProcedure="false">verified_3!$A$1:$W$44</definedName>
    <definedName function="false" hidden="false" localSheetId="5" name="_xlnm._FilterDatabase_0_0_0_0_0_0_0_0_0_0_0_0_0_0_0_0_0_0_0_0_0_0_0_0_0_0_0_0_0_0_0_0_0_0_0_0_0_0" vbProcedure="false">verified_3!$A$1:$W$44</definedName>
    <definedName function="false" hidden="false" localSheetId="5" name="_xlnm._FilterDatabase_0_0_0_0_0_0_0_0_0_0_0_0_0_0_0_0_0_0_0_0_0_0_0_0_0_0_0_0_0_0_0_0_0_0_0_0_0_0_0" vbProcedure="false">verified_3!$A$1:$W$44</definedName>
    <definedName function="false" hidden="false" localSheetId="5" name="_xlnm._FilterDatabase_0_0_0_0_0_0_0_0_0_0_0_0_0_0_0_0_0_0_0_0_0_0_0_0_0_0_0_0_0_0_0_0_0_0_0_0_0_0_0_0" vbProcedure="false">verified_3!$A$1:$W$44</definedName>
    <definedName function="false" hidden="false" localSheetId="5" name="_xlnm._FilterDatabase_0_0_0_0_0_0_0_0_0_0_0_0_0_0_0_0_0_0_0_0_0_0_0_0_0_0_0_0_0_0_0_0_0_0_0_0_0_0_0_0_0" vbProcedure="false">verified_3!$A$1:$W$44</definedName>
    <definedName function="false" hidden="false" localSheetId="5" name="_xlnm._FilterDatabase_0_0_0_0_0_0_0_0_0_0_0_0_0_0_0_0_0_0_0_0_0_0_0_0_0_0_0_0_0_0_0_0_0_0_0_0_0_0_0_0_0_0" vbProcedure="false">verified_3!$A$1:$W$44</definedName>
    <definedName function="false" hidden="false" localSheetId="6" name="_xlnm._FilterDatabase" vbProcedure="false">batch3_4_images!$A$1:$E$70</definedName>
    <definedName function="false" hidden="false" localSheetId="6" name="_xlnm._FilterDatabase_0" vbProcedure="false">batch3_4_images!$A$1:$D$70</definedName>
    <definedName function="false" hidden="false" localSheetId="6" name="_xlnm._FilterDatabase_0_0" vbProcedure="false">batch3_4_images!$A$1:$E$70</definedName>
    <definedName function="false" hidden="false" localSheetId="6" name="_xlnm._FilterDatabase_0_0_0" vbProcedure="false">batch3_4_images!$A$1:$D$70</definedName>
    <definedName function="false" hidden="false" localSheetId="6" name="_xlnm._FilterDatabase_0_0_0_0" vbProcedure="false">batch3_4_images!$A$1:$E$70</definedName>
    <definedName function="false" hidden="false" localSheetId="6" name="_xlnm._FilterDatabase_0_0_0_0_0" vbProcedure="false">batch3_4_images!$A$1:$D$70</definedName>
    <definedName function="false" hidden="false" localSheetId="6" name="_xlnm._FilterDatabase_0_0_0_0_0_0" vbProcedure="false">batch3_4_images!$A$1:$E$70</definedName>
    <definedName function="false" hidden="false" localSheetId="6" name="_xlnm._FilterDatabase_0_0_0_0_0_0_0" vbProcedure="false">batch3_4_images!$A$1:$D$70</definedName>
    <definedName function="false" hidden="false" localSheetId="6" name="_xlnm._FilterDatabase_0_0_0_0_0_0_0_0" vbProcedure="false">batch3_4_images!$A$1:$E$70</definedName>
    <definedName function="false" hidden="false" localSheetId="6" name="_xlnm._FilterDatabase_0_0_0_0_0_0_0_0_0" vbProcedure="false">batch3_4_images!$A$1:$D$70</definedName>
    <definedName function="false" hidden="false" localSheetId="6" name="_xlnm._FilterDatabase_0_0_0_0_0_0_0_0_0_0" vbProcedure="false">batch3_4_images!$A$1:$E$70</definedName>
    <definedName function="false" hidden="false" localSheetId="6" name="_xlnm._FilterDatabase_0_0_0_0_0_0_0_0_0_0_0" vbProcedure="false">batch3_4_images!$A$1:$D$70</definedName>
    <definedName function="false" hidden="false" localSheetId="6" name="_xlnm._FilterDatabase_0_0_0_0_0_0_0_0_0_0_0_0" vbProcedure="false">batch3_4_images!$A$1:$E$70</definedName>
    <definedName function="false" hidden="false" localSheetId="6" name="_xlnm._FilterDatabase_0_0_0_0_0_0_0_0_0_0_0_0_0" vbProcedure="false">batch3_4_images!$A$1:$D$70</definedName>
    <definedName function="false" hidden="false" localSheetId="6" name="_xlnm._FilterDatabase_0_0_0_0_0_0_0_0_0_0_0_0_0_0" vbProcedure="false">batch3_4_images!$A$1:$E$70</definedName>
    <definedName function="false" hidden="false" localSheetId="6" name="_xlnm._FilterDatabase_0_0_0_0_0_0_0_0_0_0_0_0_0_0_0" vbProcedure="false">batch3_4_images!$A$1:$D$70</definedName>
    <definedName function="false" hidden="false" localSheetId="6" name="_xlnm._FilterDatabase_0_0_0_0_0_0_0_0_0_0_0_0_0_0_0_0" vbProcedure="false">batch3_4_images!$A$1:$E$70</definedName>
    <definedName function="false" hidden="false" localSheetId="6" name="_xlnm._FilterDatabase_0_0_0_0_0_0_0_0_0_0_0_0_0_0_0_0_0" vbProcedure="false">batch3_4_images!$A$1:$D$70</definedName>
    <definedName function="false" hidden="false" localSheetId="6" name="_xlnm._FilterDatabase_0_0_0_0_0_0_0_0_0_0_0_0_0_0_0_0_0_0" vbProcedure="false">batch3_4_images!$A$1:$E$70</definedName>
    <definedName function="false" hidden="false" localSheetId="6" name="_xlnm._FilterDatabase_0_0_0_0_0_0_0_0_0_0_0_0_0_0_0_0_0_0_0" vbProcedure="false">batch3_4_images!$A$1:$D$70</definedName>
    <definedName function="false" hidden="false" localSheetId="6" name="_xlnm._FilterDatabase_0_0_0_0_0_0_0_0_0_0_0_0_0_0_0_0_0_0_0_0" vbProcedure="false">batch3_4_images!$A$1:$E$70</definedName>
    <definedName function="false" hidden="false" localSheetId="6" name="_xlnm._FilterDatabase_0_0_0_0_0_0_0_0_0_0_0_0_0_0_0_0_0_0_0_0_0" vbProcedure="false">batch3_4_images!$A$1:$D$70</definedName>
    <definedName function="false" hidden="false" localSheetId="6" name="_xlnm._FilterDatabase_0_0_0_0_0_0_0_0_0_0_0_0_0_0_0_0_0_0_0_0_0_0" vbProcedure="false">batch3_4_images!$A$1:$E$70</definedName>
    <definedName function="false" hidden="false" localSheetId="6" name="_xlnm._FilterDatabase_0_0_0_0_0_0_0_0_0_0_0_0_0_0_0_0_0_0_0_0_0_0_0" vbProcedure="false">batch3_4_images!$A$1:$D$70</definedName>
    <definedName function="false" hidden="false" localSheetId="6" name="_xlnm._FilterDatabase_0_0_0_0_0_0_0_0_0_0_0_0_0_0_0_0_0_0_0_0_0_0_0_0" vbProcedure="false">batch3_4_images!$A$1:$E$70</definedName>
    <definedName function="false" hidden="false" localSheetId="6" name="_xlnm._FilterDatabase_0_0_0_0_0_0_0_0_0_0_0_0_0_0_0_0_0_0_0_0_0_0_0_0_0" vbProcedure="false">batch3_4_images!$A$1:$D$70</definedName>
    <definedName function="false" hidden="false" localSheetId="6" name="_xlnm._FilterDatabase_0_0_0_0_0_0_0_0_0_0_0_0_0_0_0_0_0_0_0_0_0_0_0_0_0_0" vbProcedure="false">batch3_4_images!$A$1:$E$70</definedName>
    <definedName function="false" hidden="false" localSheetId="6" name="_xlnm._FilterDatabase_0_0_0_0_0_0_0_0_0_0_0_0_0_0_0_0_0_0_0_0_0_0_0_0_0_0_0" vbProcedure="false">batch3_4_images!$A$1:$D$70</definedName>
    <definedName function="false" hidden="false" localSheetId="6" name="_xlnm._FilterDatabase_0_0_0_0_0_0_0_0_0_0_0_0_0_0_0_0_0_0_0_0_0_0_0_0_0_0_0_0" vbProcedure="false">batch3_4_images!$A$1:$E$70</definedName>
    <definedName function="false" hidden="false" localSheetId="6" name="_xlnm._FilterDatabase_0_0_0_0_0_0_0_0_0_0_0_0_0_0_0_0_0_0_0_0_0_0_0_0_0_0_0_0_0" vbProcedure="false">batch3_4_images!$A$1:$D$70</definedName>
    <definedName function="false" hidden="false" localSheetId="6" name="_xlnm._FilterDatabase_0_0_0_0_0_0_0_0_0_0_0_0_0_0_0_0_0_0_0_0_0_0_0_0_0_0_0_0_0_0" vbProcedure="false">batch3_4_images!$A$1:$E$70</definedName>
    <definedName function="false" hidden="false" localSheetId="6" name="_xlnm._FilterDatabase_0_0_0_0_0_0_0_0_0_0_0_0_0_0_0_0_0_0_0_0_0_0_0_0_0_0_0_0_0_0_0" vbProcedure="false">batch3_4_images!$A$1:$D$70</definedName>
    <definedName function="false" hidden="false" localSheetId="6" name="_xlnm._FilterDatabase_0_0_0_0_0_0_0_0_0_0_0_0_0_0_0_0_0_0_0_0_0_0_0_0_0_0_0_0_0_0_0_0" vbProcedure="false">batch3_4_images!$A$1:$E$70</definedName>
    <definedName function="false" hidden="false" localSheetId="6" name="_xlnm._FilterDatabase_0_0_0_0_0_0_0_0_0_0_0_0_0_0_0_0_0_0_0_0_0_0_0_0_0_0_0_0_0_0_0_0_0" vbProcedure="false">batch3_4_images!$A$1:$D$70</definedName>
    <definedName function="false" hidden="false" localSheetId="6" name="_xlnm._FilterDatabase_0_0_0_0_0_0_0_0_0_0_0_0_0_0_0_0_0_0_0_0_0_0_0_0_0_0_0_0_0_0_0_0_0_0" vbProcedure="false">batch3_4_images!$A$1:$E$70</definedName>
    <definedName function="false" hidden="false" localSheetId="6" name="_xlnm._FilterDatabase_0_0_0_0_0_0_0_0_0_0_0_0_0_0_0_0_0_0_0_0_0_0_0_0_0_0_0_0_0_0_0_0_0_0_0" vbProcedure="false">batch3_4_images!$A$1:$D$70</definedName>
    <definedName function="false" hidden="false" localSheetId="6" name="_xlnm._FilterDatabase_0_0_0_0_0_0_0_0_0_0_0_0_0_0_0_0_0_0_0_0_0_0_0_0_0_0_0_0_0_0_0_0_0_0_0_0" vbProcedure="false">batch3_4_images!$A$1:$E$70</definedName>
    <definedName function="false" hidden="false" localSheetId="6" name="_xlnm._FilterDatabase_0_0_0_0_0_0_0_0_0_0_0_0_0_0_0_0_0_0_0_0_0_0_0_0_0_0_0_0_0_0_0_0_0_0_0_0_0" vbProcedure="false">batch3_4_images!$A$1:$D$70</definedName>
    <definedName function="false" hidden="false" localSheetId="7" name="_xlnm._FilterDatabase" vbProcedure="false">batch5!$A$1:$E$157</definedName>
    <definedName function="false" hidden="false" localSheetId="7" name="_xlnm._FilterDatabase_0" vbProcedure="false">batch5!$A:$E</definedName>
    <definedName function="false" hidden="false" localSheetId="7" name="_xlnm._FilterDatabase_0_0" vbProcedure="false">batch5!$A$1:$E$157</definedName>
    <definedName function="false" hidden="false" localSheetId="7" name="_xlnm._FilterDatabase_0_0_0" vbProcedure="false">batch5!$A:$E</definedName>
    <definedName function="false" hidden="false" localSheetId="7" name="_xlnm._FilterDatabase_0_0_0_0" vbProcedure="false">batch5!$A$1:$E$157</definedName>
    <definedName function="false" hidden="false" localSheetId="7" name="_xlnm._FilterDatabase_0_0_0_0_0" vbProcedure="false">batch5!$A:$E</definedName>
    <definedName function="false" hidden="false" localSheetId="7" name="_xlnm._FilterDatabase_0_0_0_0_0_0" vbProcedure="false">batch5!$A$1:$E$157</definedName>
    <definedName function="false" hidden="false" localSheetId="7" name="_xlnm._FilterDatabase_0_0_0_0_0_0_0" vbProcedure="false">batch5!$A:$E</definedName>
    <definedName function="false" hidden="false" localSheetId="7" name="_xlnm._FilterDatabase_0_0_0_0_0_0_0_0" vbProcedure="false">batch5!$A$1:$E$157</definedName>
    <definedName function="false" hidden="false" localSheetId="7" name="_xlnm._FilterDatabase_0_0_0_0_0_0_0_0_0" vbProcedure="false">batch5!$A:$E</definedName>
    <definedName function="false" hidden="false" localSheetId="7" name="_xlnm._FilterDatabase_0_0_0_0_0_0_0_0_0_0" vbProcedure="false">batch5!$A$1:$E$157</definedName>
    <definedName function="false" hidden="false" localSheetId="7" name="_xlnm._FilterDatabase_0_0_0_0_0_0_0_0_0_0_0" vbProcedure="false">batch5!$A:$E</definedName>
    <definedName function="false" hidden="false" localSheetId="7" name="_xlnm._FilterDatabase_0_0_0_0_0_0_0_0_0_0_0_0" vbProcedure="false">batch5!$A$1:$E$157</definedName>
    <definedName function="false" hidden="false" localSheetId="7" name="_xlnm._FilterDatabase_0_0_0_0_0_0_0_0_0_0_0_0_0" vbProcedure="false">batch5!$A:$E</definedName>
    <definedName function="false" hidden="false" localSheetId="7" name="_xlnm._FilterDatabase_0_0_0_0_0_0_0_0_0_0_0_0_0_0" vbProcedure="false">batch5!$A$1:$E$157</definedName>
    <definedName function="false" hidden="false" localSheetId="7" name="_xlnm._FilterDatabase_0_0_0_0_0_0_0_0_0_0_0_0_0_0_0" vbProcedure="false">batch5!$A:$E</definedName>
    <definedName function="false" hidden="false" localSheetId="7" name="_xlnm._FilterDatabase_0_0_0_0_0_0_0_0_0_0_0_0_0_0_0_0" vbProcedure="false">batch5!$A$1:$E$157</definedName>
    <definedName function="false" hidden="false" localSheetId="7" name="_xlnm._FilterDatabase_0_0_0_0_0_0_0_0_0_0_0_0_0_0_0_0_0" vbProcedure="false">batch5!$A:$E</definedName>
    <definedName function="false" hidden="false" localSheetId="7" name="_xlnm._FilterDatabase_0_0_0_0_0_0_0_0_0_0_0_0_0_0_0_0_0_0" vbProcedure="false">batch5!$A$1:$E$157</definedName>
    <definedName function="false" hidden="false" localSheetId="7" name="_xlnm._FilterDatabase_0_0_0_0_0_0_0_0_0_0_0_0_0_0_0_0_0_0_0" vbProcedure="false">batch5!$A:$E</definedName>
    <definedName function="false" hidden="false" localSheetId="7" name="_xlnm._FilterDatabase_0_0_0_0_0_0_0_0_0_0_0_0_0_0_0_0_0_0_0_0" vbProcedure="false">batch5!$A$1:$E$157</definedName>
    <definedName function="false" hidden="false" localSheetId="7" name="_xlnm._FilterDatabase_0_0_0_0_0_0_0_0_0_0_0_0_0_0_0_0_0_0_0_0_0" vbProcedure="false">batch5!$A:$E</definedName>
    <definedName function="false" hidden="false" localSheetId="7" name="_xlnm._FilterDatabase_0_0_0_0_0_0_0_0_0_0_0_0_0_0_0_0_0_0_0_0_0_0" vbProcedure="false">batch5!$A$1:$E$157</definedName>
    <definedName function="false" hidden="false" localSheetId="7" name="_xlnm._FilterDatabase_0_0_0_0_0_0_0_0_0_0_0_0_0_0_0_0_0_0_0_0_0_0_0" vbProcedure="false">batch5!$A:$E</definedName>
    <definedName function="false" hidden="false" localSheetId="7" name="_xlnm._FilterDatabase_0_0_0_0_0_0_0_0_0_0_0_0_0_0_0_0_0_0_0_0_0_0_0_0" vbProcedure="false">batch5!$A$1:$E$157</definedName>
    <definedName function="false" hidden="false" localSheetId="7" name="_xlnm._FilterDatabase_0_0_0_0_0_0_0_0_0_0_0_0_0_0_0_0_0_0_0_0_0_0_0_0_0" vbProcedure="false">batch5!$A:$E</definedName>
    <definedName function="false" hidden="false" localSheetId="7" name="_xlnm._FilterDatabase_0_0_0_0_0_0_0_0_0_0_0_0_0_0_0_0_0_0_0_0_0_0_0_0_0_0" vbProcedure="false">batch5!$A$1:$E$157</definedName>
    <definedName function="false" hidden="false" localSheetId="7" name="_xlnm._FilterDatabase_0_0_0_0_0_0_0_0_0_0_0_0_0_0_0_0_0_0_0_0_0_0_0_0_0_0_0" vbProcedure="false">batch5!$A:$E</definedName>
    <definedName function="false" hidden="false" localSheetId="7" name="_xlnm._FilterDatabase_0_0_0_0_0_0_0_0_0_0_0_0_0_0_0_0_0_0_0_0_0_0_0_0_0_0_0_0" vbProcedure="false">batch5!$A$1:$E$157</definedName>
    <definedName function="false" hidden="false" localSheetId="7" name="_xlnm._FilterDatabase_0_0_0_0_0_0_0_0_0_0_0_0_0_0_0_0_0_0_0_0_0_0_0_0_0_0_0_0_0" vbProcedure="false">batch5!$A:$E</definedName>
    <definedName function="false" hidden="false" localSheetId="7" name="_xlnm._FilterDatabase_0_0_0_0_0_0_0_0_0_0_0_0_0_0_0_0_0_0_0_0_0_0_0_0_0_0_0_0_0_0" vbProcedure="false">batch5!$A$1:$E$157</definedName>
    <definedName function="false" hidden="false" localSheetId="7" name="_xlnm._FilterDatabase_0_0_0_0_0_0_0_0_0_0_0_0_0_0_0_0_0_0_0_0_0_0_0_0_0_0_0_0_0_0_0" vbProcedure="false">batch5!$A$1:$E$157</definedName>
    <definedName function="false" hidden="false" localSheetId="7" name="_xlnm._FilterDatabase_0_0_0_0_0_0_0_0_0_0_0_0_0_0_0_0_0_0_0_0_0_0_0_0_0_0_0_0_0_0_0_0" vbProcedure="false">batch5!$A$1:$E$157</definedName>
    <definedName function="false" hidden="false" localSheetId="9" name="_xlnm._FilterDatabase" vbProcedure="false">missing_yvonne_label!$A$1:$D$16</definedName>
    <definedName function="false" hidden="false" localSheetId="9" name="_xlnm._FilterDatabase_0" vbProcedure="false">missing_yvonne_label!$A$1:$D$16</definedName>
    <definedName function="false" hidden="false" localSheetId="9" name="_xlnm._FilterDatabase_0_0" vbProcedure="false">missing_yvonne_label!$A$1:$D$16</definedName>
    <definedName function="false" hidden="false" localSheetId="9" name="_xlnm._FilterDatabase_0_0_0" vbProcedure="false">missing_yvonne_label!$A$1:$D$16</definedName>
    <definedName function="false" hidden="false" localSheetId="9" name="_xlnm._FilterDatabase_0_0_0_0" vbProcedure="false">missing_yvonne_label!$A$1:$D$16</definedName>
    <definedName function="false" hidden="false" localSheetId="9" name="_xlnm._FilterDatabase_0_0_0_0_0" vbProcedure="false">missing_yvonne_label!$A$1:$D$16</definedName>
    <definedName function="false" hidden="false" localSheetId="9" name="_xlnm._FilterDatabase_0_0_0_0_0_0" vbProcedure="false">missing_yvonne_label!$A$1:$D$16</definedName>
    <definedName function="false" hidden="false" localSheetId="9" name="_xlnm._FilterDatabase_0_0_0_0_0_0_0" vbProcedure="false">missing_yvonne_label!$A$1:$D$16</definedName>
    <definedName function="false" hidden="false" localSheetId="9" name="_xlnm._FilterDatabase_0_0_0_0_0_0_0_0" vbProcedure="false">missing_yvonne_label!$A$1:$D$16</definedName>
    <definedName function="false" hidden="false" localSheetId="9" name="_xlnm._FilterDatabase_0_0_0_0_0_0_0_0_0" vbProcedure="false">missing_yvonne_label!$A$1:$D$16</definedName>
    <definedName function="false" hidden="false" localSheetId="9" name="_xlnm._FilterDatabase_0_0_0_0_0_0_0_0_0_0" vbProcedure="false">missing_yvonne_label!$A$1:$D$16</definedName>
    <definedName function="false" hidden="false" localSheetId="9" name="_xlnm._FilterDatabase_0_0_0_0_0_0_0_0_0_0_0" vbProcedure="false">missing_yvonne_label!$A$1:$D$16</definedName>
    <definedName function="false" hidden="false" localSheetId="9" name="_xlnm._FilterDatabase_0_0_0_0_0_0_0_0_0_0_0_0" vbProcedure="false">missing_yvonne_label!$A$1:$D$16</definedName>
    <definedName function="false" hidden="false" localSheetId="9" name="_xlnm._FilterDatabase_0_0_0_0_0_0_0_0_0_0_0_0_0" vbProcedure="false">missing_yvonne_label!$A$1:$D$16</definedName>
    <definedName function="false" hidden="false" localSheetId="9" name="_xlnm._FilterDatabase_0_0_0_0_0_0_0_0_0_0_0_0_0_0" vbProcedure="false">missing_yvonne_label!$A$1:$D$16</definedName>
    <definedName function="false" hidden="false" localSheetId="9" name="_xlnm._FilterDatabase_0_0_0_0_0_0_0_0_0_0_0_0_0_0_0" vbProcedure="false">missing_yvonne_label!$A$1:$D$16</definedName>
    <definedName function="false" hidden="false" localSheetId="9" name="_xlnm._FilterDatabase_0_0_0_0_0_0_0_0_0_0_0_0_0_0_0_0" vbProcedure="false">missing_yvonne_label!$A$1:$D$16</definedName>
    <definedName function="false" hidden="false" localSheetId="9" name="_xlnm._FilterDatabase_0_0_0_0_0_0_0_0_0_0_0_0_0_0_0_0_0" vbProcedure="false">missing_yvonne_label!$A$1:$D$16</definedName>
    <definedName function="false" hidden="false" localSheetId="9" name="_xlnm._FilterDatabase_0_0_0_0_0_0_0_0_0_0_0_0_0_0_0_0_0_0" vbProcedure="false">missing_yvonne_label!$A$1:$D$16</definedName>
    <definedName function="false" hidden="false" localSheetId="9" name="_xlnm._FilterDatabase_0_0_0_0_0_0_0_0_0_0_0_0_0_0_0_0_0_0_0" vbProcedure="false">missing_yvonne_label!$A$1:$D$16</definedName>
    <definedName function="false" hidden="false" localSheetId="9" name="_xlnm._FilterDatabase_0_0_0_0_0_0_0_0_0_0_0_0_0_0_0_0_0_0_0_0" vbProcedure="false">missing_yvonne_label!$A$1:$D$16</definedName>
    <definedName function="false" hidden="false" localSheetId="9" name="_xlnm._FilterDatabase_0_0_0_0_0_0_0_0_0_0_0_0_0_0_0_0_0_0_0_0_0" vbProcedure="false">missing_yvonne_label!$A$1:$D$16</definedName>
    <definedName function="false" hidden="false" localSheetId="9" name="_xlnm._FilterDatabase_0_0_0_0_0_0_0_0_0_0_0_0_0_0_0_0_0_0_0_0_0_0" vbProcedure="false">missing_yvonne_label!$A$1:$D$16</definedName>
    <definedName function="false" hidden="false" localSheetId="9" name="_xlnm._FilterDatabase_0_0_0_0_0_0_0_0_0_0_0_0_0_0_0_0_0_0_0_0_0_0_0" vbProcedure="false">missing_yvonne_label!$A$1:$D$16</definedName>
    <definedName function="false" hidden="false" localSheetId="9" name="_xlnm._FilterDatabase_0_0_0_0_0_0_0_0_0_0_0_0_0_0_0_0_0_0_0_0_0_0_0_0" vbProcedure="false">missing_yvonne_label!$A$1:$D$16</definedName>
    <definedName function="false" hidden="false" localSheetId="9" name="_xlnm._FilterDatabase_0_0_0_0_0_0_0_0_0_0_0_0_0_0_0_0_0_0_0_0_0_0_0_0_0" vbProcedure="false">missing_yvonne_label!$A$1:$D$16</definedName>
    <definedName function="false" hidden="false" localSheetId="9" name="_xlnm._FilterDatabase_0_0_0_0_0_0_0_0_0_0_0_0_0_0_0_0_0_0_0_0_0_0_0_0_0_0" vbProcedure="false">missing_yvonne_label!$A$1:$D$16</definedName>
    <definedName function="false" hidden="false" localSheetId="9" name="_xlnm._FilterDatabase_0_0_0_0_0_0_0_0_0_0_0_0_0_0_0_0_0_0_0_0_0_0_0_0_0_0_0" vbProcedure="false">missing_yvonne_label!$A$1:$D$16</definedName>
    <definedName function="false" hidden="false" localSheetId="9" name="_xlnm._FilterDatabase_0_0_0_0_0_0_0_0_0_0_0_0_0_0_0_0_0_0_0_0_0_0_0_0_0_0_0_0" vbProcedure="false">missing_yvonne_label!$A$1:$D$16</definedName>
    <definedName function="false" hidden="false" localSheetId="9" name="_xlnm._FilterDatabase_0_0_0_0_0_0_0_0_0_0_0_0_0_0_0_0_0_0_0_0_0_0_0_0_0_0_0_0_0" vbProcedure="false">missing_yvonne_label!$A$1:$D$16</definedName>
    <definedName function="false" hidden="false" localSheetId="10" name="_xlnm._FilterDatabase" vbProcedure="false">independent_test_1!$A$1:$C$49</definedName>
    <definedName function="false" hidden="false" localSheetId="10" name="_xlnm._FilterDatabase_0" vbProcedure="false">independent_test_1!$A$1:$C$49</definedName>
    <definedName function="false" hidden="false" localSheetId="10" name="_xlnm._FilterDatabase_0_0" vbProcedure="false">independent_test_1!$A$1:$C$49</definedName>
    <definedName function="false" hidden="false" localSheetId="10" name="_xlnm._FilterDatabase_0_0_0" vbProcedure="false">independent_test_1!$A$1:$C$49</definedName>
    <definedName function="false" hidden="false" localSheetId="10" name="_xlnm._FilterDatabase_0_0_0_0" vbProcedure="false">independent_test_1!$A$1:$C$49</definedName>
    <definedName function="false" hidden="false" localSheetId="10" name="_xlnm._FilterDatabase_0_0_0_0_0" vbProcedure="false">independent_test_1!$A$1:$C$49</definedName>
    <definedName function="false" hidden="false" localSheetId="10" name="_xlnm._FilterDatabase_0_0_0_0_0_0" vbProcedure="false">independent_test_1!$A$1:$C$49</definedName>
    <definedName function="false" hidden="false" localSheetId="10" name="_xlnm._FilterDatabase_0_0_0_0_0_0_0" vbProcedure="false">independent_test_1!$A$1:$C$49</definedName>
    <definedName function="false" hidden="false" localSheetId="10" name="_xlnm._FilterDatabase_0_0_0_0_0_0_0_0" vbProcedure="false">independent_test_1!$A$1:$C$49</definedName>
    <definedName function="false" hidden="false" localSheetId="10" name="_xlnm._FilterDatabase_0_0_0_0_0_0_0_0_0" vbProcedure="false">independent_test_1!$A$1:$C$49</definedName>
    <definedName function="false" hidden="false" localSheetId="10" name="_xlnm._FilterDatabase_0_0_0_0_0_0_0_0_0_0" vbProcedure="false">independent_test_1!$A$1:$C$49</definedName>
    <definedName function="false" hidden="false" localSheetId="10" name="_xlnm._FilterDatabase_0_0_0_0_0_0_0_0_0_0_0" vbProcedure="false">independent_test_1!$A$1:$C$49</definedName>
    <definedName function="false" hidden="false" localSheetId="10" name="_xlnm._FilterDatabase_0_0_0_0_0_0_0_0_0_0_0_0" vbProcedure="false">independent_test_1!$A$1:$C$49</definedName>
    <definedName function="false" hidden="false" localSheetId="10" name="_xlnm._FilterDatabase_0_0_0_0_0_0_0_0_0_0_0_0_0" vbProcedure="false">independent_test_1!$A$1:$C$49</definedName>
    <definedName function="false" hidden="false" localSheetId="10" name="_xlnm._FilterDatabase_0_0_0_0_0_0_0_0_0_0_0_0_0_0" vbProcedure="false">independent_test_1!$A$1:$C$49</definedName>
    <definedName function="false" hidden="false" localSheetId="10" name="_xlnm._FilterDatabase_0_0_0_0_0_0_0_0_0_0_0_0_0_0_0" vbProcedure="false">independent_test_1!$A$1:$C$49</definedName>
    <definedName function="false" hidden="false" localSheetId="10" name="_xlnm._FilterDatabase_0_0_0_0_0_0_0_0_0_0_0_0_0_0_0_0" vbProcedure="false">independent_test_1!$A$1:$C$49</definedName>
    <definedName function="false" hidden="false" localSheetId="10" name="_xlnm._FilterDatabase_0_0_0_0_0_0_0_0_0_0_0_0_0_0_0_0_0" vbProcedure="false">independent_test_1!$A$1:$C$49</definedName>
    <definedName function="false" hidden="false" localSheetId="10" name="_xlnm._FilterDatabase_0_0_0_0_0_0_0_0_0_0_0_0_0_0_0_0_0_0" vbProcedure="false">independent_test_1!$A$1:$C$49</definedName>
    <definedName function="false" hidden="false" localSheetId="10" name="_xlnm._FilterDatabase_0_0_0_0_0_0_0_0_0_0_0_0_0_0_0_0_0_0_0" vbProcedure="false">independent_test_1!$A$1:$C$49</definedName>
    <definedName function="false" hidden="false" localSheetId="10" name="_xlnm._FilterDatabase_0_0_0_0_0_0_0_0_0_0_0_0_0_0_0_0_0_0_0_0" vbProcedure="false">independent_test_1!$A$1:$C$49</definedName>
    <definedName function="false" hidden="false" localSheetId="10" name="_xlnm._FilterDatabase_0_0_0_0_0_0_0_0_0_0_0_0_0_0_0_0_0_0_0_0_0" vbProcedure="false">independent_test_1!$A$1:$C$49</definedName>
    <definedName function="false" hidden="false" localSheetId="10" name="_xlnm._FilterDatabase_0_0_0_0_0_0_0_0_0_0_0_0_0_0_0_0_0_0_0_0_0_0" vbProcedure="false">independent_test_1!$A$1:$C$49</definedName>
    <definedName function="false" hidden="false" localSheetId="10" name="_xlnm._FilterDatabase_0_0_0_0_0_0_0_0_0_0_0_0_0_0_0_0_0_0_0_0_0_0_0" vbProcedure="false">independent_test_1!$A$1:$C$49</definedName>
    <definedName function="false" hidden="false" localSheetId="10" name="_xlnm._FilterDatabase_0_0_0_0_0_0_0_0_0_0_0_0_0_0_0_0_0_0_0_0_0_0_0_0" vbProcedure="false">independent_test_1!$A$1:$C$49</definedName>
    <definedName function="false" hidden="false" localSheetId="10" name="_xlnm._FilterDatabase_0_0_0_0_0_0_0_0_0_0_0_0_0_0_0_0_0_0_0_0_0_0_0_0_0" vbProcedure="false">independent_test_1!$A$1:$C$49</definedName>
    <definedName function="false" hidden="false" localSheetId="10" name="_xlnm._FilterDatabase_0_0_0_0_0_0_0_0_0_0_0_0_0_0_0_0_0_0_0_0_0_0_0_0_0_0" vbProcedure="false">independent_test_1!$A$1:$C$49</definedName>
    <definedName function="false" hidden="false" localSheetId="10" name="_xlnm._FilterDatabase_0_0_0_0_0_0_0_0_0_0_0_0_0_0_0_0_0_0_0_0_0_0_0_0_0_0_0" vbProcedure="false">independent_test_1!$A$1:$C$49</definedName>
    <definedName function="false" hidden="false" localSheetId="10" name="_xlnm._FilterDatabase_0_0_0_0_0_0_0_0_0_0_0_0_0_0_0_0_0_0_0_0_0_0_0_0_0_0_0_0" vbProcedure="false">independent_test_1!$A$1:$C$49</definedName>
    <definedName function="false" hidden="false" localSheetId="10" name="_xlnm._FilterDatabase_0_0_0_0_0_0_0_0_0_0_0_0_0_0_0_0_0_0_0_0_0_0_0_0_0_0_0_0_0" vbProcedure="false">independent_test_1!$A$1:$C$49</definedName>
    <definedName function="false" hidden="false" localSheetId="11" name="_xlnm._FilterDatabase" vbProcedure="false">batch_6!$A$1:$R$203</definedName>
    <definedName function="false" hidden="false" localSheetId="11" name="_xlnm._FilterDatabase_0" vbProcedure="false">batch_6!$A$1:$R$203</definedName>
    <definedName function="false" hidden="false" localSheetId="11" name="_xlnm._FilterDatabase_0_0" vbProcedure="false">batch_6!$A$1:$R$203</definedName>
    <definedName function="false" hidden="false" localSheetId="11" name="_xlnm._FilterDatabase_0_0_0" vbProcedure="false">batch_6!$A$1:$R$203</definedName>
    <definedName function="false" hidden="false" localSheetId="11" name="_xlnm._FilterDatabase_0_0_0_0" vbProcedure="false">batch_6!$A$1:$R$203</definedName>
    <definedName function="false" hidden="false" localSheetId="11" name="_xlnm._FilterDatabase_0_0_0_0_0" vbProcedure="false">batch_6!$A$1:$R$203</definedName>
    <definedName function="false" hidden="false" localSheetId="11" name="_xlnm._FilterDatabase_0_0_0_0_0_0" vbProcedure="false">batch_6!$A$1:$R$203</definedName>
    <definedName function="false" hidden="false" localSheetId="11" name="_xlnm._FilterDatabase_0_0_0_0_0_0_0" vbProcedure="false">batch_6!$A$1:$R$203</definedName>
    <definedName function="false" hidden="false" localSheetId="11" name="_xlnm._FilterDatabase_0_0_0_0_0_0_0_0" vbProcedure="false">batch_6!$A$1:$R$203</definedName>
    <definedName function="false" hidden="false" localSheetId="11" name="_xlnm._FilterDatabase_0_0_0_0_0_0_0_0_0" vbProcedure="false">batch_6!$A$1:$R$203</definedName>
    <definedName function="false" hidden="false" localSheetId="11" name="_xlnm._FilterDatabase_0_0_0_0_0_0_0_0_0_0" vbProcedure="false">batch_6!$A$1:$R$203</definedName>
    <definedName function="false" hidden="false" localSheetId="11" name="_xlnm._FilterDatabase_0_0_0_0_0_0_0_0_0_0_0" vbProcedure="false">batch_6!$A$1:$R$203</definedName>
    <definedName function="false" hidden="false" localSheetId="11" name="_xlnm._FilterDatabase_0_0_0_0_0_0_0_0_0_0_0_0" vbProcedure="false">batch_6!$A$1:$R$203</definedName>
    <definedName function="false" hidden="false" localSheetId="11" name="_xlnm._FilterDatabase_0_0_0_0_0_0_0_0_0_0_0_0_0" vbProcedure="false">batch_6!$A$1:$R$203</definedName>
    <definedName function="false" hidden="false" localSheetId="11" name="_xlnm._FilterDatabase_0_0_0_0_0_0_0_0_0_0_0_0_0_0" vbProcedure="false">batch_6!$A$1:$R$203</definedName>
    <definedName function="false" hidden="false" localSheetId="11" name="_xlnm._FilterDatabase_0_0_0_0_0_0_0_0_0_0_0_0_0_0_0" vbProcedure="false">batch_6!$A$1:$R$203</definedName>
    <definedName function="false" hidden="false" localSheetId="11" name="_xlnm._FilterDatabase_0_0_0_0_0_0_0_0_0_0_0_0_0_0_0_0" vbProcedure="false">batch_6!$A$1:$R$203</definedName>
    <definedName function="false" hidden="false" localSheetId="11" name="_xlnm._FilterDatabase_0_0_0_0_0_0_0_0_0_0_0_0_0_0_0_0_0" vbProcedure="false">batch_6!$A$1:$R$203</definedName>
    <definedName function="false" hidden="false" localSheetId="11" name="_xlnm._FilterDatabase_0_0_0_0_0_0_0_0_0_0_0_0_0_0_0_0_0_0" vbProcedure="false">batch_6!$A$1:$R$203</definedName>
    <definedName function="false" hidden="false" localSheetId="11" name="_xlnm._FilterDatabase_0_0_0_0_0_0_0_0_0_0_0_0_0_0_0_0_0_0_0" vbProcedure="false">batch_6!$A$1:$R$203</definedName>
    <definedName function="false" hidden="false" localSheetId="11" name="_xlnm._FilterDatabase_0_0_0_0_0_0_0_0_0_0_0_0_0_0_0_0_0_0_0_0" vbProcedure="false">batch_6!$A$1:$R$203</definedName>
    <definedName function="false" hidden="false" localSheetId="11" name="_xlnm._FilterDatabase_0_0_0_0_0_0_0_0_0_0_0_0_0_0_0_0_0_0_0_0_0" vbProcedure="false">batch_6!$A$1:$R$203</definedName>
    <definedName function="false" hidden="false" localSheetId="11" name="_xlnm._FilterDatabase_0_0_0_0_0_0_0_0_0_0_0_0_0_0_0_0_0_0_0_0_0_0" vbProcedure="false">batch_6!$A$1:$R$203</definedName>
    <definedName function="false" hidden="false" localSheetId="11" name="_xlnm._FilterDatabase_0_0_0_0_0_0_0_0_0_0_0_0_0_0_0_0_0_0_0_0_0_0_0" vbProcedure="false">batch_6!$A$1:$R$203</definedName>
    <definedName function="false" hidden="false" localSheetId="11" name="_xlnm._FilterDatabase_0_0_0_0_0_0_0_0_0_0_0_0_0_0_0_0_0_0_0_0_0_0_0_0" vbProcedure="false">batch_6!$A$1:$R$203</definedName>
    <definedName function="false" hidden="false" localSheetId="12" name="_xlnm._FilterDatabase" vbProcedure="false">verified_6!$A:$D</definedName>
    <definedName function="false" hidden="false" localSheetId="12" name="_xlnm._FilterDatabase_0" vbProcedure="false">verified_6!$A$1:$D$216</definedName>
    <definedName function="false" hidden="false" localSheetId="12" name="_xlnm._FilterDatabase_0_0" vbProcedure="false">verified_6!$A:$D</definedName>
    <definedName function="false" hidden="false" localSheetId="12" name="_xlnm._FilterDatabase_0_0_0" vbProcedure="false">verified_6!$A$1:$D$216</definedName>
    <definedName function="false" hidden="false" localSheetId="12" name="_xlnm._FilterDatabase_0_0_0_0" vbProcedure="false">verified_6!$A:$D</definedName>
    <definedName function="false" hidden="false" localSheetId="12" name="_xlnm._FilterDatabase_0_0_0_0_0" vbProcedure="false">verified_6!$A$1:$D$216</definedName>
    <definedName function="false" hidden="false" localSheetId="12" name="_xlnm._FilterDatabase_0_0_0_0_0_0" vbProcedure="false">verified_6!$A:$D</definedName>
    <definedName function="false" hidden="false" localSheetId="12" name="_xlnm._FilterDatabase_0_0_0_0_0_0_0" vbProcedure="false">verified_6!$A$1:$D$216</definedName>
    <definedName function="false" hidden="false" localSheetId="12" name="_xlnm._FilterDatabase_0_0_0_0_0_0_0_0" vbProcedure="false">verified_6!$A:$D</definedName>
    <definedName function="false" hidden="false" localSheetId="12" name="_xlnm._FilterDatabase_0_0_0_0_0_0_0_0_0" vbProcedure="false">verified_6!$A$1:$D$216</definedName>
    <definedName function="false" hidden="false" localSheetId="12" name="_xlnm._FilterDatabase_0_0_0_0_0_0_0_0_0_0" vbProcedure="false">verified_6!$A:$D</definedName>
    <definedName function="false" hidden="false" localSheetId="12" name="_xlnm._FilterDatabase_0_0_0_0_0_0_0_0_0_0_0" vbProcedure="false">verified_6!$A$1:$D$216</definedName>
    <definedName function="false" hidden="false" localSheetId="12" name="_xlnm._FilterDatabase_0_0_0_0_0_0_0_0_0_0_0_0" vbProcedure="false">verified_6!$A:$D</definedName>
    <definedName function="false" hidden="false" localSheetId="12" name="_xlnm._FilterDatabase_0_0_0_0_0_0_0_0_0_0_0_0_0" vbProcedure="false">verified_6!$A$1:$D$216</definedName>
    <definedName function="false" hidden="false" localSheetId="12" name="_xlnm._FilterDatabase_0_0_0_0_0_0_0_0_0_0_0_0_0_0" vbProcedure="false">verified_6!$A:$D</definedName>
    <definedName function="false" hidden="false" localSheetId="12" name="_xlnm._FilterDatabase_0_0_0_0_0_0_0_0_0_0_0_0_0_0_0" vbProcedure="false">verified_6!$A$1:$D$216</definedName>
    <definedName function="false" hidden="false" localSheetId="12" name="_xlnm._FilterDatabase_0_0_0_0_0_0_0_0_0_0_0_0_0_0_0_0" vbProcedure="false">verified_6!$A:$D</definedName>
    <definedName function="false" hidden="false" localSheetId="12" name="_xlnm._FilterDatabase_0_0_0_0_0_0_0_0_0_0_0_0_0_0_0_0_0" vbProcedure="false">verified_6!$A$1:$D$216</definedName>
    <definedName function="false" hidden="false" localSheetId="12" name="_xlnm._FilterDatabase_0_0_0_0_0_0_0_0_0_0_0_0_0_0_0_0_0_0" vbProcedure="false">verified_6!$A:$D</definedName>
    <definedName function="false" hidden="false" localSheetId="12" name="_xlnm._FilterDatabase_0_0_0_0_0_0_0_0_0_0_0_0_0_0_0_0_0_0_0" vbProcedure="false">verified_6!$A$1:$D$216</definedName>
    <definedName function="false" hidden="false" localSheetId="12" name="_xlnm._FilterDatabase_0_0_0_0_0_0_0_0_0_0_0_0_0_0_0_0_0_0_0_0" vbProcedure="false">verified_6!$A:$D</definedName>
    <definedName function="false" hidden="false" localSheetId="12" name="_xlnm._FilterDatabase_0_0_0_0_0_0_0_0_0_0_0_0_0_0_0_0_0_0_0_0_0" vbProcedure="false">verified_6!$A$1:$D$216</definedName>
    <definedName function="false" hidden="false" localSheetId="12" name="_xlnm._FilterDatabase_0_0_0_0_0_0_0_0_0_0_0_0_0_0_0_0_0_0_0_0_0_0" vbProcedure="false">verified_6!$A:$D</definedName>
    <definedName function="false" hidden="false" localSheetId="12" name="_xlnm._FilterDatabase_0_0_0_0_0_0_0_0_0_0_0_0_0_0_0_0_0_0_0_0_0_0_0" vbProcedure="false">verified_6!$A$1:$D$216</definedName>
    <definedName function="false" hidden="false" localSheetId="12" name="_xlnm._FilterDatabase_0_0_0_0_0_0_0_0_0_0_0_0_0_0_0_0_0_0_0_0_0_0_0_0" vbProcedure="false">verified_6!$A:$D</definedName>
    <definedName function="false" hidden="false" localSheetId="13" name="_xlnm._FilterDatabase" vbProcedure="false">batch_8!$A$1:$R$112</definedName>
    <definedName function="false" hidden="false" localSheetId="13" name="_xlnm._FilterDatabase_0" vbProcedure="false">batch_8!$A$1:$R$112</definedName>
    <definedName function="false" hidden="false" localSheetId="13" name="_xlnm._FilterDatabase_0_0" vbProcedure="false">batch_8!$A$1:$R$112</definedName>
    <definedName function="false" hidden="false" localSheetId="13" name="_xlnm._FilterDatabase_0_0_0" vbProcedure="false">batch_8!$A$1:$R$112</definedName>
    <definedName function="false" hidden="false" localSheetId="13" name="_xlnm._FilterDatabase_0_0_0_0" vbProcedure="false">batch_8!$A$1:$R$112</definedName>
    <definedName function="false" hidden="false" localSheetId="13" name="_xlnm._FilterDatabase_0_0_0_0_0" vbProcedure="false">batch_8!$A$1:$R$112</definedName>
    <definedName function="false" hidden="false" localSheetId="13" name="_xlnm._FilterDatabase_0_0_0_0_0_0" vbProcedure="false">batch_8!$A$1:$R$112</definedName>
    <definedName function="false" hidden="false" localSheetId="13" name="_xlnm._FilterDatabase_0_0_0_0_0_0_0" vbProcedure="false">batch_8!$A$1:$R$112</definedName>
    <definedName function="false" hidden="false" localSheetId="13" name="_xlnm._FilterDatabase_0_0_0_0_0_0_0_0" vbProcedure="false">batch_8!$A$1:$R$112</definedName>
    <definedName function="false" hidden="false" localSheetId="13" name="_xlnm._FilterDatabase_0_0_0_0_0_0_0_0_0" vbProcedure="false">batch_8!$A$1:$R$112</definedName>
    <definedName function="false" hidden="false" localSheetId="13" name="_xlnm._FilterDatabase_0_0_0_0_0_0_0_0_0_0" vbProcedure="false">batch_8!$A$1:$R$112</definedName>
    <definedName function="false" hidden="false" localSheetId="13" name="_xlnm._FilterDatabase_0_0_0_0_0_0_0_0_0_0_0" vbProcedure="false">batch_8!$A$1:$R$112</definedName>
    <definedName function="false" hidden="false" localSheetId="13" name="_xlnm._FilterDatabase_0_0_0_0_0_0_0_0_0_0_0_0" vbProcedure="false">batch_8!$A$1:$R$112</definedName>
    <definedName function="false" hidden="false" localSheetId="13" name="_xlnm._FilterDatabase_0_0_0_0_0_0_0_0_0_0_0_0_0" vbProcedure="false">batch_8!$A$1:$R$112</definedName>
    <definedName function="false" hidden="false" localSheetId="13" name="_xlnm._FilterDatabase_0_0_0_0_0_0_0_0_0_0_0_0_0_0" vbProcedure="false">batch_8!$A$1:$R$112</definedName>
    <definedName function="false" hidden="false" localSheetId="13" name="_xlnm._FilterDatabase_0_0_0_0_0_0_0_0_0_0_0_0_0_0_0" vbProcedure="false">batch_8!$A$1:$R$112</definedName>
    <definedName function="false" hidden="false" localSheetId="13" name="_xlnm._FilterDatabase_0_0_0_0_0_0_0_0_0_0_0_0_0_0_0_0" vbProcedure="false">batch_8!$A$1:$R$112</definedName>
    <definedName function="false" hidden="false" localSheetId="13" name="_xlnm._FilterDatabase_0_0_0_0_0_0_0_0_0_0_0_0_0_0_0_0_0" vbProcedure="false">batch_8!$A$1:$R$112</definedName>
    <definedName function="false" hidden="false" localSheetId="13" name="_xlnm._FilterDatabase_0_0_0_0_0_0_0_0_0_0_0_0_0_0_0_0_0_0" vbProcedure="false">batch_8!$A$1:$R$112</definedName>
    <definedName function="false" hidden="false" localSheetId="16" name="_xlnm._FilterDatabase" vbProcedure="false">chen_complete_list!$A$1:$K$705</definedName>
    <definedName function="false" hidden="false" localSheetId="16" name="_xlnm._FilterDatabase_0" vbProcedure="false">chen_complete_list!$A$1:$K$705</definedName>
    <definedName function="false" hidden="false" localSheetId="18" name="_xlnm._FilterDatabase" vbProcedure="false">'Sinai-Slides for H&amp;E'!$A$1:$M$50</definedName>
    <definedName function="false" hidden="false" localSheetId="21" name="_xlnm._FilterDatabase" vbProcedure="false">'Sinai-slide-labels'!$A:$F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<sst xmlns="http://schemas.openxmlformats.org/spreadsheetml/2006/main" count="5285" uniqueCount="1503">
  <si>
    <t xml:space="preserve">recrop</t>
  </si>
  <si>
    <t xml:space="preserve">05-20</t>
  </si>
  <si>
    <t xml:space="preserve">05_20_1_1.tif</t>
  </si>
  <si>
    <t xml:space="preserve">diagnostic slide</t>
  </si>
  <si>
    <t xml:space="preserve">Decode number</t>
  </si>
  <si>
    <t xml:space="preserve">subject ID</t>
  </si>
  <si>
    <t xml:space="preserve">Male/Female</t>
  </si>
  <si>
    <t xml:space="preserve">Age at diagnosis</t>
  </si>
  <si>
    <t xml:space="preserve">Stage at diagnosis</t>
  </si>
  <si>
    <t xml:space="preserve">Stage II = 0, III= 1</t>
  </si>
  <si>
    <t xml:space="preserve">Dead = 1, Alive = 0</t>
  </si>
  <si>
    <t xml:space="preserve">Dead with Melanoma (Unknown = 2, Yes = 1, No Alive at 2 years = 0)</t>
  </si>
  <si>
    <t xml:space="preserve">Follow up (months)</t>
  </si>
  <si>
    <t xml:space="preserve">Recurrence</t>
  </si>
  <si>
    <t xml:space="preserve">Location (Trunk=0, Extremity=1)</t>
  </si>
  <si>
    <t xml:space="preserve">Location of Tumor</t>
  </si>
  <si>
    <t xml:space="preserve">Depth</t>
  </si>
  <si>
    <t xml:space="preserve">Ulceration (no=0, yes=1, unknown=2)</t>
  </si>
  <si>
    <t xml:space="preserve">DOB</t>
  </si>
  <si>
    <t xml:space="preserve">Date of diagnosis</t>
  </si>
  <si>
    <t xml:space="preserve">Date of Death or last Follow up </t>
  </si>
  <si>
    <t xml:space="preserve">cu-00-02</t>
  </si>
  <si>
    <t xml:space="preserve">00-02</t>
  </si>
  <si>
    <t xml:space="preserve">IIA</t>
  </si>
  <si>
    <t xml:space="preserve">neck</t>
  </si>
  <si>
    <t xml:space="preserve">cu-00-05</t>
  </si>
  <si>
    <t xml:space="preserve">00-05</t>
  </si>
  <si>
    <t xml:space="preserve">F</t>
  </si>
  <si>
    <t xml:space="preserve">unknown</t>
  </si>
  <si>
    <t xml:space="preserve">cu-02-02</t>
  </si>
  <si>
    <t xml:space="preserve">02-02</t>
  </si>
  <si>
    <t xml:space="preserve">M</t>
  </si>
  <si>
    <t xml:space="preserve">IIB</t>
  </si>
  <si>
    <t xml:space="preserve">Upper Temple</t>
  </si>
  <si>
    <t xml:space="preserve">cu-02-03</t>
  </si>
  <si>
    <t xml:space="preserve">02-03</t>
  </si>
  <si>
    <t xml:space="preserve">leg</t>
  </si>
  <si>
    <t xml:space="preserve">cu-02-04</t>
  </si>
  <si>
    <t xml:space="preserve">02-04</t>
  </si>
  <si>
    <t xml:space="preserve">scalp</t>
  </si>
  <si>
    <t xml:space="preserve">cu-03-02</t>
  </si>
  <si>
    <t xml:space="preserve">03-02</t>
  </si>
  <si>
    <t xml:space="preserve">IIIA</t>
  </si>
  <si>
    <t xml:space="preserve">head</t>
  </si>
  <si>
    <t xml:space="preserve">cu-03-03</t>
  </si>
  <si>
    <t xml:space="preserve">03-03</t>
  </si>
  <si>
    <t xml:space="preserve">IIC</t>
  </si>
  <si>
    <t xml:space="preserve">R. Lower Back</t>
  </si>
  <si>
    <t xml:space="preserve">cu-03-04</t>
  </si>
  <si>
    <t xml:space="preserve">03-04</t>
  </si>
  <si>
    <t xml:space="preserve">IIIB</t>
  </si>
  <si>
    <t xml:space="preserve">L. Face</t>
  </si>
  <si>
    <t xml:space="preserve">cu-03-07</t>
  </si>
  <si>
    <t xml:space="preserve">03-07</t>
  </si>
  <si>
    <t xml:space="preserve"> left back</t>
  </si>
  <si>
    <t xml:space="preserve">cu-04-03</t>
  </si>
  <si>
    <t xml:space="preserve">04-03</t>
  </si>
  <si>
    <t xml:space="preserve">R. 4th Finger</t>
  </si>
  <si>
    <t xml:space="preserve">cu-04-09</t>
  </si>
  <si>
    <t xml:space="preserve">04-09</t>
  </si>
  <si>
    <t xml:space="preserve">right elbow</t>
  </si>
  <si>
    <t xml:space="preserve">cu-04-10</t>
  </si>
  <si>
    <t xml:space="preserve">04-10</t>
  </si>
  <si>
    <t xml:space="preserve">L. Lower Back</t>
  </si>
  <si>
    <t xml:space="preserve">cu-04-12</t>
  </si>
  <si>
    <t xml:space="preserve">04-12</t>
  </si>
  <si>
    <t xml:space="preserve">L. Arm</t>
  </si>
  <si>
    <t xml:space="preserve">cu-05-01</t>
  </si>
  <si>
    <t xml:space="preserve">05-01</t>
  </si>
  <si>
    <t xml:space="preserve">cu-05-02</t>
  </si>
  <si>
    <t xml:space="preserve">05-02</t>
  </si>
  <si>
    <t xml:space="preserve">R. shoulder</t>
  </si>
  <si>
    <t xml:space="preserve">cu-05-03 D</t>
  </si>
  <si>
    <t xml:space="preserve">05-03</t>
  </si>
  <si>
    <t xml:space="preserve">IIIC</t>
  </si>
  <si>
    <t xml:space="preserve">Left Shoulder</t>
  </si>
  <si>
    <t xml:space="preserve">cu-05-04</t>
  </si>
  <si>
    <t xml:space="preserve">05-04</t>
  </si>
  <si>
    <t xml:space="preserve">back</t>
  </si>
  <si>
    <t xml:space="preserve">cu-05-05</t>
  </si>
  <si>
    <t xml:space="preserve">05-05</t>
  </si>
  <si>
    <t xml:space="preserve">R. Knee Medial</t>
  </si>
  <si>
    <t xml:space="preserve">cu-05-08</t>
  </si>
  <si>
    <t xml:space="preserve">05-08</t>
  </si>
  <si>
    <t xml:space="preserve">R. Back</t>
  </si>
  <si>
    <t xml:space="preserve">cu-05-11 A</t>
  </si>
  <si>
    <t xml:space="preserve">05-11</t>
  </si>
  <si>
    <t xml:space="preserve">face</t>
  </si>
  <si>
    <t xml:space="preserve">cu-05-11 B</t>
  </si>
  <si>
    <t xml:space="preserve">left lat cheek </t>
  </si>
  <si>
    <t xml:space="preserve">cu-05-16</t>
  </si>
  <si>
    <t xml:space="preserve">05-16</t>
  </si>
  <si>
    <t xml:space="preserve">L. Leg</t>
  </si>
  <si>
    <t xml:space="preserve">cu-05-20</t>
  </si>
  <si>
    <t xml:space="preserve">L. Lat. Torso</t>
  </si>
  <si>
    <t xml:space="preserve">cu-06-17</t>
  </si>
  <si>
    <t xml:space="preserve">06-17</t>
  </si>
  <si>
    <t xml:space="preserve">Chest</t>
  </si>
  <si>
    <t xml:space="preserve">cu-07-07</t>
  </si>
  <si>
    <t xml:space="preserve">07-07</t>
  </si>
  <si>
    <t xml:space="preserve">L. Back</t>
  </si>
  <si>
    <t xml:space="preserve">cu-07-08</t>
  </si>
  <si>
    <t xml:space="preserve">07-08</t>
  </si>
  <si>
    <t xml:space="preserve">L. Paraspinal</t>
  </si>
  <si>
    <t xml:space="preserve">cu-07-11</t>
  </si>
  <si>
    <t xml:space="preserve">07-11</t>
  </si>
  <si>
    <t xml:space="preserve">L. Mid Back</t>
  </si>
  <si>
    <t xml:space="preserve">cu-08-01</t>
  </si>
  <si>
    <t xml:space="preserve">08-01</t>
  </si>
  <si>
    <t xml:space="preserve">BACK</t>
  </si>
  <si>
    <t xml:space="preserve">cu-08-03</t>
  </si>
  <si>
    <t xml:space="preserve">08-03</t>
  </si>
  <si>
    <t xml:space="preserve">L. Upper Abdomen</t>
  </si>
  <si>
    <t xml:space="preserve">cu-08-04</t>
  </si>
  <si>
    <t xml:space="preserve">08-04</t>
  </si>
  <si>
    <t xml:space="preserve">mid upper back</t>
  </si>
  <si>
    <t xml:space="preserve">cu-08-05</t>
  </si>
  <si>
    <t xml:space="preserve">08-05</t>
  </si>
  <si>
    <t xml:space="preserve">cu-08-14</t>
  </si>
  <si>
    <t xml:space="preserve">08-14</t>
  </si>
  <si>
    <t xml:space="preserve">rt post arm</t>
  </si>
  <si>
    <t xml:space="preserve">cu-09-01</t>
  </si>
  <si>
    <t xml:space="preserve">09-01</t>
  </si>
  <si>
    <t xml:space="preserve">CHEST</t>
  </si>
  <si>
    <t xml:space="preserve">cu-09-03</t>
  </si>
  <si>
    <t xml:space="preserve">09-03</t>
  </si>
  <si>
    <t xml:space="preserve">ARM</t>
  </si>
  <si>
    <t xml:space="preserve">cu-09-04</t>
  </si>
  <si>
    <t xml:space="preserve">09-04</t>
  </si>
  <si>
    <t xml:space="preserve">cu-09-15</t>
  </si>
  <si>
    <t xml:space="preserve">09-15</t>
  </si>
  <si>
    <t xml:space="preserve">NECK</t>
  </si>
  <si>
    <t xml:space="preserve">cu-09-19</t>
  </si>
  <si>
    <t xml:space="preserve">09-19</t>
  </si>
  <si>
    <t xml:space="preserve">SCALP</t>
  </si>
  <si>
    <t xml:space="preserve">cu-09-20</t>
  </si>
  <si>
    <t xml:space="preserve">09-20</t>
  </si>
  <si>
    <t xml:space="preserve">cu-09-24</t>
  </si>
  <si>
    <t xml:space="preserve">09-24</t>
  </si>
  <si>
    <t xml:space="preserve">L. LAT SCAPULA</t>
  </si>
  <si>
    <t xml:space="preserve">cu-09-27</t>
  </si>
  <si>
    <t xml:space="preserve">09-27</t>
  </si>
  <si>
    <t xml:space="preserve">Mid Upper Back</t>
  </si>
  <si>
    <t xml:space="preserve">cu-10-04</t>
  </si>
  <si>
    <t xml:space="preserve">10-04</t>
  </si>
  <si>
    <t xml:space="preserve">L. lower leg</t>
  </si>
  <si>
    <t xml:space="preserve">cu-10-13</t>
  </si>
  <si>
    <t xml:space="preserve">10-13</t>
  </si>
  <si>
    <t xml:space="preserve">R. Upper Arm</t>
  </si>
  <si>
    <t xml:space="preserve">cu-10-16</t>
  </si>
  <si>
    <t xml:space="preserve">10-16</t>
  </si>
  <si>
    <t xml:space="preserve">HEAD</t>
  </si>
  <si>
    <t xml:space="preserve">cu-10-18</t>
  </si>
  <si>
    <t xml:space="preserve">10-18</t>
  </si>
  <si>
    <t xml:space="preserve">R. Forearm</t>
  </si>
  <si>
    <t xml:space="preserve">cu-10-19</t>
  </si>
  <si>
    <t xml:space="preserve">10-19</t>
  </si>
  <si>
    <t xml:space="preserve">R. Ant. Thigh</t>
  </si>
  <si>
    <t xml:space="preserve">cu-10-26</t>
  </si>
  <si>
    <t xml:space="preserve">10-26</t>
  </si>
  <si>
    <t xml:space="preserve">L. FOREARMS</t>
  </si>
  <si>
    <t xml:space="preserve">cu-11-08</t>
  </si>
  <si>
    <t xml:space="preserve">11-08</t>
  </si>
  <si>
    <t xml:space="preserve">L. Upper Arm</t>
  </si>
  <si>
    <t xml:space="preserve">cu-11-09</t>
  </si>
  <si>
    <t xml:space="preserve">11-09</t>
  </si>
  <si>
    <t xml:space="preserve">cu-11-11</t>
  </si>
  <si>
    <t xml:space="preserve">11-11</t>
  </si>
  <si>
    <t xml:space="preserve">cu-11-15</t>
  </si>
  <si>
    <t xml:space="preserve">11-15</t>
  </si>
  <si>
    <t xml:space="preserve">L. Flank</t>
  </si>
  <si>
    <t xml:space="preserve">cu-11-16</t>
  </si>
  <si>
    <t xml:space="preserve">11-16</t>
  </si>
  <si>
    <t xml:space="preserve">cu-11-18</t>
  </si>
  <si>
    <t xml:space="preserve">11-18</t>
  </si>
  <si>
    <t xml:space="preserve">lft back</t>
  </si>
  <si>
    <t xml:space="preserve">cu-11-27</t>
  </si>
  <si>
    <t xml:space="preserve">11-27</t>
  </si>
  <si>
    <t xml:space="preserve">L. Post Upper Arm</t>
  </si>
  <si>
    <t xml:space="preserve">cu-12-01</t>
  </si>
  <si>
    <t xml:space="preserve">12-01</t>
  </si>
  <si>
    <t xml:space="preserve">cu-12-02</t>
  </si>
  <si>
    <t xml:space="preserve">12-02</t>
  </si>
  <si>
    <t xml:space="preserve">arm</t>
  </si>
  <si>
    <t xml:space="preserve">cu-12-04</t>
  </si>
  <si>
    <t xml:space="preserve">12-04</t>
  </si>
  <si>
    <t xml:space="preserve">L. Malar</t>
  </si>
  <si>
    <t xml:space="preserve">cu-12-05</t>
  </si>
  <si>
    <t xml:space="preserve">12-05</t>
  </si>
  <si>
    <t xml:space="preserve">FACE</t>
  </si>
  <si>
    <t xml:space="preserve">cu-12-06</t>
  </si>
  <si>
    <t xml:space="preserve">12-06</t>
  </si>
  <si>
    <t xml:space="preserve">cu-12-09</t>
  </si>
  <si>
    <t xml:space="preserve">12-09</t>
  </si>
  <si>
    <t xml:space="preserve">cu-12-12</t>
  </si>
  <si>
    <t xml:space="preserve">12-12</t>
  </si>
  <si>
    <t xml:space="preserve">L. forearm</t>
  </si>
  <si>
    <t xml:space="preserve">cu-12-16</t>
  </si>
  <si>
    <t xml:space="preserve">12-16</t>
  </si>
  <si>
    <t xml:space="preserve">Vertex Scalp</t>
  </si>
  <si>
    <t xml:space="preserve">cu-12-17 A</t>
  </si>
  <si>
    <t xml:space="preserve">12-17</t>
  </si>
  <si>
    <t xml:space="preserve">Left Lat Upper Arm</t>
  </si>
  <si>
    <t xml:space="preserve">cu-12-17 B</t>
  </si>
  <si>
    <t xml:space="preserve">Left Medial Upper Arm</t>
  </si>
  <si>
    <t xml:space="preserve">cu-13-02</t>
  </si>
  <si>
    <t xml:space="preserve">13-02</t>
  </si>
  <si>
    <t xml:space="preserve">Lt forearm</t>
  </si>
  <si>
    <t xml:space="preserve">cu-13-05</t>
  </si>
  <si>
    <t xml:space="preserve">13-05</t>
  </si>
  <si>
    <t xml:space="preserve">Rt post lat ankle</t>
  </si>
  <si>
    <t xml:space="preserve">cu-13-06</t>
  </si>
  <si>
    <t xml:space="preserve">13-06</t>
  </si>
  <si>
    <t xml:space="preserve">Lt ear</t>
  </si>
  <si>
    <t xml:space="preserve">cu-13-07</t>
  </si>
  <si>
    <t xml:space="preserve">13-07</t>
  </si>
  <si>
    <t xml:space="preserve">Lt post arm</t>
  </si>
  <si>
    <t xml:space="preserve">cu-13-12</t>
  </si>
  <si>
    <t xml:space="preserve">13-12</t>
  </si>
  <si>
    <t xml:space="preserve">left upper calf</t>
  </si>
  <si>
    <t xml:space="preserve">cu-13-13</t>
  </si>
  <si>
    <t xml:space="preserve">13-13</t>
  </si>
  <si>
    <t xml:space="preserve">nose</t>
  </si>
  <si>
    <t xml:space="preserve">cu-14-08</t>
  </si>
  <si>
    <t xml:space="preserve">14-08</t>
  </si>
  <si>
    <t xml:space="preserve">Mid back</t>
  </si>
  <si>
    <t xml:space="preserve">subject_id</t>
  </si>
  <si>
    <t xml:space="preserve">patch_name</t>
  </si>
  <si>
    <t xml:space="preserve">survival_data_initial_label</t>
  </si>
  <si>
    <t xml:space="preserve">yvonne_label</t>
  </si>
  <si>
    <t xml:space="preserve">param_eric_verified</t>
  </si>
  <si>
    <t xml:space="preserve">Independent test 1</t>
  </si>
  <si>
    <t xml:space="preserve">in_verified_5</t>
  </si>
  <si>
    <t xml:space="preserve">torn</t>
  </si>
  <si>
    <t xml:space="preserve">fat</t>
  </si>
  <si>
    <t xml:space="preserve">melanin</t>
  </si>
  <si>
    <t xml:space="preserve">folded</t>
  </si>
  <si>
    <t xml:space="preserve">absent_tumor</t>
  </si>
  <si>
    <t xml:space="preserve">Comments</t>
  </si>
  <si>
    <t xml:space="preserve">chen_comments</t>
  </si>
  <si>
    <t xml:space="preserve">percent_tumor</t>
  </si>
  <si>
    <t xml:space="preserve">box</t>
  </si>
  <si>
    <t xml:space="preserve">pass</t>
  </si>
  <si>
    <t xml:space="preserve">dot_image</t>
  </si>
  <si>
    <t xml:space="preserve">in_use</t>
  </si>
  <si>
    <t xml:space="preserve">reprocess</t>
  </si>
  <si>
    <t xml:space="preserve">07-05</t>
  </si>
  <si>
    <t xml:space="preserve">07_05_B_11_S_2_1_patches</t>
  </si>
  <si>
    <t xml:space="preserve">#N/A</t>
  </si>
  <si>
    <t xml:space="preserve">07_05_B_11_S_5_1_patches</t>
  </si>
  <si>
    <t xml:space="preserve">07_05_B_D_2_1_patches</t>
  </si>
  <si>
    <t xml:space="preserve">07_05_B_D_3_1_patches</t>
  </si>
  <si>
    <t xml:space="preserve">07_05_B_D_4_1_patches</t>
  </si>
  <si>
    <t xml:space="preserve">08-11</t>
  </si>
  <si>
    <t xml:space="preserve">08_11_ A_D_1_1_1_patches</t>
  </si>
  <si>
    <t xml:space="preserve">08_11_A_D_ 5_1_patches</t>
  </si>
  <si>
    <t xml:space="preserve">08_11_A_D_ 6_1_1_patches</t>
  </si>
  <si>
    <t xml:space="preserve">08_11_A_D_ 6_1_patches</t>
  </si>
  <si>
    <t xml:space="preserve">08_11_A_D_1_1_patches</t>
  </si>
  <si>
    <t xml:space="preserve">08_11_A_D_1_2_1_patches</t>
  </si>
  <si>
    <t xml:space="preserve">08_11_A_D_1_2_patches</t>
  </si>
  <si>
    <t xml:space="preserve">08_11_A_D_2_1_1_patches</t>
  </si>
  <si>
    <t xml:space="preserve">08_11_A_D_2_1_patches</t>
  </si>
  <si>
    <t xml:space="preserve">08_11_A_D_2_2_2_patches</t>
  </si>
  <si>
    <t xml:space="preserve">08_11_A_D_2_2_patches</t>
  </si>
  <si>
    <t xml:space="preserve">08_11_A_D_3_1_patches</t>
  </si>
  <si>
    <t xml:space="preserve">08_11_A_D_3_2_patches</t>
  </si>
  <si>
    <t xml:space="preserve">08_11_A_D_4_1_patches</t>
  </si>
  <si>
    <t xml:space="preserve">08_11_A_D_4_2_patches</t>
  </si>
  <si>
    <t xml:space="preserve">08_11_A_D_5_1_1_patches</t>
  </si>
  <si>
    <t xml:space="preserve">08_11_A_D_5_2_patches</t>
  </si>
  <si>
    <t xml:space="preserve">08_11_A_D_6_2_1_patches</t>
  </si>
  <si>
    <t xml:space="preserve">08_11_A_D_6_2_patches</t>
  </si>
  <si>
    <t xml:space="preserve">09-25</t>
  </si>
  <si>
    <t xml:space="preserve">09_25_D_2_2_patches</t>
  </si>
  <si>
    <t xml:space="preserve">09_25_D_3_1_patches</t>
  </si>
  <si>
    <t xml:space="preserve">09_25_D_3_2_patches</t>
  </si>
  <si>
    <t xml:space="preserve">09_25_D_4_2_patches</t>
  </si>
  <si>
    <t xml:space="preserve">09_25_D_5_1_patches</t>
  </si>
  <si>
    <t xml:space="preserve">09_25_D_5_2_patches</t>
  </si>
  <si>
    <t xml:space="preserve">09_25_D_6_2_patches</t>
  </si>
  <si>
    <t xml:space="preserve">10-03</t>
  </si>
  <si>
    <t xml:space="preserve">10_03_2D_5_2_patches</t>
  </si>
  <si>
    <t xml:space="preserve">10_03_2D_6_2_patches</t>
  </si>
  <si>
    <t xml:space="preserve">11_08_D_5_2_1_patches</t>
  </si>
  <si>
    <t xml:space="preserve">Not found on drive</t>
  </si>
  <si>
    <t xml:space="preserve">11_08_D_5_3_1_patches</t>
  </si>
  <si>
    <t xml:space="preserve">10_08_D_1_3</t>
  </si>
  <si>
    <t xml:space="preserve">11_08_D_6_2_1_patches</t>
  </si>
  <si>
    <t xml:space="preserve">11_08_D_6_3_1_patches</t>
  </si>
  <si>
    <t xml:space="preserve">11_09_D_5_2_patches</t>
  </si>
  <si>
    <t xml:space="preserve">11_09_D_6_2_1_patches</t>
  </si>
  <si>
    <t xml:space="preserve">11-25</t>
  </si>
  <si>
    <t xml:space="preserve">11_25_A_D_3_1_patches</t>
  </si>
  <si>
    <t xml:space="preserve">11_25_A_D_4_1_patches</t>
  </si>
  <si>
    <t xml:space="preserve">11_25_A_D_5_1_patches</t>
  </si>
  <si>
    <t xml:space="preserve">11_27_2_D_1_2_patches</t>
  </si>
  <si>
    <t xml:space="preserve">12_02_A2_D_1_1_patches</t>
  </si>
  <si>
    <t xml:space="preserve">Corrupt file</t>
  </si>
  <si>
    <t xml:space="preserve">00_02_1_1_patches</t>
  </si>
  <si>
    <t xml:space="preserve">00_02_D_1_1_patches</t>
  </si>
  <si>
    <t xml:space="preserve">00_02_1_1_bleached.tif</t>
  </si>
  <si>
    <t xml:space="preserve">00_02_2_1_bleached.tif</t>
  </si>
  <si>
    <t xml:space="preserve">00_02_3_1_bleached.tif</t>
  </si>
  <si>
    <t xml:space="preserve">00_02_4_1_bleached.tif</t>
  </si>
  <si>
    <t xml:space="preserve">00_02_5_1_bleached.tif</t>
  </si>
  <si>
    <t xml:space="preserve">00_05_D_1_3_patches</t>
  </si>
  <si>
    <t xml:space="preserve">00_05_D_2_1_patches</t>
  </si>
  <si>
    <t xml:space="preserve">00_05_D_3_1_patches</t>
  </si>
  <si>
    <t xml:space="preserve">00_05_D_4_1_patches</t>
  </si>
  <si>
    <t xml:space="preserve">00_05_D_6_1_patches</t>
  </si>
  <si>
    <t xml:space="preserve">25576_2017-10-12--22_21_20_left_patches</t>
  </si>
  <si>
    <t xml:space="preserve">25576_2017-10-12--22_21_20_right_patches</t>
  </si>
  <si>
    <t xml:space="preserve">02_02_1_1_1_bleached.tif</t>
  </si>
  <si>
    <t xml:space="preserve">02_02_1_1_2_bleached.tif</t>
  </si>
  <si>
    <t xml:space="preserve">02_02_1_2_2_bleached.tif</t>
  </si>
  <si>
    <t xml:space="preserve">02_02_1_3_1_bleached.tif</t>
  </si>
  <si>
    <t xml:space="preserve">02_02_1_3_2_bleached.tif</t>
  </si>
  <si>
    <t xml:space="preserve">02_02_1_4_1_bleached.tif</t>
  </si>
  <si>
    <t xml:space="preserve">02_02_1_4_2_bleached.tif</t>
  </si>
  <si>
    <t xml:space="preserve">02_02_1_5_1_bleached.tif</t>
  </si>
  <si>
    <t xml:space="preserve">02_02_1_5_2_bleached.tif</t>
  </si>
  <si>
    <t xml:space="preserve">02_02_2_1_1_bleached.tif</t>
  </si>
  <si>
    <t xml:space="preserve">02_02_2_1_2_1_bleached.tif</t>
  </si>
  <si>
    <t xml:space="preserve">02_02_2_1_2_2_bleached.tif</t>
  </si>
  <si>
    <t xml:space="preserve">02_02_2_2_2_1_bleached.tif</t>
  </si>
  <si>
    <t xml:space="preserve">02_02_2_2_2_2_bleached.tif</t>
  </si>
  <si>
    <t xml:space="preserve">02_02_2_3_2_1_bleached.tif</t>
  </si>
  <si>
    <t xml:space="preserve">02_02_2_3_2_2_bleached.tif</t>
  </si>
  <si>
    <t xml:space="preserve">02_02_2_4_2_1_bleached.tif</t>
  </si>
  <si>
    <t xml:space="preserve">02_02_2_5_2_1_bleached.tif</t>
  </si>
  <si>
    <t xml:space="preserve">02_02_2_5_2_2_bleached.tif</t>
  </si>
  <si>
    <t xml:space="preserve">02_03_D_5_1_patches</t>
  </si>
  <si>
    <t xml:space="preserve">02_03_D_5_2_patches</t>
  </si>
  <si>
    <t xml:space="preserve">02_03_D_6_1_patches</t>
  </si>
  <si>
    <t xml:space="preserve">25512_2017-10-12--17_23_28_patches</t>
  </si>
  <si>
    <t xml:space="preserve">03_04_A_D_2_1_patches</t>
  </si>
  <si>
    <t xml:space="preserve">03_04_A_D_2_2_patches</t>
  </si>
  <si>
    <t xml:space="preserve">03_04_A_D_3_1_patches</t>
  </si>
  <si>
    <t xml:space="preserve">03_04_A_D_3_2_patches</t>
  </si>
  <si>
    <t xml:space="preserve">03_04_A_D_4_1_patches</t>
  </si>
  <si>
    <t xml:space="preserve">03_04_A_D_4_2_patches</t>
  </si>
  <si>
    <t xml:space="preserve">03_04_A_D_5_2_patches</t>
  </si>
  <si>
    <t xml:space="preserve">25575_2017-10-12--22_22_29_left_patches</t>
  </si>
  <si>
    <t xml:space="preserve">25575_2017-10-12--22_22_29_right_patches</t>
  </si>
  <si>
    <t xml:space="preserve">04_03_D_6_2_C5_patches</t>
  </si>
  <si>
    <t xml:space="preserve">Juan recrop</t>
  </si>
  <si>
    <t xml:space="preserve">04_03_D_6_2_C7_patches</t>
  </si>
  <si>
    <t xml:space="preserve">04_03_D_6_2_C8_patches</t>
  </si>
  <si>
    <t xml:space="preserve">04_09_1_D_3_2_patches</t>
  </si>
  <si>
    <t xml:space="preserve">04_09_1_D_4_2_patches</t>
  </si>
  <si>
    <t xml:space="preserve">04_10_D_4_2_patches</t>
  </si>
  <si>
    <t xml:space="preserve">04_10_D_5_1_patches</t>
  </si>
  <si>
    <t xml:space="preserve">04_10_D_5_2_patches</t>
  </si>
  <si>
    <t xml:space="preserve">04_10_D_6_2_patches</t>
  </si>
  <si>
    <t xml:space="preserve">04_12A_D_3_1_patches</t>
  </si>
  <si>
    <t xml:space="preserve">04_12A_D_5_1_patches</t>
  </si>
  <si>
    <t xml:space="preserve">04_12A_D_6_1_patches</t>
  </si>
  <si>
    <t xml:space="preserve">25572_2017-10-12--22_30_55_top_patches</t>
  </si>
  <si>
    <t xml:space="preserve">05_01_1_D_1_2_patches</t>
  </si>
  <si>
    <t xml:space="preserve">05_01_1_D_2_1_patches</t>
  </si>
  <si>
    <t xml:space="preserve">05_01_1_D_5_2_patches</t>
  </si>
  <si>
    <t xml:space="preserve">05_01_1D_1_1_patches</t>
  </si>
  <si>
    <t xml:space="preserve">05_01_1D_1_2_2_patches</t>
  </si>
  <si>
    <t xml:space="preserve">05_01_1D_2_1_2_patches</t>
  </si>
  <si>
    <t xml:space="preserve">05_01_1D_2_1_patches</t>
  </si>
  <si>
    <t xml:space="preserve">05_01_1D_2_2_patches</t>
  </si>
  <si>
    <t xml:space="preserve">05_01_1D_3_1_patches</t>
  </si>
  <si>
    <t xml:space="preserve">05_01_1D_3_2_patches</t>
  </si>
  <si>
    <t xml:space="preserve">05_01_1D_4_1_patches</t>
  </si>
  <si>
    <t xml:space="preserve">05_01_1D_5_1_patches</t>
  </si>
  <si>
    <t xml:space="preserve">05_01_1D_5_2_patches</t>
  </si>
  <si>
    <t xml:space="preserve">25565_2017-10-12--22_54_50_bottom_recrop_1_patches</t>
  </si>
  <si>
    <t xml:space="preserve">25565_2017-10-12--22_54_50_bottom_recrop_2_patches</t>
  </si>
  <si>
    <t xml:space="preserve">25565_2017-10-12--22_54_50_top_recrop_patches</t>
  </si>
  <si>
    <t xml:space="preserve">05_02_A8_S_5_1_C2_patches</t>
  </si>
  <si>
    <t xml:space="preserve">05_02_A8_S_5_1_C3_patches</t>
  </si>
  <si>
    <t xml:space="preserve">05_02_A8_S_5_1_C4_patches</t>
  </si>
  <si>
    <t xml:space="preserve">05_02_A8_S_5_1_C6_patches</t>
  </si>
  <si>
    <t xml:space="preserve">05_02_A8_S_6_1_C1_patches</t>
  </si>
  <si>
    <t xml:space="preserve">05_02_A8_S_6_1_C2_patches</t>
  </si>
  <si>
    <t xml:space="preserve">05_02_A8_S_6_1_C3_patches</t>
  </si>
  <si>
    <t xml:space="preserve">05_02_D_5_1_C1_patches</t>
  </si>
  <si>
    <t xml:space="preserve">05_02_D_5_1_C2_patches</t>
  </si>
  <si>
    <t xml:space="preserve">05_02_D_5_1_C3_patches</t>
  </si>
  <si>
    <t xml:space="preserve">05_03_2D_2_patches</t>
  </si>
  <si>
    <t xml:space="preserve">05_03_2D_4_2_patches</t>
  </si>
  <si>
    <t xml:space="preserve">05_03_2D_5_2_patches</t>
  </si>
  <si>
    <t xml:space="preserve">05_03_2D_5_patches</t>
  </si>
  <si>
    <t xml:space="preserve">05_03_2D_6_2_patches</t>
  </si>
  <si>
    <t xml:space="preserve">05_04_D_5_3_1_patches</t>
  </si>
  <si>
    <t xml:space="preserve">05_04_D_5_3_patches</t>
  </si>
  <si>
    <t xml:space="preserve">05_05_B_1_D_5_3_patches</t>
  </si>
  <si>
    <t xml:space="preserve">05_08_2_D_5_2_patches</t>
  </si>
  <si>
    <t xml:space="preserve">05_11_A_D_2_1_patches</t>
  </si>
  <si>
    <t xml:space="preserve">05_11_A_D_6_1_patches</t>
  </si>
  <si>
    <t xml:space="preserve">05_11_B_D_5_1_patches</t>
  </si>
  <si>
    <t xml:space="preserve">25562_2017-10-12--23_09_05_patches</t>
  </si>
  <si>
    <t xml:space="preserve">05_16_1_D_2_2_patches</t>
  </si>
  <si>
    <t xml:space="preserve">05_16_1_D_3_2_patches</t>
  </si>
  <si>
    <t xml:space="preserve">05_16_1_D_4_2_patches</t>
  </si>
  <si>
    <t xml:space="preserve">05_16_1_D_5_2_patches</t>
  </si>
  <si>
    <t xml:space="preserve">06_17_2_D_2_2_patches</t>
  </si>
  <si>
    <t xml:space="preserve">06_17_2_D_3_2_patches</t>
  </si>
  <si>
    <t xml:space="preserve">06_17_2_D_4_2_patches</t>
  </si>
  <si>
    <t xml:space="preserve">06_17_2_D_5_2_patches</t>
  </si>
  <si>
    <t xml:space="preserve">06_17_2_D_6_2_patches</t>
  </si>
  <si>
    <t xml:space="preserve">07_07_D_5_2_patches</t>
  </si>
  <si>
    <t xml:space="preserve">07_07_D_2_1_patches</t>
  </si>
  <si>
    <t xml:space="preserve">07_07_D_3_1_patches</t>
  </si>
  <si>
    <t xml:space="preserve">07_07_D_4_1_patches</t>
  </si>
  <si>
    <t xml:space="preserve">07_07_D_5_1_patches</t>
  </si>
  <si>
    <t xml:space="preserve">07_08_D_2_2_patches</t>
  </si>
  <si>
    <t xml:space="preserve">07_08_D_3_2_patches</t>
  </si>
  <si>
    <t xml:space="preserve">07_11_B_D_6_1_patches</t>
  </si>
  <si>
    <t xml:space="preserve">08_01_1_1.tif</t>
  </si>
  <si>
    <t xml:space="preserve">08_01_1_2.tif</t>
  </si>
  <si>
    <t xml:space="preserve">08_03_D_2_2_patches</t>
  </si>
  <si>
    <t xml:space="preserve">08_03_D_3_2_patches</t>
  </si>
  <si>
    <t xml:space="preserve">08_03_D_4_2_patches</t>
  </si>
  <si>
    <t xml:space="preserve">08_03_D_5_2_1_patches</t>
  </si>
  <si>
    <t xml:space="preserve">08_03_D_5_2_patches</t>
  </si>
  <si>
    <t xml:space="preserve">08_03_D_6_2_patches</t>
  </si>
  <si>
    <t xml:space="preserve">25539_2017-10-12--15_24_02_right_patches</t>
  </si>
  <si>
    <t xml:space="preserve">08_04_1_1.tif</t>
  </si>
  <si>
    <t xml:space="preserve">08_04_1_2.tif</t>
  </si>
  <si>
    <t xml:space="preserve">08_04_vii_1_1.tif</t>
  </si>
  <si>
    <t xml:space="preserve">08_04_vii_1_2.tif</t>
  </si>
  <si>
    <t xml:space="preserve">08_05_3_D_1_1_patches</t>
  </si>
  <si>
    <t xml:space="preserve">08_05_3_D_2_2_patches</t>
  </si>
  <si>
    <t xml:space="preserve">08_05_3_D_4_2_patches</t>
  </si>
  <si>
    <t xml:space="preserve">08_05_3_D_6_2_patches</t>
  </si>
  <si>
    <t xml:space="preserve">08_05_3_1_1_bleached.tif</t>
  </si>
  <si>
    <t xml:space="preserve">08_05_3_1_2_bleached.tif</t>
  </si>
  <si>
    <t xml:space="preserve">08_05_3_2_1_bleached.tif</t>
  </si>
  <si>
    <t xml:space="preserve">08_05_3_2_2_bleached.tif</t>
  </si>
  <si>
    <t xml:space="preserve">08_05_3_3_1_bleached.tif</t>
  </si>
  <si>
    <t xml:space="preserve">08_05_3_3_2_bleached.tif</t>
  </si>
  <si>
    <t xml:space="preserve">08_05_3_4_1_bleached.tif</t>
  </si>
  <si>
    <t xml:space="preserve">08_05_3_4_2_bleached.tif</t>
  </si>
  <si>
    <t xml:space="preserve">08_05_3_5_1_bleached.tif</t>
  </si>
  <si>
    <t xml:space="preserve">08_05_3_5_2_bleached.tif</t>
  </si>
  <si>
    <t xml:space="preserve">08_05_4_2_2_bleached.tif</t>
  </si>
  <si>
    <t xml:space="preserve">large hole in center</t>
  </si>
  <si>
    <t xml:space="preserve">08_05_4_3_2_bleached.tif</t>
  </si>
  <si>
    <t xml:space="preserve">08_05_4_4_2_bleached.tif</t>
  </si>
  <si>
    <t xml:space="preserve">08_05_4_5_2_bleached.tif</t>
  </si>
  <si>
    <t xml:space="preserve">08_14_2_D_2_1_patches</t>
  </si>
  <si>
    <t xml:space="preserve">08_14_2_D_2_2_patches</t>
  </si>
  <si>
    <t xml:space="preserve">08_14_2_D_3_2_patches</t>
  </si>
  <si>
    <t xml:space="preserve">08_14_2_D_4_1_patches</t>
  </si>
  <si>
    <t xml:space="preserve">08_14_2_D_4_2_patches</t>
  </si>
  <si>
    <t xml:space="preserve">08_14_2_D_5_1_patches</t>
  </si>
  <si>
    <t xml:space="preserve">08_14_2_D_5_2_patches</t>
  </si>
  <si>
    <t xml:space="preserve">08_14_2_D_6_1_patches</t>
  </si>
  <si>
    <t xml:space="preserve">08_14_2_D_6_2_patches</t>
  </si>
  <si>
    <t xml:space="preserve">09-02</t>
  </si>
  <si>
    <t xml:space="preserve">25526_2017-10-12--16_22_20_left_patches</t>
  </si>
  <si>
    <t xml:space="preserve">25526_2017-10-12--16_22_20_right_patches</t>
  </si>
  <si>
    <t xml:space="preserve">09_03_D_1_2_patches</t>
  </si>
  <si>
    <t xml:space="preserve">09_03_D_2_2_patches</t>
  </si>
  <si>
    <t xml:space="preserve">09_03_D_2_3_patches</t>
  </si>
  <si>
    <t xml:space="preserve">09_03_D_6_3_patches</t>
  </si>
  <si>
    <t xml:space="preserve">09_04_D_2_2_patches</t>
  </si>
  <si>
    <t xml:space="preserve">09_04_D_5_2_patches</t>
  </si>
  <si>
    <t xml:space="preserve">09_04_D_6_2_patches</t>
  </si>
  <si>
    <t xml:space="preserve">25544_2017-10-12--15_13_44_bottom_patches</t>
  </si>
  <si>
    <t xml:space="preserve">25544_2017-10-12--15_13_44_top_patches</t>
  </si>
  <si>
    <t xml:space="preserve">09_04_3D_3_2_patches</t>
  </si>
  <si>
    <t xml:space="preserve">09_04_3D_4_2_patches</t>
  </si>
  <si>
    <t xml:space="preserve">09_04_3D_5_2_patches</t>
  </si>
  <si>
    <t xml:space="preserve">09_04_3_1_1_bleached.tif</t>
  </si>
  <si>
    <t xml:space="preserve">09_04_3_1_2_bleached.tif</t>
  </si>
  <si>
    <t xml:space="preserve">09_04_3_2_1_bleached.tif</t>
  </si>
  <si>
    <t xml:space="preserve">09_04_3_2_2_bleached.tif</t>
  </si>
  <si>
    <t xml:space="preserve">09_04_3_3_1_bleached.tif</t>
  </si>
  <si>
    <t xml:space="preserve">09_04_3_3_2_bleached.tif</t>
  </si>
  <si>
    <t xml:space="preserve">09_04_3_4_1_bleached.tif</t>
  </si>
  <si>
    <t xml:space="preserve">09_04_3_4_2_bleached.tif</t>
  </si>
  <si>
    <t xml:space="preserve">09_04_3_5_1_bleached.tif</t>
  </si>
  <si>
    <t xml:space="preserve">09_04_3_5_2_bleached.tif</t>
  </si>
  <si>
    <t xml:space="preserve">09_04_4_3_1_bleached.tif</t>
  </si>
  <si>
    <t xml:space="preserve">09_04_4_5_1_bleached.tif</t>
  </si>
  <si>
    <t xml:space="preserve">09_15_5_1_patches</t>
  </si>
  <si>
    <t xml:space="preserve">09_15_5_3_patches</t>
  </si>
  <si>
    <t xml:space="preserve">09_15_D_2_1_patches</t>
  </si>
  <si>
    <t xml:space="preserve">09_15_D_2_2_patches</t>
  </si>
  <si>
    <t xml:space="preserve">09_15_D_2_3_patches</t>
  </si>
  <si>
    <t xml:space="preserve">09_15_D_5_2_patches</t>
  </si>
  <si>
    <t xml:space="preserve">09_15_D_6_2_patches</t>
  </si>
  <si>
    <t xml:space="preserve">09_15_D_6_3_patches</t>
  </si>
  <si>
    <t xml:space="preserve">25533_2017-10-12--15_54_53_bottom_patches</t>
  </si>
  <si>
    <t xml:space="preserve">25533_2017-10-12--15_54_53_middle_patches</t>
  </si>
  <si>
    <t xml:space="preserve">09_19_1_1_patches</t>
  </si>
  <si>
    <t xml:space="preserve">09_19_D_2_1_patches</t>
  </si>
  <si>
    <t xml:space="preserve">09_19_D_5_1_patches</t>
  </si>
  <si>
    <t xml:space="preserve">09_19_D_6_1_patches</t>
  </si>
  <si>
    <t xml:space="preserve">09_19_D_2_2_patches</t>
  </si>
  <si>
    <t xml:space="preserve">09_19_D_3_patches</t>
  </si>
  <si>
    <t xml:space="preserve">09_19_D_5_2_patches</t>
  </si>
  <si>
    <t xml:space="preserve">09_19_D_5_patches</t>
  </si>
  <si>
    <t xml:space="preserve">09_19_D_6_2_patches</t>
  </si>
  <si>
    <t xml:space="preserve">09_19_D_6_patches</t>
  </si>
  <si>
    <t xml:space="preserve">09_20_A_D_5_2_patches</t>
  </si>
  <si>
    <t xml:space="preserve">09_20_A_D_6_2_patches</t>
  </si>
  <si>
    <t xml:space="preserve">09_20_A_D_2_2_patches</t>
  </si>
  <si>
    <t xml:space="preserve">09_20_A_D_3_2_patches</t>
  </si>
  <si>
    <t xml:space="preserve">25542_2017-10-12--15_17_47_right_patches</t>
  </si>
  <si>
    <t xml:space="preserve">09_24_BD_3_1_patches</t>
  </si>
  <si>
    <t xml:space="preserve">09_24_BD_3_2_patches</t>
  </si>
  <si>
    <t xml:space="preserve">09_24_BD_4_1_patches</t>
  </si>
  <si>
    <t xml:space="preserve">09_24_BD_4_3_patches</t>
  </si>
  <si>
    <t xml:space="preserve">09_24_BD_5_1_patches</t>
  </si>
  <si>
    <t xml:space="preserve">09_24_BD_5_2_patches</t>
  </si>
  <si>
    <t xml:space="preserve">09_24_BD_5_3_patches</t>
  </si>
  <si>
    <t xml:space="preserve">09_24_BD_6_1_patches</t>
  </si>
  <si>
    <t xml:space="preserve">09_24_BD_6_2_patches</t>
  </si>
  <si>
    <t xml:space="preserve">09_24_BD_6_3_patches</t>
  </si>
  <si>
    <t xml:space="preserve">25555_2017-10-12--22_19_16_bottom_patches</t>
  </si>
  <si>
    <t xml:space="preserve">25555_2017-10-12--22_19_16_middle_patches</t>
  </si>
  <si>
    <t xml:space="preserve">25555_2017-10-12--22_19_16_top_patches</t>
  </si>
  <si>
    <t xml:space="preserve">09_27_1_1_3_bleached.tif</t>
  </si>
  <si>
    <t xml:space="preserve">09_27_1_2_1_bleached.tif</t>
  </si>
  <si>
    <t xml:space="preserve">09_27_1_2_3_bleached.tif</t>
  </si>
  <si>
    <t xml:space="preserve">09_27_1_3_1_bleached.tif</t>
  </si>
  <si>
    <t xml:space="preserve">09_27_1_3_2_bleached.tif</t>
  </si>
  <si>
    <t xml:space="preserve">09_27_1_4_1_bleached.tif</t>
  </si>
  <si>
    <t xml:space="preserve">09_27_1_4_2_bleached.tif</t>
  </si>
  <si>
    <t xml:space="preserve">09_27_1_4_3_bleached.tif</t>
  </si>
  <si>
    <t xml:space="preserve">09_27_1_5_2_bleached.tif</t>
  </si>
  <si>
    <t xml:space="preserve">09_27_1_5_3_bleached.tif</t>
  </si>
  <si>
    <t xml:space="preserve">09_27_2_1_2_bleached.tif</t>
  </si>
  <si>
    <t xml:space="preserve">09_27_2_2_2_bleached.tif</t>
  </si>
  <si>
    <t xml:space="preserve">09_27_2_3_2_bleached.tif</t>
  </si>
  <si>
    <t xml:space="preserve">09_27_2_4_2_bleached.tif</t>
  </si>
  <si>
    <t xml:space="preserve">09_27_2_5_2_bleached.tif</t>
  </si>
  <si>
    <t xml:space="preserve">09_27_3_1_2_bleached.tif</t>
  </si>
  <si>
    <t xml:space="preserve">09_27_3_2_2_bleached.tif</t>
  </si>
  <si>
    <t xml:space="preserve">09_27_3_3_2_bleached.tif</t>
  </si>
  <si>
    <t xml:space="preserve">09_27_3_4_2_bleached.tif</t>
  </si>
  <si>
    <t xml:space="preserve">09_27_3_5_2_bleached.tif</t>
  </si>
  <si>
    <t xml:space="preserve">09_27_A1_1_1.tif</t>
  </si>
  <si>
    <t xml:space="preserve">09_27_A1_1_2.tif</t>
  </si>
  <si>
    <t xml:space="preserve">10_13_4_D_1_2_patches</t>
  </si>
  <si>
    <t xml:space="preserve">10_13_4_D_2_1_patches</t>
  </si>
  <si>
    <t xml:space="preserve">10_13_4_D_1_1</t>
  </si>
  <si>
    <t xml:space="preserve">10_13_4_D_2_2_patches</t>
  </si>
  <si>
    <t xml:space="preserve">10_13_4_D_5_1_patches</t>
  </si>
  <si>
    <t xml:space="preserve">10_13_4_D_5_2_patches</t>
  </si>
  <si>
    <t xml:space="preserve">10_13_4_D_6_2_patches</t>
  </si>
  <si>
    <t xml:space="preserve">10_16A_D_1_2</t>
  </si>
  <si>
    <t xml:space="preserve">25530_2017-10-12--16_03_42_left_patches</t>
  </si>
  <si>
    <t xml:space="preserve">25530_2017-10-12--16_03_42_right_patches</t>
  </si>
  <si>
    <t xml:space="preserve">10_16_AD_1_1_1_patches</t>
  </si>
  <si>
    <t xml:space="preserve">10_16A_D_1_1</t>
  </si>
  <si>
    <t xml:space="preserve">10_16_AD_1_1_patches</t>
  </si>
  <si>
    <t xml:space="preserve">10_16_AD_1_2_1_patches</t>
  </si>
  <si>
    <t xml:space="preserve">10_16_AD_1_2_patches</t>
  </si>
  <si>
    <t xml:space="preserve">10_16_AD_2_1_patches</t>
  </si>
  <si>
    <t xml:space="preserve">10_16_AD_2_2_patches</t>
  </si>
  <si>
    <t xml:space="preserve">10_16_D_5_1_patches</t>
  </si>
  <si>
    <t xml:space="preserve">10_16_D_5_2_patches</t>
  </si>
  <si>
    <t xml:space="preserve">10_16_D_6_1_patches</t>
  </si>
  <si>
    <t xml:space="preserve">10_16_D_6_2_patches</t>
  </si>
  <si>
    <t xml:space="preserve">10_16A_D_2_1_patches</t>
  </si>
  <si>
    <t xml:space="preserve">10_16A_D_2_patches</t>
  </si>
  <si>
    <t xml:space="preserve">10_16A_D_3_patches</t>
  </si>
  <si>
    <t xml:space="preserve">10_16A_D_5_1_patches</t>
  </si>
  <si>
    <t xml:space="preserve">10_16A_D_5_patches</t>
  </si>
  <si>
    <t xml:space="preserve">10_16A_D_6_1_patches</t>
  </si>
  <si>
    <t xml:space="preserve">10_16A_D_6_patches</t>
  </si>
  <si>
    <t xml:space="preserve">25550_2017-10-12--14_56_52_left_patches</t>
  </si>
  <si>
    <t xml:space="preserve">25550_2017-10-12--14_56_52_right_patches</t>
  </si>
  <si>
    <t xml:space="preserve">10_16A_D_2_2_patches</t>
  </si>
  <si>
    <t xml:space="preserve">10_16A_D_3_2_patches</t>
  </si>
  <si>
    <t xml:space="preserve">10_16A_D_5_2_patches</t>
  </si>
  <si>
    <t xml:space="preserve">10_16A_D_6_2_patches</t>
  </si>
  <si>
    <t xml:space="preserve">10_18_D_1_4_patches</t>
  </si>
  <si>
    <t xml:space="preserve">10_18_D_3_1_patches</t>
  </si>
  <si>
    <t xml:space="preserve">10_18_D_1_1</t>
  </si>
  <si>
    <t xml:space="preserve">10_18_D_3_2_patches</t>
  </si>
  <si>
    <t xml:space="preserve">10_18_D_1_2</t>
  </si>
  <si>
    <t xml:space="preserve">10_18_D_4_1_patches</t>
  </si>
  <si>
    <t xml:space="preserve">10_18_D_4_2_patches</t>
  </si>
  <si>
    <t xml:space="preserve">10_18_D_5_1_patches</t>
  </si>
  <si>
    <t xml:space="preserve">10_18_D_5_2_patches</t>
  </si>
  <si>
    <t xml:space="preserve">10_18_D_5_4_patches</t>
  </si>
  <si>
    <t xml:space="preserve">10_18_1_2_bleached.tif</t>
  </si>
  <si>
    <t xml:space="preserve">10_18_1_3_bleached.tif</t>
  </si>
  <si>
    <t xml:space="preserve">10_18_2_2_bleached.tif</t>
  </si>
  <si>
    <t xml:space="preserve">10_18_2_3_bleached.tif</t>
  </si>
  <si>
    <t xml:space="preserve">10_18_3_2_bleached.tif</t>
  </si>
  <si>
    <t xml:space="preserve">10_18_3_3_bleached.tif</t>
  </si>
  <si>
    <t xml:space="preserve">10_18_4_2_bleached.tif</t>
  </si>
  <si>
    <t xml:space="preserve">10_18_4_3_bleached.tif</t>
  </si>
  <si>
    <t xml:space="preserve">10_18_5_2_bleached.tif</t>
  </si>
  <si>
    <t xml:space="preserve">10_18_5_3_bleached.tif</t>
  </si>
  <si>
    <t xml:space="preserve">10_19_2_2_1_bleached.tif</t>
  </si>
  <si>
    <t xml:space="preserve">10_19_2_3_1_bleached.tif</t>
  </si>
  <si>
    <t xml:space="preserve">10_19_2_4_1_bleached.tif</t>
  </si>
  <si>
    <t xml:space="preserve">10_26_D_1_1_recrop_patches</t>
  </si>
  <si>
    <t xml:space="preserve">10_26_D_2_1_recrop_patches</t>
  </si>
  <si>
    <t xml:space="preserve">10_26_D_2_2_recrop_patches</t>
  </si>
  <si>
    <t xml:space="preserve">10_26_D_5_1_recrop_patches</t>
  </si>
  <si>
    <t xml:space="preserve">10_26_D_5_2_recrop_patches</t>
  </si>
  <si>
    <t xml:space="preserve">10_26_D_1_2_C2_patches</t>
  </si>
  <si>
    <t xml:space="preserve">10_26_D_1_2_C3_patches</t>
  </si>
  <si>
    <t xml:space="preserve">10_26_D_2_2_C1_patches</t>
  </si>
  <si>
    <t xml:space="preserve">10_26_D_5_2_C1_patches</t>
  </si>
  <si>
    <t xml:space="preserve">10_26_D_5_2_C2_patches</t>
  </si>
  <si>
    <t xml:space="preserve">11_08_D_1_1_1_patches</t>
  </si>
  <si>
    <t xml:space="preserve">11_08_D_1_1</t>
  </si>
  <si>
    <t xml:space="preserve">11_08_D_5_3_patches</t>
  </si>
  <si>
    <t xml:space="preserve">11_08_D_6_3_patches</t>
  </si>
  <si>
    <t xml:space="preserve">11_15_B_1_1.tif</t>
  </si>
  <si>
    <t xml:space="preserve">11_15_B_1_2.tif</t>
  </si>
  <si>
    <t xml:space="preserve">11_16_C3_S_6_1_patches</t>
  </si>
  <si>
    <t xml:space="preserve">11_18_D_3_2_patches</t>
  </si>
  <si>
    <t xml:space="preserve">11_18_D_1_2</t>
  </si>
  <si>
    <t xml:space="preserve">ID</t>
  </si>
  <si>
    <t xml:space="preserve">Visceral Recurrence</t>
  </si>
  <si>
    <t xml:space="preserve">10-15</t>
  </si>
  <si>
    <t xml:space="preserve">13-09</t>
  </si>
  <si>
    <t xml:space="preserve">13-11</t>
  </si>
  <si>
    <t xml:space="preserve">14-09</t>
  </si>
  <si>
    <t xml:space="preserve">14-10</t>
  </si>
  <si>
    <t xml:space="preserve">image_name</t>
  </si>
  <si>
    <t xml:space="preserve">label</t>
  </si>
  <si>
    <t xml:space="preserve">robyn_verified</t>
  </si>
  <si>
    <t xml:space="preserve">eric_verified_3</t>
  </si>
  <si>
    <t xml:space="preserve">label_confirmed</t>
  </si>
  <si>
    <t xml:space="preserve">25510_2017-10-12--17_31_43_left_patches</t>
  </si>
  <si>
    <t xml:space="preserve">Small tumor area with moderate melanin</t>
  </si>
  <si>
    <t xml:space="preserve">25510_2017-10-12--17_31_43_right_patches</t>
  </si>
  <si>
    <t xml:space="preserve">Small tumor area</t>
  </si>
  <si>
    <t xml:space="preserve">CORRECT</t>
  </si>
  <si>
    <t xml:space="preserve">25574_2017-10-12--22_25_27_left_patches</t>
  </si>
  <si>
    <t xml:space="preserve">25574_2017-10-12--22_25_27_right_patches</t>
  </si>
  <si>
    <t xml:space="preserve">25507_2017-10-12--17_46_18_middle_patches</t>
  </si>
  <si>
    <t xml:space="preserve">Large areas of unclear tissue</t>
  </si>
  <si>
    <t xml:space="preserve">25507_2017-10-12--17_46_18_right_patches</t>
  </si>
  <si>
    <t xml:space="preserve">25573_2017-10-12--22_29_37_middle_patches</t>
  </si>
  <si>
    <t xml:space="preserve">Large section of non-tumor area</t>
  </si>
  <si>
    <t xml:space="preserve">05_03_2D_1_patches</t>
  </si>
  <si>
    <t xml:space="preserve">Unacceptable levels of melanin</t>
  </si>
  <si>
    <t xml:space="preserve">05_03_2D_2_1_patches</t>
  </si>
  <si>
    <t xml:space="preserve">Stretched and melanin</t>
  </si>
  <si>
    <t xml:space="preserve">05_03_2D_3_1_patches</t>
  </si>
  <si>
    <t xml:space="preserve">Tumor area with diffuse melanin and stretching</t>
  </si>
  <si>
    <t xml:space="preserve">05_03_2D_3_2_patches</t>
  </si>
  <si>
    <t xml:space="preserve">05_03_2D_3_patches</t>
  </si>
  <si>
    <t xml:space="preserve">05_03_2D_4_1_patches</t>
  </si>
  <si>
    <t xml:space="preserve">05_03_2D_4_patches</t>
  </si>
  <si>
    <t xml:space="preserve">05_03_2D_5_1_1_patches</t>
  </si>
  <si>
    <t xml:space="preserve">05_03_2D_5_1_2_patches</t>
  </si>
  <si>
    <t xml:space="preserve">05_03_2D_5_1_patches</t>
  </si>
  <si>
    <t xml:space="preserve">05_03_2D_6_1_1_patches</t>
  </si>
  <si>
    <t xml:space="preserve">05_03_2D_6_1_patches</t>
  </si>
  <si>
    <t xml:space="preserve">05_03_2D_6_patches</t>
  </si>
  <si>
    <t xml:space="preserve">25570_2017-10-12--22_39_48_middle_patches</t>
  </si>
  <si>
    <t xml:space="preserve">Mostly non-tumor</t>
  </si>
  <si>
    <t xml:space="preserve">25540_2017-10-12--15_22_27_left_patches</t>
  </si>
  <si>
    <t xml:space="preserve">Large cartilage area</t>
  </si>
  <si>
    <t xml:space="preserve">25540_2017-10-12--15_22_27_middle_patches</t>
  </si>
  <si>
    <t xml:space="preserve">25539_2017-10-12--15_24_02_left_patches</t>
  </si>
  <si>
    <t xml:space="preserve">Tear through center, mostly non-tumor</t>
  </si>
  <si>
    <t xml:space="preserve">08_04_D_2_1_patches</t>
  </si>
  <si>
    <t xml:space="preserve">Distributed tumor</t>
  </si>
  <si>
    <t xml:space="preserve">08_04_D_2_patches</t>
  </si>
  <si>
    <t xml:space="preserve">08_04_D_3_1_patches</t>
  </si>
  <si>
    <t xml:space="preserve">08_04_D_3_patches</t>
  </si>
  <si>
    <t xml:space="preserve">08_04_D_5_1_patches</t>
  </si>
  <si>
    <t xml:space="preserve">08_04_D_5_patches</t>
  </si>
  <si>
    <t xml:space="preserve">08_04_D_6_1_patches</t>
  </si>
  <si>
    <t xml:space="preserve">25535_2017-10-12--15_39_58_left_patches</t>
  </si>
  <si>
    <t xml:space="preserve">Large cartilage area, tumor portion is torn</t>
  </si>
  <si>
    <t xml:space="preserve">25535_2017-10-12--15_39_58_right_patches</t>
  </si>
  <si>
    <t xml:space="preserve">09_04_3D_3_1_patches</t>
  </si>
  <si>
    <t xml:space="preserve">Some diffuse spacing within cell, may be slightly torn</t>
  </si>
  <si>
    <t xml:space="preserve">09_04_3D_3_patches</t>
  </si>
  <si>
    <t xml:space="preserve">09_04_3D_4_patches</t>
  </si>
  <si>
    <t xml:space="preserve">09_04_3D_5_1_patches</t>
  </si>
  <si>
    <t xml:space="preserve">09_04_3D_5_patches</t>
  </si>
  <si>
    <t xml:space="preserve">Sparse sections on L and R, but overall cohesive</t>
  </si>
  <si>
    <t xml:space="preserve">09_19_D_3_1_patches</t>
  </si>
  <si>
    <t xml:space="preserve">Sparse sections on L and R</t>
  </si>
  <si>
    <t xml:space="preserve">25541_2017-10-12--15_18_54_patches</t>
  </si>
  <si>
    <t xml:space="preserve">25542_2017-10-12--15_17_47_left_patches</t>
  </si>
  <si>
    <t xml:space="preserve">Yellow colored area</t>
  </si>
  <si>
    <t xml:space="preserve">25532_2017-10-12--15_57_09_bottom_patches</t>
  </si>
  <si>
    <t xml:space="preserve">Large cartilage area with tears and discoloration</t>
  </si>
  <si>
    <t xml:space="preserve">25532_2017-10-12--15_57_09_top_patches</t>
  </si>
  <si>
    <t xml:space="preserve">Mostly cartilage</t>
  </si>
  <si>
    <t xml:space="preserve">10_16A_D_3_1_patches</t>
  </si>
  <si>
    <t xml:space="preserve">Small fold down center of </t>
  </si>
  <si>
    <t xml:space="preserve">25522_2017-10-12--16_43_37_bottom_patches</t>
  </si>
  <si>
    <t xml:space="preserve">25522_2017-10-12--16_43_37_top_patches</t>
  </si>
  <si>
    <t xml:space="preserve">Stretches across sample</t>
  </si>
  <si>
    <t xml:space="preserve">25519_2017-10-12--16_56_57_bottom_patches</t>
  </si>
  <si>
    <t xml:space="preserve">25519_2017-10-12--16_56_57_top_patches</t>
  </si>
  <si>
    <t xml:space="preserve">25516_2017-10-12--17_10_22_patches</t>
  </si>
  <si>
    <t xml:space="preserve">UNKNOWN</t>
  </si>
  <si>
    <t xml:space="preserve">12_06_2D_3_1_patches</t>
  </si>
  <si>
    <t xml:space="preserve">Diffuse stretching</t>
  </si>
  <si>
    <t xml:space="preserve">12_06_2D_3_patches</t>
  </si>
  <si>
    <t xml:space="preserve">12_06_2D_4_patches</t>
  </si>
  <si>
    <t xml:space="preserve">12_06_2D_5_patches</t>
  </si>
  <si>
    <t xml:space="preserve">12_06_2D_6_patches</t>
  </si>
  <si>
    <t xml:space="preserve">12_06_D_3_1_patches</t>
  </si>
  <si>
    <t xml:space="preserve">12_06_D_3_patches</t>
  </si>
  <si>
    <t xml:space="preserve">Cartliage and large yellow area</t>
  </si>
  <si>
    <t xml:space="preserve">12_06_D_4_1_patches</t>
  </si>
  <si>
    <t xml:space="preserve">12_06_D_4_patches</t>
  </si>
  <si>
    <t xml:space="preserve">Cartilage, yellow area, and melanin</t>
  </si>
  <si>
    <t xml:space="preserve">12_06_D_5_1_patches</t>
  </si>
  <si>
    <t xml:space="preserve">12_06_D_5_patches</t>
  </si>
  <si>
    <t xml:space="preserve">12_06_D_6_1_patches</t>
  </si>
  <si>
    <t xml:space="preserve">12_06_D_6_patches</t>
  </si>
  <si>
    <t xml:space="preserve">25514_2017-10-12--17_15_07_bottom_patches</t>
  </si>
  <si>
    <t xml:space="preserve">Diffuse stretching, fat, and cartilage</t>
  </si>
  <si>
    <t xml:space="preserve">25514_2017-10-12--17_15_07_top_patches</t>
  </si>
  <si>
    <t xml:space="preserve">12_16_2D_5_1_patches</t>
  </si>
  <si>
    <t xml:space="preserve">12_16_2D_6_1_patches</t>
  </si>
  <si>
    <t xml:space="preserve">12_17_B_5_1_patches</t>
  </si>
  <si>
    <t xml:space="preserve">25515_2017-10-12--17_11_38_bottom_patches</t>
  </si>
  <si>
    <t xml:space="preserve">Diffuse stretches and large area of melanin</t>
  </si>
  <si>
    <t xml:space="preserve">25515_2017-10-12--17_11_38_top_patches</t>
  </si>
  <si>
    <t xml:space="preserve">Cond_001</t>
  </si>
  <si>
    <t xml:space="preserve">Cond_002</t>
  </si>
  <si>
    <t xml:space="preserve">Cond_003</t>
  </si>
  <si>
    <t xml:space="preserve">Cond_004</t>
  </si>
  <si>
    <t xml:space="preserve">Cond_005</t>
  </si>
  <si>
    <t xml:space="preserve">Cond_006</t>
  </si>
  <si>
    <t xml:space="preserve">Cond_007</t>
  </si>
  <si>
    <t xml:space="preserve">Cond_008</t>
  </si>
  <si>
    <t xml:space="preserve">Cond_009</t>
  </si>
  <si>
    <t xml:space="preserve">Cond_010</t>
  </si>
  <si>
    <t xml:space="preserve">Cond_011</t>
  </si>
  <si>
    <t xml:space="preserve">Cond_012</t>
  </si>
  <si>
    <t xml:space="preserve">Cond_013</t>
  </si>
  <si>
    <t xml:space="preserve">Cond_014</t>
  </si>
  <si>
    <t xml:space="preserve">Cond_015</t>
  </si>
  <si>
    <t xml:space="preserve">Cond_016</t>
  </si>
  <si>
    <t xml:space="preserve">Cond_017</t>
  </si>
  <si>
    <t xml:space="preserve">Cond_018</t>
  </si>
  <si>
    <t xml:space="preserve">Cond_019</t>
  </si>
  <si>
    <t xml:space="preserve">Cond_020</t>
  </si>
  <si>
    <t xml:space="preserve">test</t>
  </si>
  <si>
    <t xml:space="preserve">patch_folder_name</t>
  </si>
  <si>
    <t xml:space="preserve">new_subject</t>
  </si>
  <si>
    <t xml:space="preserve">00_05_D_1_3.tif</t>
  </si>
  <si>
    <t xml:space="preserve">00_05_D_2_1.tif</t>
  </si>
  <si>
    <t xml:space="preserve">00_05_D_3_1.tif</t>
  </si>
  <si>
    <t xml:space="preserve">00_05_D_4_1.tif</t>
  </si>
  <si>
    <t xml:space="preserve">00_05_D_6_1.tif</t>
  </si>
  <si>
    <t xml:space="preserve">04_09_1_D_3_2.tif</t>
  </si>
  <si>
    <t xml:space="preserve">04_09_1_D_4_2.tif</t>
  </si>
  <si>
    <t xml:space="preserve">04_12A_D_3_1.tif</t>
  </si>
  <si>
    <t xml:space="preserve">04_12A_D_5_1.tif</t>
  </si>
  <si>
    <t xml:space="preserve">04_12A_D_6_1.tif</t>
  </si>
  <si>
    <t xml:space="preserve">05_05_B_1_D_5_3.tif</t>
  </si>
  <si>
    <t xml:space="preserve">05_08_2_D_5_2.tif</t>
  </si>
  <si>
    <t xml:space="preserve">05_11_A_D_2_1.tif</t>
  </si>
  <si>
    <t xml:space="preserve">05_11_A_D_6_1.tif</t>
  </si>
  <si>
    <t xml:space="preserve">05_11_B_D_5_1.tif</t>
  </si>
  <si>
    <t xml:space="preserve">05_16_1_D_2_2.tif</t>
  </si>
  <si>
    <t xml:space="preserve">05_16_1_D_3_2.tif</t>
  </si>
  <si>
    <t xml:space="preserve">05_16_1_D_4_2.tif</t>
  </si>
  <si>
    <t xml:space="preserve">05_16_1_D_5_2.tif</t>
  </si>
  <si>
    <t xml:space="preserve">06_17_2_D_2_2.tif</t>
  </si>
  <si>
    <t xml:space="preserve">06_17_2_D_3_2.tif</t>
  </si>
  <si>
    <t xml:space="preserve">06_17_2_D_4_2.tif</t>
  </si>
  <si>
    <t xml:space="preserve">06_17_2_D_5_2.tif</t>
  </si>
  <si>
    <t xml:space="preserve">06_17_2_D_6_2.tif</t>
  </si>
  <si>
    <t xml:space="preserve">07_08_D_2_2.tif</t>
  </si>
  <si>
    <t xml:space="preserve">07_08_D_3_2.tif</t>
  </si>
  <si>
    <t xml:space="preserve">07_11_B_D_6_1.tif</t>
  </si>
  <si>
    <t xml:space="preserve">08_03_D_2_2.tif</t>
  </si>
  <si>
    <t xml:space="preserve">08_03_D_3_2.tif</t>
  </si>
  <si>
    <t xml:space="preserve">08_03_D_4_2.tif</t>
  </si>
  <si>
    <t xml:space="preserve">08_03_D_5_2_1.tif</t>
  </si>
  <si>
    <t xml:space="preserve">08_03_D_5_2.tif</t>
  </si>
  <si>
    <t xml:space="preserve">08_03_D_6_2.tif</t>
  </si>
  <si>
    <t xml:space="preserve">00_02_1_1.tif</t>
  </si>
  <si>
    <t xml:space="preserve">00_02_D_1_1.tif</t>
  </si>
  <si>
    <t xml:space="preserve">02_03_D_5_1.tif</t>
  </si>
  <si>
    <t xml:space="preserve">02_03_D_5_2.tif</t>
  </si>
  <si>
    <t xml:space="preserve">02_03_D_6_1.tif</t>
  </si>
  <si>
    <t xml:space="preserve">03_04_A_D_2_1.tif</t>
  </si>
  <si>
    <t xml:space="preserve">03_04_A_D_2_2.tif</t>
  </si>
  <si>
    <t xml:space="preserve">03_04_A_D_3_1.tif</t>
  </si>
  <si>
    <t xml:space="preserve">03_04_A_D_3_2.tif</t>
  </si>
  <si>
    <t xml:space="preserve">03_04_A_D_4_1.tif</t>
  </si>
  <si>
    <t xml:space="preserve">03_04_A_D_4_2.tif</t>
  </si>
  <si>
    <t xml:space="preserve">03_04_A_D_5_2.tif</t>
  </si>
  <si>
    <t xml:space="preserve">04_10_D_4_2.tif</t>
  </si>
  <si>
    <t xml:space="preserve">04_10_D_5_1.tif</t>
  </si>
  <si>
    <t xml:space="preserve">04_10_D_5_2.tif</t>
  </si>
  <si>
    <t xml:space="preserve">04_10_D_6_2.tif</t>
  </si>
  <si>
    <t xml:space="preserve">05_01_1D_1_1.tif</t>
  </si>
  <si>
    <t xml:space="preserve">05_01_1D_1_2_2.tif</t>
  </si>
  <si>
    <t xml:space="preserve">05_01_1_D_1_2.tif</t>
  </si>
  <si>
    <t xml:space="preserve">05_01_1D_2_1_2.tif</t>
  </si>
  <si>
    <t xml:space="preserve">05_01_1_D_2_1.tif</t>
  </si>
  <si>
    <t xml:space="preserve">05_01_1D_2_1.tif</t>
  </si>
  <si>
    <t xml:space="preserve">05_01_1D_2_2.tif</t>
  </si>
  <si>
    <t xml:space="preserve">05_01_1D_3_1.tif</t>
  </si>
  <si>
    <t xml:space="preserve">05_01_1D_3_2.tif</t>
  </si>
  <si>
    <t xml:space="preserve">05_01_1D_4_1.tif</t>
  </si>
  <si>
    <t xml:space="preserve">05_01_1D_5_1.tif</t>
  </si>
  <si>
    <t xml:space="preserve">05_01_1_D_5_2.tif</t>
  </si>
  <si>
    <t xml:space="preserve">05_01_1D_5_2.tif</t>
  </si>
  <si>
    <t xml:space="preserve">05_04_D_5_3_1.tif</t>
  </si>
  <si>
    <t xml:space="preserve">05_04_D_5_3.tif</t>
  </si>
  <si>
    <t xml:space="preserve">07_07_D_2_1.tif</t>
  </si>
  <si>
    <t xml:space="preserve">07_07_D_3_1.tif</t>
  </si>
  <si>
    <t xml:space="preserve">07_07_D_4_1.tif</t>
  </si>
  <si>
    <t xml:space="preserve">07_07_D_5_1.tif</t>
  </si>
  <si>
    <t xml:space="preserve">07_07_D_5_2.tif</t>
  </si>
  <si>
    <t xml:space="preserve">new_image</t>
  </si>
  <si>
    <t xml:space="preserve">25576_2017-10-12--22_21_20_left.tif</t>
  </si>
  <si>
    <t xml:space="preserve">25576_2017-10-12--22_21_20_right.tif</t>
  </si>
  <si>
    <t xml:space="preserve">25512_2017-10-12--17_23_28.tif</t>
  </si>
  <si>
    <t xml:space="preserve">25575_2017-10-12--22_22_29_left.tif</t>
  </si>
  <si>
    <t xml:space="preserve">25575_2017-10-12--22_22_29_right.tif</t>
  </si>
  <si>
    <t xml:space="preserve">25572_2017-10-12--22_30_55_top.tif</t>
  </si>
  <si>
    <t xml:space="preserve">05_03_2D_2.tif</t>
  </si>
  <si>
    <t xml:space="preserve">05_03_2D_4_2.tif</t>
  </si>
  <si>
    <t xml:space="preserve">05_03_2D_5_2.tif</t>
  </si>
  <si>
    <t xml:space="preserve">05_03_2D_5.tif</t>
  </si>
  <si>
    <t xml:space="preserve">05_03_2D_6_2.tif</t>
  </si>
  <si>
    <t xml:space="preserve">25539_2017-10-12--15_24_02_right.tif</t>
  </si>
  <si>
    <t xml:space="preserve">08_05_3_D_1_1.tif</t>
  </si>
  <si>
    <t xml:space="preserve">08_05_3_D_2_2.tif</t>
  </si>
  <si>
    <t xml:space="preserve">08_05_3_D_4_2.tif</t>
  </si>
  <si>
    <t xml:space="preserve">08_05_3_D_6_2.tif</t>
  </si>
  <si>
    <t xml:space="preserve">08_14_2_D_2_1.tif</t>
  </si>
  <si>
    <t xml:space="preserve">08_14_2_D_4_1.tif</t>
  </si>
  <si>
    <t xml:space="preserve">08_14_2_D_5_1.tif</t>
  </si>
  <si>
    <t xml:space="preserve">08_14_2_D_6_1.tif</t>
  </si>
  <si>
    <t xml:space="preserve">08_14_2_D_2_2.tif</t>
  </si>
  <si>
    <t xml:space="preserve">08_14_2_D_3_2.tif</t>
  </si>
  <si>
    <t xml:space="preserve">08_14_2_D_4_2.tif</t>
  </si>
  <si>
    <t xml:space="preserve">08_14_2_D_5_2.tif</t>
  </si>
  <si>
    <t xml:space="preserve">08_14_2_D_6_2.tif</t>
  </si>
  <si>
    <t xml:space="preserve">09_03_D_2_2.tif</t>
  </si>
  <si>
    <t xml:space="preserve">09_03_D_1_2.tif</t>
  </si>
  <si>
    <t xml:space="preserve">09_03_D_2_3.tif</t>
  </si>
  <si>
    <t xml:space="preserve">09_03_D_6_3.tif</t>
  </si>
  <si>
    <t xml:space="preserve">09_04_D_2_2.tif</t>
  </si>
  <si>
    <t xml:space="preserve">09_04_D_5_2.tif</t>
  </si>
  <si>
    <t xml:space="preserve">09_04_D_6_2.tif</t>
  </si>
  <si>
    <t xml:space="preserve">25533_2017-10-12--15_54_53_bottom.tif</t>
  </si>
  <si>
    <t xml:space="preserve">25533_2017-10-12--15_54_53_middle.tif</t>
  </si>
  <si>
    <t xml:space="preserve">09_15_5_1.tif</t>
  </si>
  <si>
    <t xml:space="preserve">09_15_D_2_1.tif</t>
  </si>
  <si>
    <t xml:space="preserve">09_15_D_5_2.tif</t>
  </si>
  <si>
    <t xml:space="preserve">09_15_D_2_2.tif</t>
  </si>
  <si>
    <t xml:space="preserve">09_15_D_6_2.tif</t>
  </si>
  <si>
    <t xml:space="preserve">09_15_5_3.tif</t>
  </si>
  <si>
    <t xml:space="preserve">09_15_D_6_3.tif</t>
  </si>
  <si>
    <t xml:space="preserve">09_15_D_2_3.tif</t>
  </si>
  <si>
    <t xml:space="preserve">09_19_D_2_2.tif</t>
  </si>
  <si>
    <t xml:space="preserve">09_19_D_3.tif</t>
  </si>
  <si>
    <t xml:space="preserve">09_19_D_5_1.tif</t>
  </si>
  <si>
    <t xml:space="preserve">09_19_D_5.tif</t>
  </si>
  <si>
    <t xml:space="preserve">09_19_D_6_1.tif</t>
  </si>
  <si>
    <t xml:space="preserve">09_19_D_6.tif</t>
  </si>
  <si>
    <t xml:space="preserve">09_19 _1_1.tif</t>
  </si>
  <si>
    <t xml:space="preserve">09_19 _1_1_patches</t>
  </si>
  <si>
    <t xml:space="preserve">09_19 _D_2_1.tif</t>
  </si>
  <si>
    <t xml:space="preserve">09_19 _D_2_1_patches</t>
  </si>
  <si>
    <t xml:space="preserve">09_19 _D_5_1.tif</t>
  </si>
  <si>
    <t xml:space="preserve">09_19 _D_5_1_patches</t>
  </si>
  <si>
    <t xml:space="preserve">09_19 _D_6_1.tif</t>
  </si>
  <si>
    <t xml:space="preserve">09_19 _D_6_1_patches</t>
  </si>
  <si>
    <t xml:space="preserve">09_19_D_5_2.tif</t>
  </si>
  <si>
    <t xml:space="preserve">09_19_D_6_2.tif</t>
  </si>
  <si>
    <t xml:space="preserve">25542_2017-10-12--15_17_47_right.tif</t>
  </si>
  <si>
    <t xml:space="preserve">09_20_A_D_2_2.tif</t>
  </si>
  <si>
    <t xml:space="preserve">09_20_A_D_3_2.tif</t>
  </si>
  <si>
    <t xml:space="preserve">09_20_ A_D_4_2.tif</t>
  </si>
  <si>
    <t xml:space="preserve">09_20_ A_D_4_2_patches</t>
  </si>
  <si>
    <t xml:space="preserve">09_20_ A_D_5_2.tif</t>
  </si>
  <si>
    <t xml:space="preserve">09_20_ A_D_5_2_patches</t>
  </si>
  <si>
    <t xml:space="preserve">09_20_ A_D_6_2.tif</t>
  </si>
  <si>
    <t xml:space="preserve">09_20_ A_D_6_2_patches</t>
  </si>
  <si>
    <t xml:space="preserve">25555_2017-10-12--22_19_16_bottom.tif</t>
  </si>
  <si>
    <t xml:space="preserve">25555_2017-10-12--22_19_16_middle.tif</t>
  </si>
  <si>
    <t xml:space="preserve">25555_2017-10-12--22_19_16_top.tif</t>
  </si>
  <si>
    <t xml:space="preserve">09_24_BD_3_1.tif</t>
  </si>
  <si>
    <t xml:space="preserve">09_24_BD_4_1.tif</t>
  </si>
  <si>
    <t xml:space="preserve">09_24_BD_5_1.tif</t>
  </si>
  <si>
    <t xml:space="preserve">09_24_BD_6_1.tif</t>
  </si>
  <si>
    <t xml:space="preserve">09_24_BD_3_2.tif</t>
  </si>
  <si>
    <t xml:space="preserve">09_24_BD_5_2.tif</t>
  </si>
  <si>
    <t xml:space="preserve">09_24_BD_6_2.tif</t>
  </si>
  <si>
    <t xml:space="preserve">09_24_BD_4_3.tif</t>
  </si>
  <si>
    <t xml:space="preserve">09_24_BD_5_3.tif</t>
  </si>
  <si>
    <t xml:space="preserve">09_24_BD_6_3.tif</t>
  </si>
  <si>
    <t xml:space="preserve">25530_2017-10-12--16_03_42_left.tif</t>
  </si>
  <si>
    <t xml:space="preserve">25530_2017-10-12--16_03_42_right.tif</t>
  </si>
  <si>
    <t xml:space="preserve">10_16A_D_2_1.tif</t>
  </si>
  <si>
    <t xml:space="preserve">10_16A_D_2.tif</t>
  </si>
  <si>
    <t xml:space="preserve">10_16A_D_3.tif</t>
  </si>
  <si>
    <t xml:space="preserve">10_16A_D_5_1.tif</t>
  </si>
  <si>
    <t xml:space="preserve">10_16A_D_5.tif</t>
  </si>
  <si>
    <t xml:space="preserve">10_16A_D_6_1.tif</t>
  </si>
  <si>
    <t xml:space="preserve">10_16A_D_6.tif</t>
  </si>
  <si>
    <t xml:space="preserve">25550_2017-10-12--14_56_52_left.tif</t>
  </si>
  <si>
    <t xml:space="preserve">25550_2017-10-12--14_56_52_right.tif</t>
  </si>
  <si>
    <t xml:space="preserve">25522_2017-10-12--16_43_37_bottom.tif</t>
  </si>
  <si>
    <t xml:space="preserve">12_17_B_5_1.tif</t>
  </si>
  <si>
    <t xml:space="preserve">survival_data_label</t>
  </si>
  <si>
    <t xml:space="preserve">robin_label</t>
  </si>
  <si>
    <t xml:space="preserve">11-31</t>
  </si>
  <si>
    <t xml:space="preserve">04-06</t>
  </si>
  <si>
    <t xml:space="preserve">08-06</t>
  </si>
  <si>
    <t xml:space="preserve">08-19</t>
  </si>
  <si>
    <t xml:space="preserve">11-19</t>
  </si>
  <si>
    <t xml:space="preserve">09-28</t>
  </si>
  <si>
    <t xml:space="preserve">05-14</t>
  </si>
  <si>
    <t xml:space="preserve">subject</t>
  </si>
  <si>
    <t xml:space="preserve">image</t>
  </si>
  <si>
    <t xml:space="preserve">02_02_5_3.tif</t>
  </si>
  <si>
    <t xml:space="preserve">02_02_6_2.tif</t>
  </si>
  <si>
    <t xml:space="preserve">02_02_6_3.tif</t>
  </si>
  <si>
    <t xml:space="preserve">03_02_D_1_2.tif</t>
  </si>
  <si>
    <t xml:space="preserve">03_02_D_1_3.tif</t>
  </si>
  <si>
    <t xml:space="preserve">03_02_D_5_3.tif</t>
  </si>
  <si>
    <t xml:space="preserve">03_02_D_6_2.tif</t>
  </si>
  <si>
    <t xml:space="preserve">03_02_D_6_3.tif</t>
  </si>
  <si>
    <t xml:space="preserve">05_20_D_2_3.tif</t>
  </si>
  <si>
    <t xml:space="preserve">05_20_D_3_2.tif</t>
  </si>
  <si>
    <t xml:space="preserve">05_20_D_4_3.tif</t>
  </si>
  <si>
    <t xml:space="preserve">05_20_D_5_2.tif</t>
  </si>
  <si>
    <t xml:space="preserve">05_20_D_5_3.tif</t>
  </si>
  <si>
    <t xml:space="preserve">05_20_D_6_2.tif</t>
  </si>
  <si>
    <t xml:space="preserve">05_20_D_6_3.tif</t>
  </si>
  <si>
    <t xml:space="preserve">08_04_D_1_1_1.tif</t>
  </si>
  <si>
    <t xml:space="preserve">08_04_D_2_2_1.tif</t>
  </si>
  <si>
    <t xml:space="preserve">08_04_D_2_2.tif</t>
  </si>
  <si>
    <t xml:space="preserve">08_04_D_5_2.tif</t>
  </si>
  <si>
    <t xml:space="preserve">08_04_D_6_1.tif</t>
  </si>
  <si>
    <t xml:space="preserve">08_04_D_6_2.tif</t>
  </si>
  <si>
    <t xml:space="preserve">12_06_2D_3_1.tif</t>
  </si>
  <si>
    <t xml:space="preserve">12_06_2D_3.tif</t>
  </si>
  <si>
    <t xml:space="preserve">12_06_2D_4.tif</t>
  </si>
  <si>
    <t xml:space="preserve">12_06_2D_5.tif</t>
  </si>
  <si>
    <t xml:space="preserve">12_06_2D_6.tif</t>
  </si>
  <si>
    <t xml:space="preserve">12_06_D_3_1.tif</t>
  </si>
  <si>
    <t xml:space="preserve">12_06_D_3.tif</t>
  </si>
  <si>
    <t xml:space="preserve">12_06_D_4_1.tif</t>
  </si>
  <si>
    <t xml:space="preserve">12_06_D_4.tif</t>
  </si>
  <si>
    <t xml:space="preserve">12_06_D_5_1.tif</t>
  </si>
  <si>
    <t xml:space="preserve">12_06_D_5.tif</t>
  </si>
  <si>
    <t xml:space="preserve">12_06_D_6_1.tif</t>
  </si>
  <si>
    <t xml:space="preserve">12_06_D_6.tif</t>
  </si>
  <si>
    <t xml:space="preserve">12_16_2D_5_1.tif</t>
  </si>
  <si>
    <t xml:space="preserve">12_16_2D_6_1.tif</t>
  </si>
  <si>
    <t xml:space="preserve">25516_2017-10-12--17_10_22.tif</t>
  </si>
  <si>
    <t xml:space="preserve">25519_2017-10-12--16_56_57_bottom.tif</t>
  </si>
  <si>
    <t xml:space="preserve">25519_2017-10-12--16_56_57_top.tif</t>
  </si>
  <si>
    <t xml:space="preserve">03_07_D_2_2_2.tif</t>
  </si>
  <si>
    <t xml:space="preserve">03_07_D_4_2.tif</t>
  </si>
  <si>
    <t xml:space="preserve">03_07_D_5_2.tif</t>
  </si>
  <si>
    <t xml:space="preserve">04_03_D_6_2.tif</t>
  </si>
  <si>
    <t xml:space="preserve">25507_2017-10-12--17_46_18_middle.tif</t>
  </si>
  <si>
    <t xml:space="preserve">25514_2017-10-12--17_15_07_bottom.tif</t>
  </si>
  <si>
    <t xml:space="preserve">25532_2017-10-12--15_57_09_bottom.tif</t>
  </si>
  <si>
    <t xml:space="preserve">25574_2017-10-12--22_25_27_left.tif</t>
  </si>
  <si>
    <t xml:space="preserve">25574_2017-10-12--22_25_27_right.tif</t>
  </si>
  <si>
    <t xml:space="preserve">10-08</t>
  </si>
  <si>
    <t xml:space="preserve">10_08_D_2_3</t>
  </si>
  <si>
    <t xml:space="preserve">junk</t>
  </si>
  <si>
    <t xml:space="preserve">10_08_D_3_3</t>
  </si>
  <si>
    <t xml:space="preserve">dot</t>
  </si>
  <si>
    <t xml:space="preserve">10_13_4_D_2_1</t>
  </si>
  <si>
    <t xml:space="preserve">10_13_4_D_5_1</t>
  </si>
  <si>
    <t xml:space="preserve">10_13_4_D_6_1</t>
  </si>
  <si>
    <t xml:space="preserve">10_13_4_D_1_2</t>
  </si>
  <si>
    <t xml:space="preserve">10_13_4_D_2_2</t>
  </si>
  <si>
    <t xml:space="preserve">10_13_4_D_5_2</t>
  </si>
  <si>
    <t xml:space="preserve">10_13_4_D_6_2</t>
  </si>
  <si>
    <t xml:space="preserve">10_16_AD_1_1</t>
  </si>
  <si>
    <t xml:space="preserve">10_16_AD_1_1_1</t>
  </si>
  <si>
    <t xml:space="preserve">10_16_AD_2_1</t>
  </si>
  <si>
    <t xml:space="preserve">10_16_D_1_1</t>
  </si>
  <si>
    <t xml:space="preserve">dot torn</t>
  </si>
  <si>
    <t xml:space="preserve">10_16_D_5_1</t>
  </si>
  <si>
    <t xml:space="preserve">10_16_D_6_1</t>
  </si>
  <si>
    <t xml:space="preserve">10_16_AD_1_2</t>
  </si>
  <si>
    <t xml:space="preserve">10_16_AD_1_2_1</t>
  </si>
  <si>
    <t xml:space="preserve">10_16_AD_2_2</t>
  </si>
  <si>
    <t xml:space="preserve">10_16_D_1_2</t>
  </si>
  <si>
    <t xml:space="preserve">10_16_D_5_2</t>
  </si>
  <si>
    <t xml:space="preserve">10_16_D_6_2</t>
  </si>
  <si>
    <t xml:space="preserve">10_16_2_D_1_2</t>
  </si>
  <si>
    <t xml:space="preserve">10_16_2_D_2_2</t>
  </si>
  <si>
    <t xml:space="preserve">10_16_2_D_5_2</t>
  </si>
  <si>
    <t xml:space="preserve">10_16_2_D_6_2</t>
  </si>
  <si>
    <t xml:space="preserve">10_18_D_3_1</t>
  </si>
  <si>
    <t xml:space="preserve">10_18_D_4_1</t>
  </si>
  <si>
    <t xml:space="preserve">10_18_D_5_1</t>
  </si>
  <si>
    <t xml:space="preserve">10_18_D_3_2</t>
  </si>
  <si>
    <t xml:space="preserve">10_18_D_4_2</t>
  </si>
  <si>
    <t xml:space="preserve">10_18_D_5_2</t>
  </si>
  <si>
    <t xml:space="preserve">10_18_D_1_4</t>
  </si>
  <si>
    <t xml:space="preserve">10_18_D_3_4</t>
  </si>
  <si>
    <t xml:space="preserve">10_18_D_4_4</t>
  </si>
  <si>
    <t xml:space="preserve">10_18_D_5_4</t>
  </si>
  <si>
    <t xml:space="preserve">10_18_D_1_3</t>
  </si>
  <si>
    <t xml:space="preserve">10_18_D_3_3</t>
  </si>
  <si>
    <t xml:space="preserve">10_18_D_4_3</t>
  </si>
  <si>
    <t xml:space="preserve">10_18_D_5_3</t>
  </si>
  <si>
    <t xml:space="preserve">10_19_2D_1_1</t>
  </si>
  <si>
    <t xml:space="preserve">dot melanin</t>
  </si>
  <si>
    <t xml:space="preserve">10_19_2D_2_1</t>
  </si>
  <si>
    <t xml:space="preserve">10_19_2D_3_1</t>
  </si>
  <si>
    <t xml:space="preserve">10_19_2D_4_1</t>
  </si>
  <si>
    <t xml:space="preserve">10_19_2D_5_1</t>
  </si>
  <si>
    <t xml:space="preserve">10_19_2_D_1_2</t>
  </si>
  <si>
    <t xml:space="preserve">melanine</t>
  </si>
  <si>
    <t xml:space="preserve">10_19_2_D_2_2</t>
  </si>
  <si>
    <t xml:space="preserve">10_19_2_D_3_2</t>
  </si>
  <si>
    <t xml:space="preserve">10_19_2_D_4_2</t>
  </si>
  <si>
    <t xml:space="preserve">10_19_2_D_5_2</t>
  </si>
  <si>
    <t xml:space="preserve">10_26_D_1_1</t>
  </si>
  <si>
    <t xml:space="preserve">10_26_D_2_1</t>
  </si>
  <si>
    <t xml:space="preserve">10_26_D_3_1</t>
  </si>
  <si>
    <t xml:space="preserve">10_26_D_4_1</t>
  </si>
  <si>
    <t xml:space="preserve">heavily torn with fold</t>
  </si>
  <si>
    <t xml:space="preserve">10_26_D_5_1</t>
  </si>
  <si>
    <t xml:space="preserve">10_26_D_6_1</t>
  </si>
  <si>
    <t xml:space="preserve">10_26_D_1_2</t>
  </si>
  <si>
    <t xml:space="preserve">10_26_D_2_2</t>
  </si>
  <si>
    <t xml:space="preserve">10_26_D_3_2</t>
  </si>
  <si>
    <t xml:space="preserve">10_26_D_4_2</t>
  </si>
  <si>
    <t xml:space="preserve">10_26_D_5_2</t>
  </si>
  <si>
    <t xml:space="preserve">10_26_D_6_2</t>
  </si>
  <si>
    <t xml:space="preserve">11-05</t>
  </si>
  <si>
    <t xml:space="preserve">11_05a_D_1_1</t>
  </si>
  <si>
    <t xml:space="preserve">11_05a_D_2_1</t>
  </si>
  <si>
    <t xml:space="preserve">11_05a_D_5_1</t>
  </si>
  <si>
    <t xml:space="preserve">11_05a_D_6_1</t>
  </si>
  <si>
    <t xml:space="preserve">11_08_D_2_1</t>
  </si>
  <si>
    <t xml:space="preserve">11_08_D_3_1</t>
  </si>
  <si>
    <t xml:space="preserve">heavily torn</t>
  </si>
  <si>
    <t xml:space="preserve">11_08_D_4_1</t>
  </si>
  <si>
    <t xml:space="preserve">11_08_D_5_1</t>
  </si>
  <si>
    <t xml:space="preserve">11_08_D_6_1</t>
  </si>
  <si>
    <t xml:space="preserve">11_08_D_1_1_1</t>
  </si>
  <si>
    <t xml:space="preserve">11_08_D_6_1_1</t>
  </si>
  <si>
    <t xml:space="preserve">11_09_A1_S_1_1</t>
  </si>
  <si>
    <t xml:space="preserve">11_08_D_1_2</t>
  </si>
  <si>
    <t xml:space="preserve">11_08_D_2_2</t>
  </si>
  <si>
    <t xml:space="preserve">11_08_D_3_2</t>
  </si>
  <si>
    <t xml:space="preserve">11_08_D_4_2</t>
  </si>
  <si>
    <t xml:space="preserve">11_08_D_5_2</t>
  </si>
  <si>
    <t xml:space="preserve">11_08_D_6_2</t>
  </si>
  <si>
    <t xml:space="preserve">11_08_D_1_2_1</t>
  </si>
  <si>
    <t xml:space="preserve">11_08_D_5_2_1</t>
  </si>
  <si>
    <t xml:space="preserve">11_08_D_6_2_1</t>
  </si>
  <si>
    <t xml:space="preserve">11_08_D_4_3</t>
  </si>
  <si>
    <t xml:space="preserve">11_08_D_5_3</t>
  </si>
  <si>
    <t xml:space="preserve">11_08_D_6_3</t>
  </si>
  <si>
    <t xml:space="preserve">11_08_D_5_3_1</t>
  </si>
  <si>
    <t xml:space="preserve">11_08_D_6_3_1</t>
  </si>
  <si>
    <t xml:space="preserve">dot   fat   melanin</t>
  </si>
  <si>
    <t xml:space="preserve">11_09_A1_S_3_1</t>
  </si>
  <si>
    <t xml:space="preserve">fat   melanin</t>
  </si>
  <si>
    <t xml:space="preserve">11_09_A1_S_4_1</t>
  </si>
  <si>
    <t xml:space="preserve">11_09_A1_S_5_1</t>
  </si>
  <si>
    <t xml:space="preserve">11_09_A1_S_6_1</t>
  </si>
  <si>
    <t xml:space="preserve">11_09_D_1_1</t>
  </si>
  <si>
    <t xml:space="preserve">11_09_D_1_1_1</t>
  </si>
  <si>
    <t xml:space="preserve">11_09_D_2_1</t>
  </si>
  <si>
    <t xml:space="preserve">11_09_D_3_1</t>
  </si>
  <si>
    <t xml:space="preserve">11_09_D_4_1</t>
  </si>
  <si>
    <t xml:space="preserve">11_09_D_5_1</t>
  </si>
  <si>
    <t xml:space="preserve">11_09_D_5_1_1</t>
  </si>
  <si>
    <t xml:space="preserve">11_09_D_6_1</t>
  </si>
  <si>
    <t xml:space="preserve">11_09_D_6_1_1</t>
  </si>
  <si>
    <t xml:space="preserve">11_09_D_A1_S_2_1</t>
  </si>
  <si>
    <t xml:space="preserve">11_09_D_1_2</t>
  </si>
  <si>
    <t xml:space="preserve">11_09_D_1_2_1</t>
  </si>
  <si>
    <t xml:space="preserve">11_09_D_2_2</t>
  </si>
  <si>
    <t xml:space="preserve">11_09_D_3_2</t>
  </si>
  <si>
    <t xml:space="preserve">11_09_D_4_2</t>
  </si>
  <si>
    <t xml:space="preserve">11_09_D_5_2</t>
  </si>
  <si>
    <t xml:space="preserve">11_09_D_5_2_1</t>
  </si>
  <si>
    <t xml:space="preserve">11_09_D_6_2</t>
  </si>
  <si>
    <t xml:space="preserve">11_09_D_6_2_1</t>
  </si>
  <si>
    <t xml:space="preserve">11_09_D_1_3</t>
  </si>
  <si>
    <t xml:space="preserve">11_09_D_1_3_1</t>
  </si>
  <si>
    <t xml:space="preserve">11_09_D_2_3</t>
  </si>
  <si>
    <t xml:space="preserve">11_09_D_3_3</t>
  </si>
  <si>
    <t xml:space="preserve">11_09_D_4_3</t>
  </si>
  <si>
    <t xml:space="preserve">11_09_D_5_3</t>
  </si>
  <si>
    <t xml:space="preserve">11_09_D_5_3_1</t>
  </si>
  <si>
    <t xml:space="preserve">11_09_D_6_3</t>
  </si>
  <si>
    <t xml:space="preserve">11_09_D_6_3_1</t>
  </si>
  <si>
    <t xml:space="preserve">11_16_C_3_S_1_3</t>
  </si>
  <si>
    <t xml:space="preserve">11_11_2D_1_1</t>
  </si>
  <si>
    <t xml:space="preserve">11_11_2D_1_1_1</t>
  </si>
  <si>
    <t xml:space="preserve">11_11_2D_1_1_2</t>
  </si>
  <si>
    <t xml:space="preserve">11_11_2D_2_1</t>
  </si>
  <si>
    <t xml:space="preserve">11_11_2D_2_1_1</t>
  </si>
  <si>
    <t xml:space="preserve">11_11_2D_5_1</t>
  </si>
  <si>
    <t xml:space="preserve">11_11_2D_6_1</t>
  </si>
  <si>
    <t xml:space="preserve">11_11_2D_1_2</t>
  </si>
  <si>
    <t xml:space="preserve">melanine and dots</t>
  </si>
  <si>
    <t xml:space="preserve">11_11_2D_1_2_1</t>
  </si>
  <si>
    <t xml:space="preserve">11_11_2D_1_2_2</t>
  </si>
  <si>
    <t xml:space="preserve">11_11_2D_2_2</t>
  </si>
  <si>
    <t xml:space="preserve">11_11_2D_2_2_1</t>
  </si>
  <si>
    <t xml:space="preserve">11_11_2D_5_2</t>
  </si>
  <si>
    <t xml:space="preserve">11_11_2D_6_2</t>
  </si>
  <si>
    <t xml:space="preserve">11_15_BD_1_1</t>
  </si>
  <si>
    <t xml:space="preserve">11_15_BD_3_1</t>
  </si>
  <si>
    <t xml:space="preserve">fold torn melanin</t>
  </si>
  <si>
    <t xml:space="preserve">11_15_BD_4_1</t>
  </si>
  <si>
    <t xml:space="preserve">11_15_BD_5_1</t>
  </si>
  <si>
    <t xml:space="preserve">11_15_BD_6_1</t>
  </si>
  <si>
    <t xml:space="preserve">torn melanin</t>
  </si>
  <si>
    <t xml:space="preserve">11_15_B_D_1_1</t>
  </si>
  <si>
    <t xml:space="preserve">11_15_B_D_2_1</t>
  </si>
  <si>
    <t xml:space="preserve">11_15_B_D_6_1</t>
  </si>
  <si>
    <t xml:space="preserve">11_16_2_D_1_1</t>
  </si>
  <si>
    <t xml:space="preserve">11_16_2_D_2_1</t>
  </si>
  <si>
    <t xml:space="preserve">11_16_2_D_5_1</t>
  </si>
  <si>
    <t xml:space="preserve">tumor invading fat</t>
  </si>
  <si>
    <t xml:space="preserve">11_16_2_D_6_1</t>
  </si>
  <si>
    <t xml:space="preserve">11_16_C3_S_1_1</t>
  </si>
  <si>
    <t xml:space="preserve">11_16_C3_S_6_1</t>
  </si>
  <si>
    <t xml:space="preserve">11_16_C_3_S_1_2</t>
  </si>
  <si>
    <t xml:space="preserve">11_16_C_3_S_6_2</t>
  </si>
  <si>
    <t xml:space="preserve">11_16_C_3_S_1_4</t>
  </si>
  <si>
    <t xml:space="preserve">11_16_C_3_S_6_3</t>
  </si>
  <si>
    <t xml:space="preserve">11_18_D_1_1</t>
  </si>
  <si>
    <t xml:space="preserve">11_18_D_2_1</t>
  </si>
  <si>
    <t xml:space="preserve">11_18_D_5_1</t>
  </si>
  <si>
    <t xml:space="preserve">11_18_D_6_1</t>
  </si>
  <si>
    <t xml:space="preserve">11_18_D_3_2</t>
  </si>
  <si>
    <t xml:space="preserve">11_18_D_5_2</t>
  </si>
  <si>
    <t xml:space="preserve">11_18_D_6_2</t>
  </si>
  <si>
    <t xml:space="preserve">11_19_2_D_1_1</t>
  </si>
  <si>
    <t xml:space="preserve">11_19_2_D_2_1</t>
  </si>
  <si>
    <t xml:space="preserve">11_19_2_D_5_1</t>
  </si>
  <si>
    <t xml:space="preserve">11_19_2_D_6_1</t>
  </si>
  <si>
    <t xml:space="preserve">11_19_2_D_1_2</t>
  </si>
  <si>
    <t xml:space="preserve">no tumor?</t>
  </si>
  <si>
    <t xml:space="preserve">11_19_2_D_2_2</t>
  </si>
  <si>
    <t xml:space="preserve">11_19_2_D_3_2</t>
  </si>
  <si>
    <t xml:space="preserve">11_19_2_D_5_2</t>
  </si>
  <si>
    <t xml:space="preserve">11_19_2_D_6_2</t>
  </si>
  <si>
    <t xml:space="preserve">11_25_A_D_1_1</t>
  </si>
  <si>
    <t xml:space="preserve">dot broken tissue</t>
  </si>
  <si>
    <t xml:space="preserve">11_25_A_D_3_1</t>
  </si>
  <si>
    <t xml:space="preserve">11_25_A_D_4_1</t>
  </si>
  <si>
    <t xml:space="preserve">11_25_A_D_5_1</t>
  </si>
  <si>
    <t xml:space="preserve">11_27_2_D_1_1</t>
  </si>
  <si>
    <t xml:space="preserve">11_27_2_D_2_1</t>
  </si>
  <si>
    <t xml:space="preserve">11_27_2_D_3_1</t>
  </si>
  <si>
    <t xml:space="preserve">11_27_2_D_4_1</t>
  </si>
  <si>
    <t xml:space="preserve">11_27_2_D_5_1</t>
  </si>
  <si>
    <t xml:space="preserve">12_01_A3_D_1_1</t>
  </si>
  <si>
    <t xml:space="preserve">11_27_2_D_1_2</t>
  </si>
  <si>
    <t xml:space="preserve">11_27_2_D_2_2</t>
  </si>
  <si>
    <t xml:space="preserve">11_27_2_D_3_2</t>
  </si>
  <si>
    <t xml:space="preserve">11_27_2_D_4_2</t>
  </si>
  <si>
    <t xml:space="preserve">11_27_2_D_5_2</t>
  </si>
  <si>
    <t xml:space="preserve">12_01_A3_D_2_1</t>
  </si>
  <si>
    <t xml:space="preserve">12_01_A3_D_5_1</t>
  </si>
  <si>
    <t xml:space="preserve">12_01_A3_D_6_1</t>
  </si>
  <si>
    <t xml:space="preserve">12_01_A3_D_1_2</t>
  </si>
  <si>
    <t xml:space="preserve">12_01_A3_D_2_2</t>
  </si>
  <si>
    <t xml:space="preserve">12_01_A3_D_5_2</t>
  </si>
  <si>
    <t xml:space="preserve">12_01_A3_D_6_2</t>
  </si>
  <si>
    <t xml:space="preserve">12_02_A2_D_1_1</t>
  </si>
  <si>
    <t xml:space="preserve">12_02_A2_D_1_2</t>
  </si>
  <si>
    <t xml:space="preserve">25566_2017-10-12--22_52_18_bottom_patches</t>
  </si>
  <si>
    <t xml:space="preserve">10_26_D_1_1_patches</t>
  </si>
  <si>
    <t xml:space="preserve">10_26_D_2_1_patches</t>
  </si>
  <si>
    <t xml:space="preserve">10_26_D_2_2_patches</t>
  </si>
  <si>
    <t xml:space="preserve">10_26_D_5_1_patches</t>
  </si>
  <si>
    <t xml:space="preserve">10_26_D_5_2_patches</t>
  </si>
  <si>
    <t xml:space="preserve">11_09_D_4_2_patches</t>
  </si>
  <si>
    <t xml:space="preserve">11_18_D_5_2_patches</t>
  </si>
  <si>
    <t xml:space="preserve">11_18_D_6_2_patches</t>
  </si>
  <si>
    <t xml:space="preserve">11_27_2_D_2_1_patches</t>
  </si>
  <si>
    <t xml:space="preserve">11_27_2_D_3_1_patches</t>
  </si>
  <si>
    <t xml:space="preserve">11_27_2_D_4_1_patches</t>
  </si>
  <si>
    <t xml:space="preserve">11_27_2_D_5_1_patches</t>
  </si>
  <si>
    <t xml:space="preserve">11_27_2_D_5_2_patches</t>
  </si>
  <si>
    <t xml:space="preserve">12_01_A3_D_5_1_patches</t>
  </si>
  <si>
    <t xml:space="preserve">12_01_A3_D_6_1_patches</t>
  </si>
  <si>
    <t xml:space="preserve">Err:520</t>
  </si>
  <si>
    <t xml:space="preserve">25527_2017-10-12--16_17_33_patches</t>
  </si>
  <si>
    <t xml:space="preserve">03_07_D_2_2_2_patches</t>
  </si>
  <si>
    <t xml:space="preserve">03_07_D_4_2_patches</t>
  </si>
  <si>
    <t xml:space="preserve">03_07_D_5_2_patches</t>
  </si>
  <si>
    <t xml:space="preserve">12_17_B_3_1_patches</t>
  </si>
  <si>
    <t xml:space="preserve">dark</t>
  </si>
  <si>
    <t xml:space="preserve">12_17_B_4_1_patches</t>
  </si>
  <si>
    <t xml:space="preserve">12_17_B_6_1_patches</t>
  </si>
  <si>
    <t xml:space="preserve">fold</t>
  </si>
  <si>
    <t xml:space="preserve">11_11_2D_3_1_patches</t>
  </si>
  <si>
    <t xml:space="preserve">11_11_2D_4_1_patches</t>
  </si>
  <si>
    <t xml:space="preserve">11_11_2D_6_1_patches</t>
  </si>
  <si>
    <t xml:space="preserve">11_11_2D_3_2_patches</t>
  </si>
  <si>
    <t xml:space="preserve">11_11_2D_4_2_patches</t>
  </si>
  <si>
    <t xml:space="preserve">11_11_2D_5_2_patches</t>
  </si>
  <si>
    <t xml:space="preserve">11_11_2D_6_2_patches</t>
  </si>
  <si>
    <t xml:space="preserve">11_11_2D_5_1_patches</t>
  </si>
  <si>
    <t xml:space="preserve">melanin torn</t>
  </si>
  <si>
    <t xml:space="preserve">05_03_2_D_5_3_patches</t>
  </si>
  <si>
    <t xml:space="preserve">no tumor</t>
  </si>
  <si>
    <t xml:space="preserve">05_03_2_D_6_3_patches</t>
  </si>
  <si>
    <t xml:space="preserve">05_03_2D_1_3_patches</t>
  </si>
  <si>
    <t xml:space="preserve">05_03_2D_2_3_patches</t>
  </si>
  <si>
    <t xml:space="preserve">05_03_2D_3_3_patches</t>
  </si>
  <si>
    <t xml:space="preserve">05_03_2D_3_3_1_patches</t>
  </si>
  <si>
    <t xml:space="preserve">05_03_2D_4_3_patches</t>
  </si>
  <si>
    <t xml:space="preserve">05_03_2D_4_3_1_patches</t>
  </si>
  <si>
    <t xml:space="preserve">05_03_2D_5_3_patches</t>
  </si>
  <si>
    <t xml:space="preserve">05_03_2D_5_3_1_patches</t>
  </si>
  <si>
    <t xml:space="preserve">05_03_2D_6_3_patches</t>
  </si>
  <si>
    <t xml:space="preserve">12_06_D_3_3_patches</t>
  </si>
  <si>
    <t xml:space="preserve">12_06_D_4_3_patches</t>
  </si>
  <si>
    <t xml:space="preserve">12_06_D_5_3_patches</t>
  </si>
  <si>
    <t xml:space="preserve">12_06_D_6_3_patches</t>
  </si>
  <si>
    <t xml:space="preserve">05_03_A5S_2_1_patches</t>
  </si>
  <si>
    <t xml:space="preserve">05_03_A5S_5_1_patches</t>
  </si>
  <si>
    <t xml:space="preserve">05_03_2D_1_1_patches</t>
  </si>
  <si>
    <t xml:space="preserve">05_03_2D_3_1_1_patches</t>
  </si>
  <si>
    <t xml:space="preserve">10_03_2D_5_1_patches</t>
  </si>
  <si>
    <t xml:space="preserve">10_03_2D_6_1_patches</t>
  </si>
  <si>
    <t xml:space="preserve">05_03_2_D_5_2_patches</t>
  </si>
  <si>
    <t xml:space="preserve">05_03_2_D_6_2_patches</t>
  </si>
  <si>
    <t xml:space="preserve">05_03_2_D_1_2_patches</t>
  </si>
  <si>
    <t xml:space="preserve">05_03_2_D_2_2_patches</t>
  </si>
  <si>
    <t xml:space="preserve">05_03_2_D_3_2_patches</t>
  </si>
  <si>
    <t xml:space="preserve">05_03_2_D_3_2_1_patches</t>
  </si>
  <si>
    <t xml:space="preserve">05_03_2_D_4_2_patches</t>
  </si>
  <si>
    <t xml:space="preserve">05_03_2_D_4_2_1_patches</t>
  </si>
  <si>
    <t xml:space="preserve">05_03_2_D_6_2_1_patches</t>
  </si>
  <si>
    <t xml:space="preserve">05_03_2_D_5_2_1_patches</t>
  </si>
  <si>
    <t xml:space="preserve">05_03_2_D_5_2_2_patches</t>
  </si>
  <si>
    <t xml:space="preserve">12_16_2D_3_3_patches</t>
  </si>
  <si>
    <t xml:space="preserve">12_16_2D_4_3_patches</t>
  </si>
  <si>
    <t xml:space="preserve">12_16_2D_5_3_patches</t>
  </si>
  <si>
    <t xml:space="preserve">12_16_2D_6_3_patches</t>
  </si>
  <si>
    <t xml:space="preserve">12_06_D_3_2_patches</t>
  </si>
  <si>
    <t xml:space="preserve">12_06_D_4_2_patches</t>
  </si>
  <si>
    <t xml:space="preserve">12_06_D_5_2_patches</t>
  </si>
  <si>
    <t xml:space="preserve">12_06_D_6_2_patches</t>
  </si>
  <si>
    <t xml:space="preserve">09_04_3D_4_1_patches</t>
  </si>
  <si>
    <t xml:space="preserve">12_16_2D_3_1_patches</t>
  </si>
  <si>
    <t xml:space="preserve">12_16_2D_4_1_patches</t>
  </si>
  <si>
    <t xml:space="preserve">08_04_D_2_2_patches</t>
  </si>
  <si>
    <t xml:space="preserve">08_04_D_3_2_patches</t>
  </si>
  <si>
    <t xml:space="preserve">08_04_D_5_2_patches</t>
  </si>
  <si>
    <t xml:space="preserve">08_04_D_6_2_patches</t>
  </si>
  <si>
    <t xml:space="preserve">09_19_D_3_2_patches</t>
  </si>
  <si>
    <t xml:space="preserve">12_16_2D_3_2_patches</t>
  </si>
  <si>
    <t xml:space="preserve">12_16_2D_4_2_patches</t>
  </si>
  <si>
    <t xml:space="preserve">12_16_2D_5_2_patches</t>
  </si>
  <si>
    <t xml:space="preserve">12_16_2D_6_2_patches</t>
  </si>
  <si>
    <t xml:space="preserve">12_17_B_3_2_patches</t>
  </si>
  <si>
    <t xml:space="preserve">12_17_B_4_2_patches</t>
  </si>
  <si>
    <t xml:space="preserve">12_17_B_5_2_patches</t>
  </si>
  <si>
    <t xml:space="preserve">12_17_B_6_2_patches</t>
  </si>
  <si>
    <t xml:space="preserve">image_count</t>
  </si>
  <si>
    <t xml:space="preserve">Decode</t>
  </si>
  <si>
    <t xml:space="preserve">Slide #</t>
  </si>
  <si>
    <t xml:space="preserve">Date biopsy</t>
  </si>
  <si>
    <t xml:space="preserve">DOD (if applicable)</t>
  </si>
  <si>
    <t xml:space="preserve">Months follow-up</t>
  </si>
  <si>
    <t xml:space="preserve">0/1</t>
  </si>
  <si>
    <t xml:space="preserve">Dead from mel?</t>
  </si>
  <si>
    <t xml:space="preserve"># of slides</t>
  </si>
  <si>
    <t xml:space="preserve">Slide location</t>
  </si>
  <si>
    <t xml:space="preserve">M104</t>
  </si>
  <si>
    <t xml:space="preserve">02/1/2007</t>
  </si>
  <si>
    <t xml:space="preserve">Unknown</t>
  </si>
  <si>
    <t xml:space="preserve">Sinai 8</t>
  </si>
  <si>
    <t xml:space="preserve">M116</t>
  </si>
  <si>
    <t xml:space="preserve">N/A</t>
  </si>
  <si>
    <t xml:space="preserve">M15</t>
  </si>
  <si>
    <t xml:space="preserve">Sinai 7</t>
  </si>
  <si>
    <t xml:space="preserve">M17</t>
  </si>
  <si>
    <t xml:space="preserve">No date available </t>
  </si>
  <si>
    <t xml:space="preserve">Y</t>
  </si>
  <si>
    <t xml:space="preserve">Sinai 4</t>
  </si>
  <si>
    <t xml:space="preserve">M19</t>
  </si>
  <si>
    <t xml:space="preserve">M25</t>
  </si>
  <si>
    <t xml:space="preserve">Sinai 3</t>
  </si>
  <si>
    <t xml:space="preserve">M43</t>
  </si>
  <si>
    <t xml:space="preserve">Slides doesn't look great</t>
  </si>
  <si>
    <t xml:space="preserve">M44</t>
  </si>
  <si>
    <t xml:space="preserve">Slides don't look good</t>
  </si>
  <si>
    <t xml:space="preserve">M45</t>
  </si>
  <si>
    <t xml:space="preserve">M46</t>
  </si>
  <si>
    <t xml:space="preserve">No date available</t>
  </si>
  <si>
    <t xml:space="preserve">M51</t>
  </si>
  <si>
    <t xml:space="preserve">M61</t>
  </si>
  <si>
    <t xml:space="preserve">M64</t>
  </si>
  <si>
    <t xml:space="preserve">No date available (months)</t>
  </si>
  <si>
    <t xml:space="preserve">M71</t>
  </si>
  <si>
    <t xml:space="preserve">Slide doesn't look great</t>
  </si>
  <si>
    <t xml:space="preserve">ms_03_01</t>
  </si>
  <si>
    <t xml:space="preserve">G1</t>
  </si>
  <si>
    <t xml:space="preserve">0 (check)</t>
  </si>
  <si>
    <t xml:space="preserve">Sinai 6</t>
  </si>
  <si>
    <t xml:space="preserve">ms_04_04</t>
  </si>
  <si>
    <t xml:space="preserve">G3</t>
  </si>
  <si>
    <t xml:space="preserve">Sinai 4 and 6</t>
  </si>
  <si>
    <t xml:space="preserve">ms_04_05</t>
  </si>
  <si>
    <t xml:space="preserve">G99</t>
  </si>
  <si>
    <t xml:space="preserve">Sinai 5</t>
  </si>
  <si>
    <t xml:space="preserve">ms_05_02</t>
  </si>
  <si>
    <t xml:space="preserve">G5</t>
  </si>
  <si>
    <t xml:space="preserve">N (CV Disease)</t>
  </si>
  <si>
    <t xml:space="preserve">Sinai 6 and 7</t>
  </si>
  <si>
    <t xml:space="preserve">ms_05_04</t>
  </si>
  <si>
    <t xml:space="preserve">G4</t>
  </si>
  <si>
    <t xml:space="preserve">ms_06_01</t>
  </si>
  <si>
    <t xml:space="preserve">LN24</t>
  </si>
  <si>
    <t xml:space="preserve">ms_07_04</t>
  </si>
  <si>
    <t xml:space="preserve">G7</t>
  </si>
  <si>
    <t xml:space="preserve">ms_08_01</t>
  </si>
  <si>
    <t xml:space="preserve">M8</t>
  </si>
  <si>
    <t xml:space="preserve">?</t>
  </si>
  <si>
    <t xml:space="preserve">Sinai 4 and 7</t>
  </si>
  <si>
    <t xml:space="preserve">ms_08_04</t>
  </si>
  <si>
    <t xml:space="preserve">M22</t>
  </si>
  <si>
    <t xml:space="preserve">ms_08_09</t>
  </si>
  <si>
    <t xml:space="preserve">G8</t>
  </si>
  <si>
    <t xml:space="preserve">nyu_02_01</t>
  </si>
  <si>
    <t xml:space="preserve">M74</t>
  </si>
  <si>
    <t xml:space="preserve">nyu_03_01</t>
  </si>
  <si>
    <t xml:space="preserve">M75</t>
  </si>
  <si>
    <t xml:space="preserve">nyu_04_01</t>
  </si>
  <si>
    <t xml:space="preserve">M82</t>
  </si>
  <si>
    <t xml:space="preserve">nyu_05_01</t>
  </si>
  <si>
    <t xml:space="preserve">M95</t>
  </si>
  <si>
    <t xml:space="preserve">nyu_06_01</t>
  </si>
  <si>
    <t xml:space="preserve">M87</t>
  </si>
  <si>
    <t xml:space="preserve">nyu_06_02</t>
  </si>
  <si>
    <t xml:space="preserve">M85</t>
  </si>
  <si>
    <t xml:space="preserve">nyu_07_01</t>
  </si>
  <si>
    <t xml:space="preserve">M101</t>
  </si>
  <si>
    <t xml:space="preserve">nyu_07_02</t>
  </si>
  <si>
    <t xml:space="preserve">M100</t>
  </si>
  <si>
    <t xml:space="preserve">nyu_07_03</t>
  </si>
  <si>
    <t xml:space="preserve">M97</t>
  </si>
  <si>
    <t xml:space="preserve">nyu_07_04</t>
  </si>
  <si>
    <t xml:space="preserve">M98</t>
  </si>
  <si>
    <t xml:space="preserve">nyu_07_05</t>
  </si>
  <si>
    <t xml:space="preserve">M96</t>
  </si>
  <si>
    <t xml:space="preserve">nyu_07_06</t>
  </si>
  <si>
    <t xml:space="preserve">M93</t>
  </si>
  <si>
    <t xml:space="preserve">nyu_07_07</t>
  </si>
  <si>
    <t xml:space="preserve">M102</t>
  </si>
  <si>
    <t xml:space="preserve">nyu_08_01</t>
  </si>
  <si>
    <t xml:space="preserve">M18</t>
  </si>
  <si>
    <t xml:space="preserve">only 1 of 3 slides</t>
  </si>
  <si>
    <t xml:space="preserve">nyu_08_02</t>
  </si>
  <si>
    <t xml:space="preserve">M112</t>
  </si>
  <si>
    <t xml:space="preserve">nyu_08_03</t>
  </si>
  <si>
    <t xml:space="preserve">M111</t>
  </si>
  <si>
    <t xml:space="preserve">nyu_08_04</t>
  </si>
  <si>
    <t xml:space="preserve">M109</t>
  </si>
  <si>
    <t xml:space="preserve">nyu_08_05</t>
  </si>
  <si>
    <t xml:space="preserve">M108</t>
  </si>
  <si>
    <t xml:space="preserve">nyu_08_06</t>
  </si>
  <si>
    <t xml:space="preserve">M107</t>
  </si>
  <si>
    <t xml:space="preserve">nyu_08_07</t>
  </si>
  <si>
    <t xml:space="preserve">M105</t>
  </si>
  <si>
    <t xml:space="preserve">nyu_08_08</t>
  </si>
  <si>
    <t xml:space="preserve">M103</t>
  </si>
  <si>
    <t xml:space="preserve">nyu_93_01</t>
  </si>
  <si>
    <t xml:space="preserve">M79</t>
  </si>
  <si>
    <t xml:space="preserve">nyu_94_01</t>
  </si>
  <si>
    <t xml:space="preserve">M80</t>
  </si>
  <si>
    <r>
      <rPr>
        <sz val="11"/>
        <color rgb="FF000000"/>
        <rFont val="Calibri Light"/>
        <family val="2"/>
        <charset val="1"/>
      </rPr>
      <t xml:space="preserve">Note written on slide: </t>
    </r>
    <r>
      <rPr>
        <i val="true"/>
        <sz val="11"/>
        <color rgb="FF000000"/>
        <rFont val="Calibri Light"/>
        <family val="2"/>
        <charset val="1"/>
      </rPr>
      <t xml:space="preserve">exclude - thin</t>
    </r>
  </si>
  <si>
    <t xml:space="preserve">not found</t>
  </si>
  <si>
    <t xml:space="preserve">nyu_98_01</t>
  </si>
  <si>
    <t xml:space="preserve">M121</t>
  </si>
  <si>
    <t xml:space="preserve">Number of slides in box</t>
  </si>
  <si>
    <t xml:space="preserve">M#</t>
  </si>
  <si>
    <t xml:space="preserve">Male/Female (0=M, 1=F)</t>
  </si>
  <si>
    <t xml:space="preserve">Age at first biopsy (Years)</t>
  </si>
  <si>
    <t xml:space="preserve">&gt;/=55 = 1, &lt;55 = 0</t>
  </si>
  <si>
    <t xml:space="preserve">Stage II = 0, III = 1</t>
  </si>
  <si>
    <t xml:space="preserve">Time to recurrence or last follow-up</t>
  </si>
  <si>
    <t xml:space="preserve">Recurrence (0=no, 1=yes, 2=unk)</t>
  </si>
  <si>
    <t xml:space="preserve">DRFS</t>
  </si>
  <si>
    <t xml:space="preserve">OS</t>
  </si>
  <si>
    <t xml:space="preserve">DSS</t>
  </si>
  <si>
    <t xml:space="preserve">Axial/Extremity</t>
  </si>
  <si>
    <t xml:space="preserve">Location (trunk=0, extremity=1)</t>
  </si>
  <si>
    <t xml:space="preserve">Depth (mm)</t>
  </si>
  <si>
    <t xml:space="preserve">&gt;/= 2 = 1, &lt;2 = 0</t>
  </si>
  <si>
    <t xml:space="preserve">Ulceration</t>
  </si>
  <si>
    <t xml:space="preserve">Time to death or last follow-up</t>
  </si>
  <si>
    <t xml:space="preserve">M49</t>
  </si>
  <si>
    <t xml:space="preserve">III</t>
  </si>
  <si>
    <t xml:space="preserve">Extremity</t>
  </si>
  <si>
    <t xml:space="preserve">II</t>
  </si>
  <si>
    <t xml:space="preserve">Axial</t>
  </si>
  <si>
    <t xml:space="preserve">M21</t>
  </si>
  <si>
    <t xml:space="preserve">M27</t>
  </si>
  <si>
    <t xml:space="preserve">M32</t>
  </si>
  <si>
    <t xml:space="preserve">M33</t>
  </si>
  <si>
    <t xml:space="preserve">M34</t>
  </si>
  <si>
    <t xml:space="preserve">M36</t>
  </si>
  <si>
    <t xml:space="preserve">M41</t>
  </si>
  <si>
    <t xml:space="preserve">M47</t>
  </si>
  <si>
    <t xml:space="preserve">M55</t>
  </si>
  <si>
    <t xml:space="preserve">M56</t>
  </si>
  <si>
    <t xml:space="preserve">M58</t>
  </si>
  <si>
    <t xml:space="preserve">M63</t>
  </si>
  <si>
    <t xml:space="preserve">M67</t>
  </si>
  <si>
    <t xml:space="preserve">M68</t>
  </si>
  <si>
    <t xml:space="preserve">M6s</t>
  </si>
  <si>
    <t xml:space="preserve">M16</t>
  </si>
  <si>
    <t xml:space="preserve">M23</t>
  </si>
  <si>
    <t xml:space="preserve">M24</t>
  </si>
  <si>
    <t xml:space="preserve">M26</t>
  </si>
  <si>
    <t xml:space="preserve">M28</t>
  </si>
  <si>
    <t xml:space="preserve">M29</t>
  </si>
  <si>
    <t xml:space="preserve">M30</t>
  </si>
  <si>
    <t xml:space="preserve">M5</t>
  </si>
  <si>
    <t xml:space="preserve">M50</t>
  </si>
  <si>
    <t xml:space="preserve">M54</t>
  </si>
  <si>
    <t xml:space="preserve">M69</t>
  </si>
  <si>
    <t xml:space="preserve">M7</t>
  </si>
  <si>
    <t xml:space="preserve">M70</t>
  </si>
  <si>
    <t xml:space="preserve">M72</t>
  </si>
  <si>
    <t xml:space="preserve">Min age</t>
  </si>
  <si>
    <t xml:space="preserve">Min depth</t>
  </si>
  <si>
    <t xml:space="preserve">Min follow-up</t>
  </si>
  <si>
    <t xml:space="preserve">Max age</t>
  </si>
  <si>
    <t xml:space="preserve">Max depth</t>
  </si>
  <si>
    <t xml:space="preserve">Max follow-up</t>
  </si>
  <si>
    <t xml:space="preserve">Demographics</t>
  </si>
  <si>
    <t xml:space="preserve">N=44</t>
  </si>
  <si>
    <t xml:space="preserve">no.</t>
  </si>
  <si>
    <t xml:space="preserve">%</t>
  </si>
  <si>
    <t xml:space="preserve">Male, no. (%)</t>
  </si>
  <si>
    <t xml:space="preserve">Female, no. (%)</t>
  </si>
  <si>
    <t xml:space="preserve">Age median (range), no. </t>
  </si>
  <si>
    <t xml:space="preserve">(29-87)</t>
  </si>
  <si>
    <t xml:space="preserve">Trunk, no (%)</t>
  </si>
  <si>
    <t xml:space="preserve">Extremity, no (%)</t>
  </si>
  <si>
    <t xml:space="preserve">Unknown, no (%)</t>
  </si>
  <si>
    <t xml:space="preserve">Stage</t>
  </si>
  <si>
    <t xml:space="preserve">II, no (%)</t>
  </si>
  <si>
    <t xml:space="preserve">III, no (%)</t>
  </si>
  <si>
    <t xml:space="preserve">Depth (mm), median (range)</t>
  </si>
  <si>
    <t xml:space="preserve">(1.2-13)</t>
  </si>
  <si>
    <t xml:space="preserve">Ulceration (N = 44)</t>
  </si>
  <si>
    <t xml:space="preserve">absent, no (%)</t>
  </si>
  <si>
    <t xml:space="preserve">present, no (%)</t>
  </si>
  <si>
    <t xml:space="preserve">unknown, no (%)</t>
  </si>
  <si>
    <t xml:space="preserve">Patient follow-up, median (range), months</t>
  </si>
  <si>
    <t xml:space="preserve">(6-130)</t>
  </si>
  <si>
    <t xml:space="preserve">Patient Status</t>
  </si>
  <si>
    <t xml:space="preserve">Alive (at least 2 years)</t>
  </si>
  <si>
    <t xml:space="preserve">Dead</t>
  </si>
  <si>
    <t xml:space="preserve">Dead from Melanoma </t>
  </si>
  <si>
    <t xml:space="preserve">Systemic Recurrence</t>
  </si>
  <si>
    <t xml:space="preserve">Known Recurrence, no (%)</t>
  </si>
  <si>
    <t xml:space="preserve">No Recurrence, no (%)</t>
  </si>
  <si>
    <t xml:space="preserve">decode_id</t>
  </si>
  <si>
    <t xml:space="preserve">slide#</t>
  </si>
  <si>
    <t xml:space="preserve">Discovery_ER</t>
  </si>
  <si>
    <t xml:space="preserve">Validation_ER</t>
  </si>
  <si>
    <t xml:space="preserve">Emanuelle_label</t>
  </si>
  <si>
    <t xml:space="preserve">overall_label</t>
  </si>
  <si>
    <t xml:space="preserve">--</t>
  </si>
  <si>
    <t xml:space="preserve">MS_08_04</t>
  </si>
  <si>
    <t xml:space="preserve">MS_08_01</t>
  </si>
  <si>
    <t xml:space="preserve">Yes Recurrence (after 114 months)</t>
  </si>
  <si>
    <t xml:space="preserve">Yes Recurrence (after 130 months)</t>
  </si>
  <si>
    <t xml:space="preserve">Yes recurrence</t>
  </si>
  <si>
    <t xml:space="preserve">No recurrence (44 months follow-up)</t>
  </si>
  <si>
    <t xml:space="preserve">No recurrence</t>
  </si>
  <si>
    <t xml:space="preserve">No recurrence (45 months follow-up) </t>
  </si>
  <si>
    <t xml:space="preserve">Yes recurrence (after 11 months)</t>
  </si>
  <si>
    <t xml:space="preserve">No recurrence (57 months follow-up)</t>
  </si>
  <si>
    <t xml:space="preserve">MS_03_01</t>
  </si>
  <si>
    <t xml:space="preserve">No recurrence (as of 5/4/2009)</t>
  </si>
  <si>
    <t xml:space="preserve">MS_04_04</t>
  </si>
  <si>
    <t xml:space="preserve">MS_05_02</t>
  </si>
  <si>
    <t xml:space="preserve">No recurrence  </t>
  </si>
  <si>
    <t xml:space="preserve">MS_05_04</t>
  </si>
  <si>
    <t xml:space="preserve">Yes Recurrence</t>
  </si>
  <si>
    <t xml:space="preserve">MS_07_04</t>
  </si>
  <si>
    <t xml:space="preserve">MS_08_09</t>
  </si>
  <si>
    <t xml:space="preserve">MS_00_01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</si>
</sst>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\-MMM\-YYYY;@"/>
    <numFmt numFmtId="166" formatCode="M/D/YYYY;@"/>
    <numFmt numFmtId="167" formatCode="M/D/YYYY"/>
    <numFmt numFmtId="168" formatCode="@"/>
    <numFmt numFmtId="169" formatCode="0.0"/>
    <numFmt numFmtId="170" formatCode="0.000"/>
  </numFmts>
  <fonts count="2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3"/>
      <color rgb="FF000000"/>
      <name val="Calibri Light"/>
      <family val="2"/>
      <charset val="1"/>
    </font>
    <font>
      <i val="true"/>
      <sz val="11"/>
      <color rgb="FF000000"/>
      <name val="Calibri Light"/>
      <family val="2"/>
      <charset val="1"/>
    </font>
    <font>
      <sz val="11"/>
      <name val="Calibri Light"/>
      <family val="2"/>
      <charset val="1"/>
    </font>
    <font>
      <sz val="11"/>
      <color rgb="FF000000"/>
      <name val="Calibri Light"/>
      <family val="2"/>
      <charset val="1"/>
    </font>
    <font>
      <sz val="11"/>
      <color rgb="FFFFFFFF"/>
      <name val="Calibri"/>
      <family val="2"/>
      <charset val="1"/>
    </font>
    <font>
      <sz val="11"/>
      <color rgb="FFFF0000"/>
      <name val="Calibri Light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0000"/>
      <name val="Arial Black"/>
      <family val="2"/>
      <charset val="1"/>
    </font>
    <font>
      <b val="true"/>
      <i val="true"/>
      <sz val="12"/>
      <color rgb="FF000000"/>
      <name val="Calibri"/>
      <family val="2"/>
      <charset val="1"/>
    </font>
    <font>
      <strike val="true"/>
      <sz val="12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BF7"/>
        <bgColor rgb="FFDAE3F3"/>
      </patternFill>
    </fill>
    <fill>
      <patternFill patternType="solid">
        <fgColor rgb="FFFFFFFF"/>
        <bgColor rgb="FFEDEDED"/>
      </patternFill>
    </fill>
    <fill>
      <patternFill patternType="solid">
        <fgColor rgb="FFFF0000"/>
        <bgColor rgb="FF993300"/>
      </patternFill>
    </fill>
    <fill>
      <patternFill patternType="solid">
        <fgColor rgb="FF9DC3E6"/>
        <bgColor rgb="FF9999FF"/>
      </patternFill>
    </fill>
    <fill>
      <patternFill patternType="solid">
        <fgColor rgb="FFD9D9D9"/>
        <bgColor rgb="FFD6DCE5"/>
      </patternFill>
    </fill>
    <fill>
      <patternFill patternType="solid">
        <fgColor rgb="FFE2F0D9"/>
        <bgColor rgb="FFEDEDED"/>
      </patternFill>
    </fill>
    <fill>
      <patternFill patternType="solid">
        <fgColor rgb="FFDAE3F3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EDEDED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D6DCE5"/>
        <bgColor rgb="FFD9D9D9"/>
      </patternFill>
    </fill>
    <fill>
      <patternFill patternType="solid">
        <fgColor rgb="FF92D050"/>
        <bgColor rgb="FF969696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7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7" fontId="14" fillId="0" borderId="7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14" fillId="0" borderId="7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5" fillId="0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1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4" fillId="0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1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4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8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9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1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11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1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EDEDED"/>
      <rgbColor rgb="FF9DC3E6"/>
      <rgbColor rgb="FFFF99CC"/>
      <rgbColor rgb="FFCC99FF"/>
      <rgbColor rgb="FFFBE5D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externalLink" Target="externalLinks/externalLink1.xml"/><Relationship Id="rId2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master_list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obin_data"/>
      <sheetName val="patient_data_survival(Nov17)"/>
      <sheetName val="master"/>
      <sheetName val="yvonne_data"/>
      <sheetName val="batch1_2"/>
      <sheetName val="verified_3"/>
      <sheetName val="batch3_4_images"/>
      <sheetName val="batch5"/>
      <sheetName val="batch5_new_images"/>
      <sheetName val="missing_yvonne_label"/>
      <sheetName val="independent_test_1"/>
      <sheetName val="batch_6"/>
      <sheetName val="verified_6"/>
      <sheetName val="batch_8"/>
      <sheetName val="unused_subjects"/>
      <sheetName val="verified_7"/>
      <sheetName val="chen_complete_list"/>
    </sheetNames>
    <sheetDataSet>
      <sheetData sheetId="0"/>
      <sheetData sheetId="1"/>
      <sheetData sheetId="2">
        <row r="2">
          <cell r="B2" t="str">
            <v>00_05_2_2_patches</v>
          </cell>
        </row>
        <row r="3">
          <cell r="B3" t="str">
            <v>00_05_2_3_patches</v>
          </cell>
        </row>
        <row r="4">
          <cell r="B4" t="str">
            <v>00_05_5_1_patches</v>
          </cell>
        </row>
        <row r="5">
          <cell r="B5" t="str">
            <v>00_05_6_1_patches</v>
          </cell>
        </row>
        <row r="6">
          <cell r="B6" t="str">
            <v>00_05_6_3_patches</v>
          </cell>
        </row>
        <row r="7">
          <cell r="B7" t="str">
            <v>00_05_D_1_3_patches</v>
          </cell>
        </row>
        <row r="8">
          <cell r="B8" t="str">
            <v>00_05_D_2_1_patches</v>
          </cell>
        </row>
        <row r="9">
          <cell r="B9" t="str">
            <v>00_05_D_3_1_patches</v>
          </cell>
        </row>
        <row r="10">
          <cell r="B10" t="str">
            <v>00_05_D_4_1_patches</v>
          </cell>
        </row>
        <row r="11">
          <cell r="B11" t="str">
            <v>00_05_D_5_1_patches</v>
          </cell>
        </row>
        <row r="12">
          <cell r="B12" t="str">
            <v>00_05_D_6_1_patches</v>
          </cell>
        </row>
        <row r="13">
          <cell r="B13" t="str">
            <v>25576_2017-10-12--22_21_20_left_patches</v>
          </cell>
        </row>
        <row r="14">
          <cell r="B14" t="str">
            <v>25576_2017-10-12--22_21_20_right_patches</v>
          </cell>
        </row>
        <row r="15">
          <cell r="B15" t="str">
            <v>03_02_D_1_1_2_patches</v>
          </cell>
        </row>
        <row r="16">
          <cell r="B16" t="str">
            <v>03_02_D_1_1_patches</v>
          </cell>
        </row>
        <row r="17">
          <cell r="B17" t="str">
            <v>03_02_D_1_2_patches</v>
          </cell>
        </row>
        <row r="18">
          <cell r="B18" t="str">
            <v>03_02_D_1_3_patches</v>
          </cell>
        </row>
        <row r="19">
          <cell r="B19" t="str">
            <v>03_02_D_5_3_patches</v>
          </cell>
        </row>
        <row r="20">
          <cell r="B20" t="str">
            <v>03_02_D_6_1_patches</v>
          </cell>
        </row>
        <row r="21">
          <cell r="B21" t="str">
            <v>03_02_D_6_2_patches</v>
          </cell>
        </row>
        <row r="22">
          <cell r="B22" t="str">
            <v>03_02_D_6_3_patches</v>
          </cell>
        </row>
        <row r="23">
          <cell r="B23" t="str">
            <v>25508_2017-10-12--17_42_33_bottom_patches</v>
          </cell>
        </row>
        <row r="24">
          <cell r="B24" t="str">
            <v>25508_2017-10-12--17_42_33_middle_patches</v>
          </cell>
        </row>
        <row r="25">
          <cell r="B25" t="str">
            <v>25508_2017-10-12--17_42_33_top_patches</v>
          </cell>
        </row>
        <row r="26">
          <cell r="B26" t="str">
            <v>04_09_1_D_1_1_patches</v>
          </cell>
        </row>
        <row r="27">
          <cell r="B27" t="str">
            <v>04_09_1_D_3_1_patches</v>
          </cell>
        </row>
        <row r="28">
          <cell r="B28" t="str">
            <v>04_09_1_D_3_2_patches</v>
          </cell>
        </row>
        <row r="29">
          <cell r="B29" t="str">
            <v>04_09_1_D_4_1_patches</v>
          </cell>
        </row>
        <row r="30">
          <cell r="B30" t="str">
            <v>04_09_1_D_4_2_patches</v>
          </cell>
        </row>
        <row r="31">
          <cell r="B31" t="str">
            <v>25573_2017-10-12--22_29_37_middle_patches</v>
          </cell>
        </row>
        <row r="32">
          <cell r="B32" t="str">
            <v>04_12A_D_3_1_patches</v>
          </cell>
        </row>
        <row r="33">
          <cell r="B33" t="str">
            <v>04_12A_D_5_1_patches</v>
          </cell>
        </row>
        <row r="34">
          <cell r="B34" t="str">
            <v>04_12A_D_6_1_patches</v>
          </cell>
        </row>
        <row r="35">
          <cell r="B35" t="str">
            <v>25572_2017-10-12--22_30_55_top_patches</v>
          </cell>
        </row>
        <row r="36">
          <cell r="B36" t="str">
            <v>05_05_B_1_D_1_2_patches</v>
          </cell>
        </row>
        <row r="37">
          <cell r="B37" t="str">
            <v>05_05_B_1_D_5_2_patches</v>
          </cell>
        </row>
        <row r="38">
          <cell r="B38" t="str">
            <v>05_05_B_1_D_5_3_patches</v>
          </cell>
        </row>
        <row r="39">
          <cell r="B39" t="str">
            <v>05_05_B_1_D_6_2_patches</v>
          </cell>
        </row>
        <row r="40">
          <cell r="B40" t="str">
            <v>05_05_C3_S_2_1_patches</v>
          </cell>
        </row>
        <row r="41">
          <cell r="B41" t="str">
            <v>05_05_C3_S_6_1_patches</v>
          </cell>
        </row>
        <row r="42">
          <cell r="B42" t="str">
            <v>05_08_2_D_5_2_patches</v>
          </cell>
        </row>
        <row r="43">
          <cell r="B43" t="str">
            <v>05_08_2_D_6_2_patches</v>
          </cell>
        </row>
        <row r="44">
          <cell r="B44" t="str">
            <v>25568_2017-10-12--22_45_46_patches</v>
          </cell>
        </row>
        <row r="45">
          <cell r="B45" t="str">
            <v>05_11_A_D_2_1_patches</v>
          </cell>
        </row>
        <row r="46">
          <cell r="B46" t="str">
            <v>05_11_A_D_5_1_patches</v>
          </cell>
        </row>
        <row r="47">
          <cell r="B47" t="str">
            <v>05_11_A_D_6_1_patches</v>
          </cell>
        </row>
        <row r="48">
          <cell r="B48" t="str">
            <v>05_11_B_D_2_1_patches</v>
          </cell>
        </row>
        <row r="49">
          <cell r="B49" t="str">
            <v>05_11_B_D_5_1_patches</v>
          </cell>
        </row>
        <row r="50">
          <cell r="B50" t="str">
            <v>05_11_B_D_6_1_patches</v>
          </cell>
        </row>
        <row r="51">
          <cell r="B51" t="str">
            <v>25562_2017-10-12--23_09_05_patches</v>
          </cell>
        </row>
        <row r="52">
          <cell r="B52" t="str">
            <v>05_16_1_D_2_2_patches</v>
          </cell>
        </row>
        <row r="53">
          <cell r="B53" t="str">
            <v>05_16_1_D_3_1_patches</v>
          </cell>
        </row>
        <row r="54">
          <cell r="B54" t="str">
            <v>05_16_1_D_3_2_patches</v>
          </cell>
        </row>
        <row r="55">
          <cell r="B55" t="str">
            <v>05_16_1_D_4_1_patches</v>
          </cell>
        </row>
        <row r="56">
          <cell r="B56" t="str">
            <v>05_16_1_D_4_2_patches</v>
          </cell>
        </row>
        <row r="57">
          <cell r="B57" t="str">
            <v>05_16_1_D_4_3_patches</v>
          </cell>
        </row>
        <row r="58">
          <cell r="B58" t="str">
            <v>05_16_1_D_5_1_patches</v>
          </cell>
        </row>
        <row r="59">
          <cell r="B59" t="str">
            <v>05_16_1_D_5_2_patches</v>
          </cell>
        </row>
        <row r="60">
          <cell r="B60" t="str">
            <v>05_16_1_D_5_3_patches</v>
          </cell>
        </row>
        <row r="61">
          <cell r="B61" t="str">
            <v>25570_2017-10-12--22_39_48_middle_patches</v>
          </cell>
        </row>
        <row r="62">
          <cell r="B62" t="str">
            <v>05_20_D_2_3_patches</v>
          </cell>
        </row>
        <row r="63">
          <cell r="B63" t="str">
            <v>05_20_D_2_3_recrop_patches</v>
          </cell>
        </row>
        <row r="64">
          <cell r="B64" t="str">
            <v>05_20_D_3_2_patches</v>
          </cell>
        </row>
        <row r="65">
          <cell r="B65" t="str">
            <v>05_20_D_3_2_recrop_patches</v>
          </cell>
        </row>
        <row r="66">
          <cell r="B66" t="str">
            <v>05_20_D_4_3_patches</v>
          </cell>
        </row>
        <row r="67">
          <cell r="B67" t="str">
            <v>05_20_D_4_3_recrop_patches</v>
          </cell>
        </row>
        <row r="68">
          <cell r="B68" t="str">
            <v>05_20_D_5_2_patches</v>
          </cell>
        </row>
        <row r="69">
          <cell r="B69" t="str">
            <v>05_20_D_5_2_recrop_patches</v>
          </cell>
        </row>
        <row r="70">
          <cell r="B70" t="str">
            <v>05_20_D_5_3_patches</v>
          </cell>
        </row>
        <row r="71">
          <cell r="B71" t="str">
            <v>05_20_D_5_3_recrop_patches</v>
          </cell>
        </row>
        <row r="72">
          <cell r="B72" t="str">
            <v>05_20_D_6_2_patches</v>
          </cell>
        </row>
        <row r="73">
          <cell r="B73" t="str">
            <v>05_20_D_6_2_recrop_patches</v>
          </cell>
        </row>
        <row r="74">
          <cell r="B74" t="str">
            <v>05_20_D_6_3_recrop_patches</v>
          </cell>
        </row>
        <row r="75">
          <cell r="B75" t="str">
            <v>05_20_D_6_3_patches</v>
          </cell>
        </row>
        <row r="76">
          <cell r="B76" t="str">
            <v>06_17_2_D_2_2_patches</v>
          </cell>
        </row>
        <row r="77">
          <cell r="B77" t="str">
            <v>06_17_2_D_3_2_patches</v>
          </cell>
        </row>
        <row r="78">
          <cell r="B78" t="str">
            <v>06_17_2_D_4_2_patches</v>
          </cell>
        </row>
        <row r="79">
          <cell r="B79" t="str">
            <v>06_17_2_D_5_2_patches</v>
          </cell>
        </row>
        <row r="80">
          <cell r="B80" t="str">
            <v>06_17_2_D_6_2_patches</v>
          </cell>
        </row>
        <row r="81">
          <cell r="B81" t="str">
            <v>07_08_D_1_3_patches</v>
          </cell>
        </row>
        <row r="82">
          <cell r="B82" t="str">
            <v>07_08_D_2_2_patches</v>
          </cell>
        </row>
        <row r="83">
          <cell r="B83" t="str">
            <v>07_08_D_2_3_patches</v>
          </cell>
        </row>
        <row r="84">
          <cell r="B84" t="str">
            <v>07_08_D_3_2_patches</v>
          </cell>
        </row>
        <row r="85">
          <cell r="B85" t="str">
            <v>07_08_D_3_3_patches</v>
          </cell>
        </row>
        <row r="86">
          <cell r="B86" t="str">
            <v>07_08_D_4_1_patches</v>
          </cell>
        </row>
        <row r="87">
          <cell r="B87" t="str">
            <v>07_08_D_4_2_patches</v>
          </cell>
        </row>
        <row r="88">
          <cell r="B88" t="str">
            <v>07_08_D_4_3_patches</v>
          </cell>
        </row>
        <row r="89">
          <cell r="B89" t="str">
            <v>07_08_D_5_1_patches</v>
          </cell>
        </row>
        <row r="90">
          <cell r="B90" t="str">
            <v>07_08_D_5_2_patches</v>
          </cell>
        </row>
        <row r="91">
          <cell r="B91" t="str">
            <v>07_08_D_5_3_patches</v>
          </cell>
        </row>
        <row r="92">
          <cell r="B92" t="str">
            <v>07_08_D_6_1_patches</v>
          </cell>
        </row>
        <row r="93">
          <cell r="B93" t="str">
            <v>07_08_D_6_2_patches</v>
          </cell>
        </row>
        <row r="94">
          <cell r="B94" t="str">
            <v>25540_2017-10-12--15_22_27_left_patches</v>
          </cell>
        </row>
        <row r="95">
          <cell r="B95" t="str">
            <v>25540_2017-10-12--15_22_27_middle_patches</v>
          </cell>
        </row>
        <row r="96">
          <cell r="B96" t="str">
            <v>07_11_B_D_2_1_patches</v>
          </cell>
        </row>
        <row r="97">
          <cell r="B97" t="str">
            <v>07_11_B_D_3_1_patches</v>
          </cell>
        </row>
        <row r="98">
          <cell r="B98" t="str">
            <v>07_11_B_D_5_1_patches</v>
          </cell>
        </row>
        <row r="99">
          <cell r="B99" t="str">
            <v>07_11_B_D_6_1_patches</v>
          </cell>
        </row>
        <row r="100">
          <cell r="B100" t="str">
            <v>08_01_D_1_1_patches</v>
          </cell>
        </row>
        <row r="101">
          <cell r="B101" t="str">
            <v>08_01_D_5_2_patches</v>
          </cell>
        </row>
        <row r="102">
          <cell r="B102" t="str">
            <v>25566_2017-10-12--22_52_18_bottom_patches</v>
          </cell>
        </row>
        <row r="103">
          <cell r="B103" t="str">
            <v>25566_2017-10-12--22_52_18_bottom_recrop_patches</v>
          </cell>
        </row>
        <row r="104">
          <cell r="B104" t="str">
            <v>25566_2017-10-12--22_52_18_middle_patches</v>
          </cell>
        </row>
        <row r="105">
          <cell r="B105" t="str">
            <v>25566_2017-10-12--22_52_18_top_patches</v>
          </cell>
        </row>
        <row r="106">
          <cell r="B106" t="str">
            <v>08_03_D_2_2_patches</v>
          </cell>
        </row>
        <row r="107">
          <cell r="B107" t="str">
            <v>08_03_D_3_2_patches</v>
          </cell>
        </row>
        <row r="108">
          <cell r="B108" t="str">
            <v>08_03_D_4_2_patches</v>
          </cell>
        </row>
        <row r="109">
          <cell r="B109" t="str">
            <v>08_03_D_5_2_1_patches</v>
          </cell>
        </row>
        <row r="110">
          <cell r="B110" t="str">
            <v>08_03_D_5_2_patches</v>
          </cell>
        </row>
        <row r="111">
          <cell r="B111" t="str">
            <v>08_03_D_6_2_patches</v>
          </cell>
        </row>
        <row r="112">
          <cell r="B112" t="str">
            <v>25539_2017-10-12--15_24_02_left_patches</v>
          </cell>
        </row>
        <row r="113">
          <cell r="B113" t="str">
            <v>25539_2017-10-12--15_24_02_right_patches</v>
          </cell>
        </row>
        <row r="114">
          <cell r="B114" t="str">
            <v>08_04_D_1_1_1_patches</v>
          </cell>
        </row>
        <row r="115">
          <cell r="B115" t="str">
            <v>08_04_D_1_1_2_patches</v>
          </cell>
        </row>
        <row r="116">
          <cell r="B116" t="str">
            <v>08_04_D_1_1_3_patches</v>
          </cell>
        </row>
        <row r="117">
          <cell r="B117" t="str">
            <v>08_04_D_1_2_1_patches</v>
          </cell>
        </row>
        <row r="118">
          <cell r="B118" t="str">
            <v>08_04_D_1_2_patches</v>
          </cell>
        </row>
        <row r="119">
          <cell r="B119" t="str">
            <v>08_04_D_2_1_1_patches</v>
          </cell>
        </row>
        <row r="120">
          <cell r="B120" t="str">
            <v>08_04_D_2_1_patches</v>
          </cell>
        </row>
        <row r="121">
          <cell r="B121" t="str">
            <v>08_04_D_2_1_patches</v>
          </cell>
        </row>
        <row r="122">
          <cell r="B122" t="str">
            <v>08_04_D_2_2_1_patches</v>
          </cell>
        </row>
        <row r="123">
          <cell r="B123" t="str">
            <v>08_04_D_2_2_patches</v>
          </cell>
        </row>
        <row r="124">
          <cell r="B124" t="str">
            <v>08_04_D_2_patches</v>
          </cell>
        </row>
        <row r="125">
          <cell r="B125" t="str">
            <v>08_04_D_3_1_patches</v>
          </cell>
        </row>
        <row r="126">
          <cell r="B126" t="str">
            <v>08_04_D_3_patches</v>
          </cell>
        </row>
        <row r="127">
          <cell r="B127" t="str">
            <v>08_04_D_5_1_patches</v>
          </cell>
        </row>
        <row r="128">
          <cell r="B128" t="str">
            <v>08_04_D_5_2_patches</v>
          </cell>
        </row>
        <row r="129">
          <cell r="B129" t="str">
            <v>08_04_D_5_patches</v>
          </cell>
        </row>
        <row r="130">
          <cell r="B130" t="str">
            <v>08_04_D_6_1_patches</v>
          </cell>
        </row>
        <row r="131">
          <cell r="B131" t="str">
            <v>08_04_D_6_1_patches</v>
          </cell>
        </row>
        <row r="132">
          <cell r="B132" t="str">
            <v>08_04_D_6_2_patches</v>
          </cell>
        </row>
        <row r="133">
          <cell r="B133" t="str">
            <v>08_04_D_2_2_patches</v>
          </cell>
        </row>
        <row r="134">
          <cell r="B134" t="str">
            <v>08_04_D_3_2_patches</v>
          </cell>
        </row>
        <row r="135">
          <cell r="B135" t="str">
            <v>08_04_D_5_2_patches</v>
          </cell>
        </row>
        <row r="136">
          <cell r="B136" t="str">
            <v>08_04_D_6_2_patches</v>
          </cell>
        </row>
        <row r="137">
          <cell r="B137" t="str">
            <v>08_05_2_D_2_1_patches</v>
          </cell>
        </row>
        <row r="138">
          <cell r="B138" t="str">
            <v>08_05_2_D_5_1_patches</v>
          </cell>
        </row>
        <row r="139">
          <cell r="B139" t="str">
            <v>08_05_2_D_5_2_patches</v>
          </cell>
        </row>
        <row r="140">
          <cell r="B140" t="str">
            <v>08_05_2_D_6_2_patches</v>
          </cell>
        </row>
        <row r="141">
          <cell r="B141" t="str">
            <v>08_05_3_D_1_1_patches</v>
          </cell>
        </row>
        <row r="142">
          <cell r="B142" t="str">
            <v>08_05_3_D_2_1_patches</v>
          </cell>
        </row>
        <row r="143">
          <cell r="B143" t="str">
            <v>08_05_3_D_2_2_patches</v>
          </cell>
        </row>
        <row r="144">
          <cell r="B144" t="str">
            <v>08_05_3_D_3_1_patches</v>
          </cell>
        </row>
        <row r="145">
          <cell r="B145" t="str">
            <v>08_05_3_D_4_1_patches</v>
          </cell>
        </row>
        <row r="146">
          <cell r="B146" t="str">
            <v>08_05_3_D_4_2_patches</v>
          </cell>
        </row>
        <row r="147">
          <cell r="B147" t="str">
            <v>08_05_3_D_5_1_patches</v>
          </cell>
        </row>
        <row r="148">
          <cell r="B148" t="str">
            <v>08_05_3_D_6_1_patches</v>
          </cell>
        </row>
        <row r="149">
          <cell r="B149" t="str">
            <v>08_05_3_D_6_2_patches</v>
          </cell>
        </row>
        <row r="150">
          <cell r="B150" t="str">
            <v>08_05_3_D_7_1_patches</v>
          </cell>
        </row>
        <row r="151">
          <cell r="B151" t="str">
            <v>08_05_3_D_8_1_patches</v>
          </cell>
        </row>
        <row r="152">
          <cell r="B152" t="str">
            <v>08_05_3_D_9_1_patches</v>
          </cell>
        </row>
        <row r="153">
          <cell r="B153" t="str">
            <v>08_14_2_D_2_1_patches</v>
          </cell>
        </row>
        <row r="154">
          <cell r="B154" t="str">
            <v>08_14_2_D_2_2_patches</v>
          </cell>
        </row>
        <row r="155">
          <cell r="B155" t="str">
            <v>08_14_2_D_3_1_patches</v>
          </cell>
        </row>
        <row r="156">
          <cell r="B156" t="str">
            <v>08_14_2_D_3_2_patches</v>
          </cell>
        </row>
        <row r="157">
          <cell r="B157" t="str">
            <v>08_14_2_D_4_1_patches</v>
          </cell>
        </row>
        <row r="158">
          <cell r="B158" t="str">
            <v>08_14_2_D_4_2_patches</v>
          </cell>
        </row>
        <row r="159">
          <cell r="B159" t="str">
            <v>08_14_2_D_5_1_patches</v>
          </cell>
        </row>
        <row r="160">
          <cell r="B160" t="str">
            <v>08_14_2_D_5_2_patches</v>
          </cell>
        </row>
        <row r="161">
          <cell r="B161" t="str">
            <v>08_14_2_D_6_1_patches</v>
          </cell>
        </row>
        <row r="162">
          <cell r="B162" t="str">
            <v>08_14_2_D_6_2_patches</v>
          </cell>
        </row>
        <row r="163">
          <cell r="B163" t="str">
            <v>25535_2017-10-12--15_39_58_left_patches</v>
          </cell>
        </row>
        <row r="164">
          <cell r="B164" t="str">
            <v>25535_2017-10-12--15_39_58_right_patches</v>
          </cell>
        </row>
        <row r="165">
          <cell r="B165" t="str">
            <v>09_03_D_1_1_patches</v>
          </cell>
        </row>
        <row r="166">
          <cell r="B166" t="str">
            <v>09_03_D_1_2_patches</v>
          </cell>
        </row>
        <row r="167">
          <cell r="B167" t="str">
            <v>09_03_D_2_1_patches</v>
          </cell>
        </row>
        <row r="168">
          <cell r="B168" t="str">
            <v>09_03_D_2_2_patches</v>
          </cell>
        </row>
        <row r="169">
          <cell r="B169" t="str">
            <v>09_03_D_2_3_patches</v>
          </cell>
        </row>
        <row r="170">
          <cell r="B170" t="str">
            <v>09_03_D_6_1_patches</v>
          </cell>
        </row>
        <row r="171">
          <cell r="B171" t="str">
            <v>09_03_D_6_3_patches</v>
          </cell>
        </row>
        <row r="172">
          <cell r="B172" t="str">
            <v>09_19_1_1_1_patches</v>
          </cell>
        </row>
        <row r="173">
          <cell r="B173" t="str">
            <v>09_19_1_1_patches</v>
          </cell>
        </row>
        <row r="174">
          <cell r="B174" t="str">
            <v>09_19_2_1_patches</v>
          </cell>
        </row>
        <row r="175">
          <cell r="B175" t="str">
            <v>09_19_D_2_1_patches</v>
          </cell>
        </row>
        <row r="176">
          <cell r="B176" t="str">
            <v>09_19_D_5_1_patches</v>
          </cell>
        </row>
        <row r="177">
          <cell r="B177" t="str">
            <v>09_19_D_6_1_patches</v>
          </cell>
        </row>
        <row r="178">
          <cell r="B178" t="str">
            <v>09_19_D_2_1_patches</v>
          </cell>
        </row>
        <row r="179">
          <cell r="B179" t="str">
            <v>09_19_D_2_2_patches</v>
          </cell>
        </row>
        <row r="180">
          <cell r="B180" t="str">
            <v>09_19_D_2_2_patches</v>
          </cell>
        </row>
        <row r="181">
          <cell r="B181" t="str">
            <v>09_19_D_3_1_patches</v>
          </cell>
        </row>
        <row r="182">
          <cell r="B182" t="str">
            <v>09_19_D_3_patches</v>
          </cell>
        </row>
        <row r="183">
          <cell r="B183" t="str">
            <v>09_19_D_5_1_patches</v>
          </cell>
        </row>
        <row r="184">
          <cell r="B184" t="str">
            <v>09_19_D_5_2_patches</v>
          </cell>
        </row>
        <row r="185">
          <cell r="B185" t="str">
            <v>09_19_D_5_patches</v>
          </cell>
        </row>
        <row r="186">
          <cell r="B186" t="str">
            <v>09_19_D_6_1_patches</v>
          </cell>
        </row>
        <row r="187">
          <cell r="B187" t="str">
            <v>09_19_D_6_2_patches</v>
          </cell>
        </row>
        <row r="188">
          <cell r="B188" t="str">
            <v>09_19_D_6_patches</v>
          </cell>
        </row>
        <row r="189">
          <cell r="B189" t="str">
            <v>25541_2017-10-12--15_18_54_patches</v>
          </cell>
        </row>
        <row r="190">
          <cell r="B190" t="str">
            <v>09_19_D_2_1_patches</v>
          </cell>
        </row>
        <row r="191">
          <cell r="B191" t="str">
            <v>09_19_D_3_1_patches</v>
          </cell>
        </row>
        <row r="192">
          <cell r="B192" t="str">
            <v>09_19_D_5_1_patches</v>
          </cell>
        </row>
        <row r="193">
          <cell r="B193" t="str">
            <v>09_19_D_6_1_patches</v>
          </cell>
        </row>
        <row r="194">
          <cell r="B194" t="str">
            <v>09_19_D_2_2_patches</v>
          </cell>
        </row>
        <row r="195">
          <cell r="B195" t="str">
            <v>09_19_D_3_2_patches</v>
          </cell>
        </row>
        <row r="196">
          <cell r="B196" t="str">
            <v>09_19_D_5_2_patches</v>
          </cell>
        </row>
        <row r="197">
          <cell r="B197" t="str">
            <v>09_19_D_6_2_patches</v>
          </cell>
        </row>
        <row r="198">
          <cell r="B198" t="str">
            <v>09_24_BD_2_3_patches</v>
          </cell>
        </row>
        <row r="199">
          <cell r="B199" t="str">
            <v>09_24_BD_3_1_patches</v>
          </cell>
        </row>
        <row r="200">
          <cell r="B200" t="str">
            <v>09_24_BD_3_2_patches</v>
          </cell>
        </row>
        <row r="201">
          <cell r="B201" t="str">
            <v>09_24_BD_4_1_patches</v>
          </cell>
        </row>
        <row r="202">
          <cell r="B202" t="str">
            <v>09_24_BD_4_3_patches</v>
          </cell>
        </row>
        <row r="203">
          <cell r="B203" t="str">
            <v>09_24_BD_5_1_patches</v>
          </cell>
        </row>
        <row r="204">
          <cell r="B204" t="str">
            <v>09_24_BD_5_2_patches</v>
          </cell>
        </row>
        <row r="205">
          <cell r="B205" t="str">
            <v>09_24_BD_5_3_patches</v>
          </cell>
        </row>
        <row r="206">
          <cell r="B206" t="str">
            <v>09_24_BD_6_1_patches</v>
          </cell>
        </row>
        <row r="207">
          <cell r="B207" t="str">
            <v>09_24_BD_6_2_patches</v>
          </cell>
        </row>
        <row r="208">
          <cell r="B208" t="str">
            <v>09_24_BD_6_3_patches</v>
          </cell>
        </row>
        <row r="209">
          <cell r="B209" t="str">
            <v>25555_2017-10-12--22_19_16_bottom_patches</v>
          </cell>
        </row>
        <row r="210">
          <cell r="B210" t="str">
            <v>25555_2017-10-12--22_19_16_middle_patches</v>
          </cell>
        </row>
        <row r="211">
          <cell r="B211" t="str">
            <v>25555_2017-10-12--22_19_16_top_patches</v>
          </cell>
        </row>
        <row r="212">
          <cell r="B212" t="str">
            <v>09_27_A3_D_1_1_patches</v>
          </cell>
        </row>
        <row r="213">
          <cell r="B213" t="str">
            <v>09_27_A3_D_2_1_patches</v>
          </cell>
        </row>
        <row r="214">
          <cell r="B214" t="str">
            <v>09_27_A3_D_3_1_patches</v>
          </cell>
        </row>
        <row r="215">
          <cell r="B215" t="str">
            <v>09_27_A3_D_4_1_patches</v>
          </cell>
        </row>
        <row r="216">
          <cell r="B216" t="str">
            <v>09_27_A3_D_5_1_patches</v>
          </cell>
        </row>
        <row r="217">
          <cell r="B217" t="str">
            <v>09_27_A3_D_6_1_patches</v>
          </cell>
        </row>
        <row r="218">
          <cell r="B218" t="str">
            <v>09_27A3_D_1_2_patches</v>
          </cell>
        </row>
        <row r="219">
          <cell r="B219" t="str">
            <v>09_27A3_D_3_2_patches</v>
          </cell>
        </row>
        <row r="220">
          <cell r="B220" t="str">
            <v>09_27A3_D_4_2_patches</v>
          </cell>
        </row>
        <row r="221">
          <cell r="B221" t="str">
            <v>09_27A3_D_5_2_patches</v>
          </cell>
        </row>
        <row r="222">
          <cell r="B222" t="str">
            <v>09_27A3_D_6_2_patches</v>
          </cell>
        </row>
        <row r="223">
          <cell r="B223" t="str">
            <v>25554_2017-10-12–14_49_44_bottom_patches</v>
          </cell>
        </row>
        <row r="224">
          <cell r="B224" t="str">
            <v>10_13_4_D_1_2_patches</v>
          </cell>
        </row>
        <row r="225">
          <cell r="B225" t="str">
            <v>10_13_4_D_2_1_patches</v>
          </cell>
        </row>
        <row r="226">
          <cell r="B226" t="str">
            <v>10_13_4_D_2_2_patches</v>
          </cell>
        </row>
        <row r="227">
          <cell r="B227" t="str">
            <v>10_13_4_D_5_1_patches</v>
          </cell>
        </row>
        <row r="228">
          <cell r="B228" t="str">
            <v>10_13_4_D_5_2_patches</v>
          </cell>
        </row>
        <row r="229">
          <cell r="B229" t="str">
            <v>10_13_4_D_6_2_patches</v>
          </cell>
        </row>
        <row r="230">
          <cell r="B230" t="str">
            <v>25530_2017-10-12--16_03_42_left_patches</v>
          </cell>
        </row>
        <row r="231">
          <cell r="B231" t="str">
            <v>25530_2017-10-12--16_03_42_right_patches</v>
          </cell>
        </row>
        <row r="232">
          <cell r="B232" t="str">
            <v>10_16_2_D_2_2_patches</v>
          </cell>
        </row>
        <row r="233">
          <cell r="B233" t="str">
            <v>10_16_2_D_5_2_patches</v>
          </cell>
        </row>
        <row r="234">
          <cell r="B234" t="str">
            <v>10_16_2_D_6_2_patches</v>
          </cell>
        </row>
        <row r="235">
          <cell r="B235" t="str">
            <v>10_16_AD_1_1_1_patches</v>
          </cell>
        </row>
        <row r="236">
          <cell r="B236" t="str">
            <v>10_16_AD_1_1_patches</v>
          </cell>
        </row>
        <row r="237">
          <cell r="B237" t="str">
            <v>10_16_AD_1_2_1_patches</v>
          </cell>
        </row>
        <row r="238">
          <cell r="B238" t="str">
            <v>10_16_AD_1_2_patches</v>
          </cell>
        </row>
        <row r="239">
          <cell r="B239" t="str">
            <v>10_16_AD_2_1_patches</v>
          </cell>
        </row>
        <row r="240">
          <cell r="B240" t="str">
            <v>10_16_AD_2_2_patches</v>
          </cell>
        </row>
        <row r="241">
          <cell r="B241" t="str">
            <v>10_16_D_5_1_patches</v>
          </cell>
        </row>
        <row r="242">
          <cell r="B242" t="str">
            <v>10_16_D_5_2_patches</v>
          </cell>
        </row>
        <row r="243">
          <cell r="B243" t="str">
            <v>10_16_D_6_1_patches</v>
          </cell>
        </row>
        <row r="244">
          <cell r="B244" t="str">
            <v>10_16_D_6_2_patches</v>
          </cell>
        </row>
        <row r="245">
          <cell r="B245" t="str">
            <v>10_16A_D_2_1_patches</v>
          </cell>
        </row>
        <row r="246">
          <cell r="B246" t="str">
            <v>10_16A_D_2_patches</v>
          </cell>
        </row>
        <row r="247">
          <cell r="B247" t="str">
            <v>10_16A_D_3_1_patches</v>
          </cell>
        </row>
        <row r="248">
          <cell r="B248" t="str">
            <v>10_16A_D_3_patches</v>
          </cell>
        </row>
        <row r="249">
          <cell r="B249" t="str">
            <v>10_16A_D_5_1_patches</v>
          </cell>
        </row>
        <row r="250">
          <cell r="B250" t="str">
            <v>10_16A_D_5_patches</v>
          </cell>
        </row>
        <row r="251">
          <cell r="B251" t="str">
            <v>10_16A_D_6_1_patches</v>
          </cell>
        </row>
        <row r="252">
          <cell r="B252" t="str">
            <v>10_16A_D_6_patches</v>
          </cell>
        </row>
        <row r="253">
          <cell r="B253" t="str">
            <v>25550_2017-10-12--14_56_52_left_patches</v>
          </cell>
        </row>
        <row r="254">
          <cell r="B254" t="str">
            <v>25550_2017-10-12--14_56_52_right_patches</v>
          </cell>
        </row>
        <row r="255">
          <cell r="B255" t="str">
            <v>10_16A_D_2_2_patches</v>
          </cell>
        </row>
        <row r="256">
          <cell r="B256" t="str">
            <v>10_16A_D_3_2_patches</v>
          </cell>
        </row>
        <row r="257">
          <cell r="B257" t="str">
            <v>10_16A_D_5_2_patches</v>
          </cell>
        </row>
        <row r="258">
          <cell r="B258" t="str">
            <v>10_16A_D_6_2_patches</v>
          </cell>
        </row>
        <row r="259">
          <cell r="B259" t="str">
            <v>25552_2017-10-12--14_52_02_left_patches</v>
          </cell>
        </row>
        <row r="260">
          <cell r="B260" t="str">
            <v>25552_2017-10-12--14_52_02_right_patches</v>
          </cell>
        </row>
        <row r="261">
          <cell r="B261" t="str">
            <v>10_26_D_1_1_patches</v>
          </cell>
        </row>
        <row r="262">
          <cell r="B262" t="str">
            <v>10_26_D_1_1_recrop_patches</v>
          </cell>
        </row>
        <row r="263">
          <cell r="B263" t="str">
            <v>10_26_D_2_1_patches</v>
          </cell>
        </row>
        <row r="264">
          <cell r="B264" t="str">
            <v>10_26_D_2_1_recrop_patches</v>
          </cell>
        </row>
        <row r="265">
          <cell r="B265" t="str">
            <v>10_26_D_2_2_patches</v>
          </cell>
        </row>
        <row r="266">
          <cell r="B266" t="str">
            <v>10_26_D_2_2_recrop_patches</v>
          </cell>
        </row>
        <row r="267">
          <cell r="B267" t="str">
            <v>10_26_D_3_2_patches</v>
          </cell>
        </row>
        <row r="268">
          <cell r="B268" t="str">
            <v>10_26_D_5_1_recrop_patches</v>
          </cell>
        </row>
        <row r="269">
          <cell r="B269" t="str">
            <v>10_26_D_5_1_patches</v>
          </cell>
        </row>
        <row r="270">
          <cell r="B270" t="str">
            <v>10_26_D_5_2_recrop_patches</v>
          </cell>
        </row>
        <row r="271">
          <cell r="B271" t="str">
            <v>10_26_D_5_2_patches</v>
          </cell>
        </row>
        <row r="272">
          <cell r="B272" t="str">
            <v>11_08_D_1_1_1_patches</v>
          </cell>
        </row>
        <row r="273">
          <cell r="B273" t="str">
            <v>11_08_D_5_2_1_patches</v>
          </cell>
        </row>
        <row r="274">
          <cell r="B274" t="str">
            <v>11_08_D_5_3_1_patches</v>
          </cell>
        </row>
        <row r="275">
          <cell r="B275" t="str">
            <v>11_08_D_5_3_patches</v>
          </cell>
        </row>
        <row r="276">
          <cell r="B276" t="str">
            <v>11_08_D_6_2_1_patches</v>
          </cell>
        </row>
        <row r="277">
          <cell r="B277" t="str">
            <v>11_08_D_6_3_1_patches</v>
          </cell>
        </row>
        <row r="278">
          <cell r="B278" t="str">
            <v>11_08_D_6_3_patches</v>
          </cell>
        </row>
        <row r="279">
          <cell r="B279" t="str">
            <v>25556_2017-10-13--10_00_40_bottom_patches</v>
          </cell>
        </row>
        <row r="280">
          <cell r="B280" t="str">
            <v>25556_2017-10-13--10_00_40_middle_patches</v>
          </cell>
        </row>
        <row r="281">
          <cell r="B281" t="str">
            <v>25556_2017-10-13--10_00_40_top_patches</v>
          </cell>
        </row>
        <row r="282">
          <cell r="B282" t="str">
            <v>11_09_D_2_3_patches</v>
          </cell>
        </row>
        <row r="283">
          <cell r="B283" t="str">
            <v>11_09_D_2_3_recrop_patches</v>
          </cell>
        </row>
        <row r="284">
          <cell r="B284" t="str">
            <v>11_09_D_3_3_patches</v>
          </cell>
        </row>
        <row r="285">
          <cell r="B285" t="str">
            <v>11_09_D_4_2_patches</v>
          </cell>
        </row>
        <row r="286">
          <cell r="B286" t="str">
            <v>11_09_D_4_2_recrop_patches</v>
          </cell>
        </row>
        <row r="287">
          <cell r="B287" t="str">
            <v>11_09_D_4_3_patches</v>
          </cell>
        </row>
        <row r="288">
          <cell r="B288" t="str">
            <v>11_09_D_4_3_recrop_patches</v>
          </cell>
        </row>
        <row r="289">
          <cell r="B289" t="str">
            <v>11_09_D_5_2_patches</v>
          </cell>
        </row>
        <row r="290">
          <cell r="B290" t="str">
            <v>11_09_D_5_3_1_patches</v>
          </cell>
        </row>
        <row r="291">
          <cell r="B291" t="str">
            <v>11_09_D_5_3_patches</v>
          </cell>
        </row>
        <row r="292">
          <cell r="B292" t="str">
            <v>11_09_D_6_2_1_patches</v>
          </cell>
        </row>
        <row r="293">
          <cell r="B293" t="str">
            <v>11_09_D_6_3_1_patches</v>
          </cell>
        </row>
        <row r="294">
          <cell r="B294" t="str">
            <v>11_09_D_6_3_patches</v>
          </cell>
        </row>
        <row r="295">
          <cell r="B295" t="str">
            <v>11_09_D_A1_S_2_1_patches</v>
          </cell>
        </row>
        <row r="296">
          <cell r="B296" t="str">
            <v>25551_2017-10-12--14_54_42_bottom_patches</v>
          </cell>
        </row>
        <row r="297">
          <cell r="B297" t="str">
            <v>25551_2017-10-12--14_54_42_middle_patches</v>
          </cell>
        </row>
        <row r="298">
          <cell r="B298" t="str">
            <v>25551_2017-10-12--14_54_42_top_patches</v>
          </cell>
        </row>
        <row r="299">
          <cell r="B299" t="str">
            <v>25549_2017-10-13--10_13_09_patches</v>
          </cell>
        </row>
        <row r="300">
          <cell r="B300" t="str">
            <v>11_16_C_3_S_6_2_patches</v>
          </cell>
        </row>
        <row r="301">
          <cell r="B301" t="str">
            <v>11_16_C3_S_6_1_patches</v>
          </cell>
        </row>
        <row r="302">
          <cell r="B302" t="str">
            <v>11_18_D_3_2_patches</v>
          </cell>
        </row>
        <row r="303">
          <cell r="B303" t="str">
            <v>11_18_D_5_2_patches</v>
          </cell>
        </row>
        <row r="304">
          <cell r="B304" t="str">
            <v>11_18_D_6_2_patches</v>
          </cell>
        </row>
        <row r="305">
          <cell r="B305" t="str">
            <v>25522_2017-10-12--16_43_37_bottom_patches</v>
          </cell>
        </row>
        <row r="306">
          <cell r="B306" t="str">
            <v>25522_2017-10-12--16_43_37_top_patches</v>
          </cell>
        </row>
        <row r="307">
          <cell r="B307" t="str">
            <v>11_27_2_D_1_2_patches</v>
          </cell>
        </row>
        <row r="308">
          <cell r="B308" t="str">
            <v>11_27_2_D_2_1_patches</v>
          </cell>
        </row>
        <row r="309">
          <cell r="B309" t="str">
            <v>11_27_2_D_3_1_patches</v>
          </cell>
        </row>
        <row r="310">
          <cell r="B310" t="str">
            <v>11_27_2_D_4_1_patches</v>
          </cell>
        </row>
        <row r="311">
          <cell r="B311" t="str">
            <v>11_27_2_D_5_1_patches</v>
          </cell>
        </row>
        <row r="312">
          <cell r="B312" t="str">
            <v>11_27_2_D_5_2_patches</v>
          </cell>
        </row>
        <row r="313">
          <cell r="B313" t="str">
            <v>25519_2017-10-12--16_56_57_bottom_patches</v>
          </cell>
        </row>
        <row r="314">
          <cell r="B314" t="str">
            <v>25519_2017-10-12--16_56_57_top_patches</v>
          </cell>
        </row>
        <row r="315">
          <cell r="B315" t="str">
            <v>12_01_A3_D_2_1</v>
          </cell>
        </row>
        <row r="316">
          <cell r="B316" t="str">
            <v>12_01_A3_D_5_1_patches</v>
          </cell>
        </row>
        <row r="317">
          <cell r="B317" t="str">
            <v>12_01_A3_D_6_1_patches</v>
          </cell>
        </row>
        <row r="318">
          <cell r="B318" t="str">
            <v>12_02_A2_D_1_1_patches</v>
          </cell>
        </row>
        <row r="319">
          <cell r="B319" t="str">
            <v>12_16_2D_3_1_patches</v>
          </cell>
        </row>
        <row r="320">
          <cell r="B320" t="str">
            <v>12_16_2D_4_1_patches</v>
          </cell>
        </row>
        <row r="321">
          <cell r="B321" t="str">
            <v>12_16_2D_5_1_patches</v>
          </cell>
        </row>
        <row r="322">
          <cell r="B322" t="str">
            <v>12_16_2D_6_1_patches</v>
          </cell>
        </row>
        <row r="323">
          <cell r="B323" t="str">
            <v>12_16_2D_3_2_patches</v>
          </cell>
        </row>
        <row r="324">
          <cell r="B324" t="str">
            <v>12_16_2D_4_2_patches</v>
          </cell>
        </row>
        <row r="325">
          <cell r="B325" t="str">
            <v>12_16_2D_5_2_patches</v>
          </cell>
        </row>
        <row r="326">
          <cell r="B326" t="str">
            <v>12_16_2D_6_2_patches</v>
          </cell>
        </row>
        <row r="327">
          <cell r="B327" t="str">
            <v>12_17_B_5_1_patches</v>
          </cell>
        </row>
        <row r="328">
          <cell r="B328" t="str">
            <v>25515_2017-10-12--17_11_38_bottom_patches</v>
          </cell>
        </row>
        <row r="329">
          <cell r="B329" t="str">
            <v>25515_2017-10-12--17_11_38_top_patches</v>
          </cell>
        </row>
        <row r="330">
          <cell r="B330" t="str">
            <v>25527_2017-10-12--16_17_33_patches</v>
          </cell>
        </row>
        <row r="331">
          <cell r="B331" t="str">
            <v>12_17_B_3_2_patches</v>
          </cell>
        </row>
        <row r="332">
          <cell r="B332" t="str">
            <v>12_17_B_4_2_patches</v>
          </cell>
        </row>
        <row r="333">
          <cell r="B333" t="str">
            <v>12_17_B_5_2_patches</v>
          </cell>
        </row>
        <row r="334">
          <cell r="B334" t="str">
            <v>12_17_B_6_2_patches</v>
          </cell>
        </row>
        <row r="335">
          <cell r="B335" t="str">
            <v>03_02_D_1_1_C1_patches</v>
          </cell>
        </row>
        <row r="336">
          <cell r="B336" t="str">
            <v>03_02_D_1_2_C1_patches</v>
          </cell>
        </row>
        <row r="337">
          <cell r="B337" t="str">
            <v>03_02_D_1_2_C2_patches</v>
          </cell>
        </row>
        <row r="338">
          <cell r="B338" t="str">
            <v>03_02_D_5_3_C1_patches</v>
          </cell>
        </row>
        <row r="339">
          <cell r="B339" t="str">
            <v>03_02_D_5_3_C2_patches</v>
          </cell>
        </row>
        <row r="340">
          <cell r="B340" t="str">
            <v>03_02_D_6_1_C1_patches</v>
          </cell>
        </row>
        <row r="341">
          <cell r="B341" t="str">
            <v>03_02_D_6_2_C1_patches</v>
          </cell>
        </row>
        <row r="342">
          <cell r="B342" t="str">
            <v>03_02_D_6_2_C2_patches</v>
          </cell>
        </row>
        <row r="343">
          <cell r="B343" t="str">
            <v>03_02_D_6_3_C1_patches</v>
          </cell>
        </row>
        <row r="344">
          <cell r="B344" t="str">
            <v>03_02_D_6_3_C2_patches</v>
          </cell>
        </row>
        <row r="345">
          <cell r="B345" t="str">
            <v>03_02_D_6_3_C3_patches</v>
          </cell>
        </row>
        <row r="346">
          <cell r="B346" t="str">
            <v>03_02_D_6_3_C4_patches</v>
          </cell>
        </row>
        <row r="347">
          <cell r="B347" t="str">
            <v>03_02_D_6_3_C5_patches</v>
          </cell>
        </row>
        <row r="348">
          <cell r="B348" t="str">
            <v>03_07_D_1_1_C1_patches</v>
          </cell>
        </row>
        <row r="349">
          <cell r="B349" t="str">
            <v>03_07_D_1_1_C2_patches</v>
          </cell>
        </row>
        <row r="350">
          <cell r="B350" t="str">
            <v>03_07_D_1_1_C3_patches</v>
          </cell>
        </row>
        <row r="351">
          <cell r="B351" t="str">
            <v>03_07_D_1_1_C4_patches</v>
          </cell>
        </row>
        <row r="352">
          <cell r="B352" t="str">
            <v>03_07_D_2_1_2_C1_patches</v>
          </cell>
        </row>
        <row r="353">
          <cell r="B353" t="str">
            <v>03_07_D_2_1_2_C2_patches</v>
          </cell>
        </row>
        <row r="354">
          <cell r="B354" t="str">
            <v>03_07_D_2_1_2_C3_patches</v>
          </cell>
        </row>
        <row r="355">
          <cell r="B355" t="str">
            <v>03_07_D_2_1_2_C4_patches</v>
          </cell>
        </row>
        <row r="356">
          <cell r="B356" t="str">
            <v>03_07_D_2_1_2_C5_patches</v>
          </cell>
        </row>
        <row r="357">
          <cell r="B357" t="str">
            <v>03_07_D_2_1_2_C6_patches</v>
          </cell>
        </row>
        <row r="358">
          <cell r="B358" t="str">
            <v>03_07_D_2_1_2_C7_patches</v>
          </cell>
        </row>
        <row r="359">
          <cell r="B359" t="str">
            <v>03_07_D_2_1_2_C8_patches</v>
          </cell>
        </row>
        <row r="360">
          <cell r="B360" t="str">
            <v>03_07_D_2_1_C1_patches</v>
          </cell>
        </row>
        <row r="361">
          <cell r="B361" t="str">
            <v>03_07_D_2_1_C2_patches</v>
          </cell>
        </row>
        <row r="362">
          <cell r="B362" t="str">
            <v>03_07_D_2_1_C3_patches</v>
          </cell>
        </row>
        <row r="363">
          <cell r="B363" t="str">
            <v>03_07_D_2_2_2_C1_patches</v>
          </cell>
        </row>
        <row r="364">
          <cell r="B364" t="str">
            <v>03_07_D_2_2_2_C2_patches</v>
          </cell>
        </row>
        <row r="365">
          <cell r="B365" t="str">
            <v>03_07_D_2_2_2_C3_patches</v>
          </cell>
        </row>
        <row r="366">
          <cell r="B366" t="str">
            <v>03_07_D_2_2_2_C4_patches</v>
          </cell>
        </row>
        <row r="367">
          <cell r="B367" t="str">
            <v>03_07_D_4_1_C1_patches</v>
          </cell>
        </row>
        <row r="368">
          <cell r="B368" t="str">
            <v>03_07_D_4_1_C2_patches</v>
          </cell>
        </row>
        <row r="369">
          <cell r="B369" t="str">
            <v>03_07_D_4_1_C3_patches</v>
          </cell>
        </row>
        <row r="370">
          <cell r="B370" t="str">
            <v>03_07_D_4_1_C4_patches</v>
          </cell>
        </row>
        <row r="371">
          <cell r="B371" t="str">
            <v>03_07_D_4_2_C1_patches</v>
          </cell>
        </row>
        <row r="372">
          <cell r="B372" t="str">
            <v>03_07_D_4_2_C2_patches</v>
          </cell>
        </row>
        <row r="373">
          <cell r="B373" t="str">
            <v>03_07_D_4_2_C3_patches</v>
          </cell>
        </row>
        <row r="374">
          <cell r="B374" t="str">
            <v>03_07_D_5_1_C1_patches</v>
          </cell>
        </row>
        <row r="375">
          <cell r="B375" t="str">
            <v>03_07_D_5_1_C2_patches</v>
          </cell>
        </row>
        <row r="376">
          <cell r="B376" t="str">
            <v>03_07_D_5_1_C3_patches</v>
          </cell>
        </row>
        <row r="377">
          <cell r="B377" t="str">
            <v>03_07_D_5_1_C4_patches</v>
          </cell>
        </row>
        <row r="378">
          <cell r="B378" t="str">
            <v>03_07_D_5_2_C1_patches</v>
          </cell>
        </row>
        <row r="379">
          <cell r="B379" t="str">
            <v>03_07_D_5_2_C2_patches</v>
          </cell>
        </row>
        <row r="380">
          <cell r="B380" t="str">
            <v>03_07_D_5_2_C3_patches</v>
          </cell>
        </row>
        <row r="381">
          <cell r="B381" t="str">
            <v>03_07_D_5_2_C4_patches</v>
          </cell>
        </row>
        <row r="382">
          <cell r="B382" t="str">
            <v>05_20_D_1_1_C1_patches</v>
          </cell>
        </row>
        <row r="383">
          <cell r="B383" t="str">
            <v>05_20_D_1_1_C2_patches</v>
          </cell>
        </row>
        <row r="384">
          <cell r="B384" t="str">
            <v>05_20_D_1_1_C3_patches</v>
          </cell>
        </row>
        <row r="385">
          <cell r="B385" t="str">
            <v>05_20_D_2_1_C1_patches</v>
          </cell>
        </row>
        <row r="386">
          <cell r="B386" t="str">
            <v>05_20_D_2_1_C2_patches</v>
          </cell>
        </row>
        <row r="387">
          <cell r="B387" t="str">
            <v>05_20_D_2_3_C1_patches</v>
          </cell>
        </row>
        <row r="388">
          <cell r="B388" t="str">
            <v>05_20_D_2_3_C2_patches</v>
          </cell>
        </row>
        <row r="389">
          <cell r="B389" t="str">
            <v>05_20_D_3_1_C1_patches</v>
          </cell>
        </row>
        <row r="390">
          <cell r="B390" t="str">
            <v>05_20_D_3_3_C1_patches</v>
          </cell>
        </row>
        <row r="391">
          <cell r="B391" t="str">
            <v>05_20_D_3_3_C2_patches</v>
          </cell>
        </row>
        <row r="392">
          <cell r="B392" t="str">
            <v>05_20_D_4_1_C1_patches</v>
          </cell>
        </row>
        <row r="393">
          <cell r="B393" t="str">
            <v>05_20_D_4_3_C1_patches</v>
          </cell>
        </row>
        <row r="394">
          <cell r="B394" t="str">
            <v>05_20_D_4_3_C2_patches</v>
          </cell>
        </row>
        <row r="395">
          <cell r="B395" t="str">
            <v>05_20_D_5_1_C1_patches</v>
          </cell>
        </row>
        <row r="396">
          <cell r="B396" t="str">
            <v>05_20_D_5_2_C1_patches</v>
          </cell>
        </row>
        <row r="397">
          <cell r="B397" t="str">
            <v>05_20_D_5_2_C2_patches</v>
          </cell>
        </row>
        <row r="398">
          <cell r="B398" t="str">
            <v>05_20_D_5_2_C3_patches</v>
          </cell>
        </row>
        <row r="399">
          <cell r="B399" t="str">
            <v>05_20_D_5_2_C4_patches</v>
          </cell>
        </row>
        <row r="400">
          <cell r="B400" t="str">
            <v>05_20_D_5_2_C5_patches</v>
          </cell>
        </row>
        <row r="401">
          <cell r="B401" t="str">
            <v>05_20_D_5_3_C1_patches</v>
          </cell>
        </row>
        <row r="402">
          <cell r="B402" t="str">
            <v>05_20_D_5_3_C2_patches</v>
          </cell>
        </row>
        <row r="403">
          <cell r="B403" t="str">
            <v>05_20_D_5_3_C3_patches</v>
          </cell>
        </row>
        <row r="404">
          <cell r="B404" t="str">
            <v>05_20_D_6_2_C1_patches</v>
          </cell>
        </row>
        <row r="405">
          <cell r="B405" t="str">
            <v>05_20_D_6_2_C2_patches</v>
          </cell>
        </row>
        <row r="406">
          <cell r="B406" t="str">
            <v>05_20_D_6_2_C3_patches</v>
          </cell>
        </row>
        <row r="407">
          <cell r="B407" t="str">
            <v>05_20_D_6_2_C4_patches</v>
          </cell>
        </row>
        <row r="408">
          <cell r="B408" t="str">
            <v>05_20_D_6_3_C1_patches</v>
          </cell>
        </row>
        <row r="409">
          <cell r="B409" t="str">
            <v>05_20_D_6_3_C2_patches</v>
          </cell>
        </row>
        <row r="410">
          <cell r="B410" t="str">
            <v>05_20_D_6_3_C3_patches</v>
          </cell>
        </row>
        <row r="411">
          <cell r="B411" t="str">
            <v>08_01_D_5_3_C1_patches</v>
          </cell>
        </row>
        <row r="412">
          <cell r="B412" t="str">
            <v>08_01_D_5_3_C2_patches</v>
          </cell>
        </row>
        <row r="413">
          <cell r="B413" t="str">
            <v>08_01_D_5_3_C3_patches</v>
          </cell>
        </row>
        <row r="414">
          <cell r="B414" t="str">
            <v>08_01_D_5_3_C4_patches</v>
          </cell>
        </row>
        <row r="415">
          <cell r="B415" t="str">
            <v>08_04_D_1_1_C1_patches</v>
          </cell>
        </row>
        <row r="416">
          <cell r="B416" t="str">
            <v>08_04_D_2_1_C1_patches</v>
          </cell>
        </row>
        <row r="417">
          <cell r="B417" t="str">
            <v>10_26_D_1_2_C1_patches</v>
          </cell>
        </row>
        <row r="418">
          <cell r="B418" t="str">
            <v>10_26_D_1_2_C2_patches</v>
          </cell>
        </row>
        <row r="419">
          <cell r="B419" t="str">
            <v>10_26_D_1_2_C3_patches</v>
          </cell>
        </row>
        <row r="420">
          <cell r="B420" t="str">
            <v>10_26_D_2_2_C1_patches</v>
          </cell>
        </row>
        <row r="421">
          <cell r="B421" t="str">
            <v>10_26_D_2_2_C2_patches</v>
          </cell>
        </row>
        <row r="422">
          <cell r="B422" t="str">
            <v>10_26_D_2_2_C3_patches</v>
          </cell>
        </row>
        <row r="423">
          <cell r="B423" t="str">
            <v>10_26_D_3_2_C1_patches</v>
          </cell>
        </row>
        <row r="424">
          <cell r="B424" t="str">
            <v>10_26_D_5_2_C1_patches</v>
          </cell>
        </row>
        <row r="425">
          <cell r="B425" t="str">
            <v>10_26_D_5_2_C2_patches</v>
          </cell>
        </row>
        <row r="426">
          <cell r="B426" t="str">
            <v>10_26_D_5_2_C3_patches</v>
          </cell>
        </row>
        <row r="427">
          <cell r="B427" t="str">
            <v>12_06_D_3_1_C1_patches</v>
          </cell>
        </row>
        <row r="428">
          <cell r="B428" t="str">
            <v>12_06_D_3_1_C2_patches</v>
          </cell>
        </row>
        <row r="429">
          <cell r="B429" t="str">
            <v>12_06_D_3_2_C1_patches</v>
          </cell>
        </row>
        <row r="430">
          <cell r="B430" t="str">
            <v>12_06_D_3_2_C2_patches</v>
          </cell>
        </row>
        <row r="431">
          <cell r="B431" t="str">
            <v>12_06_D_3_2_C3_patches</v>
          </cell>
        </row>
        <row r="432">
          <cell r="B432" t="str">
            <v>12_06_D_4_1_C1_patches</v>
          </cell>
        </row>
        <row r="433">
          <cell r="B433" t="str">
            <v>12_06_D_4_1_C2_patches</v>
          </cell>
        </row>
        <row r="434">
          <cell r="B434" t="str">
            <v>12_06_D_4_1_C3_patches</v>
          </cell>
        </row>
        <row r="435">
          <cell r="B435" t="str">
            <v>12_06_D_4_2_C1_patches</v>
          </cell>
        </row>
        <row r="436">
          <cell r="B436" t="str">
            <v>12_06_D_4_2_C2_patches</v>
          </cell>
        </row>
        <row r="437">
          <cell r="B437" t="str">
            <v>12_06_D_5_1_C1_patches</v>
          </cell>
        </row>
        <row r="438">
          <cell r="B438" t="str">
            <v>12_06_D_5_1_C2_patches</v>
          </cell>
        </row>
        <row r="439">
          <cell r="B439" t="str">
            <v>12_06_D_5_2_C1_patches</v>
          </cell>
        </row>
        <row r="440">
          <cell r="B440" t="str">
            <v>12_06_D_5_2_C2_patches</v>
          </cell>
        </row>
        <row r="441">
          <cell r="B441" t="str">
            <v>12_06_D_5_2_C3_patches</v>
          </cell>
        </row>
        <row r="442">
          <cell r="B442" t="str">
            <v>12_06_D_5_2_C4_patches</v>
          </cell>
        </row>
        <row r="443">
          <cell r="B443" t="str">
            <v>12_06_D_6_1_C1_patches</v>
          </cell>
        </row>
        <row r="444">
          <cell r="B444" t="str">
            <v>12_06_D_6_1_C2_patches</v>
          </cell>
        </row>
        <row r="445">
          <cell r="B445" t="str">
            <v>12_06_D_6_1_C3_patches</v>
          </cell>
        </row>
        <row r="446">
          <cell r="B446" t="str">
            <v>12_06_D_6_1_C4_patches</v>
          </cell>
        </row>
        <row r="447">
          <cell r="B447" t="str">
            <v>12_06_D_6_2_C1_patches</v>
          </cell>
        </row>
        <row r="448">
          <cell r="B448" t="str">
            <v>12_06_D_6_2_C2_patches</v>
          </cell>
        </row>
        <row r="449">
          <cell r="B449" t="str">
            <v>12_06_D_6_2_C3_patches</v>
          </cell>
        </row>
        <row r="450">
          <cell r="B450" t="str">
            <v>12_06_D_6_2_C4_patches</v>
          </cell>
        </row>
        <row r="451">
          <cell r="B451" t="str">
            <v>12_06_D_8_2_C1_patches</v>
          </cell>
        </row>
        <row r="452">
          <cell r="B452" t="str">
            <v>12_06_D_8_2_C2_patches</v>
          </cell>
        </row>
        <row r="453">
          <cell r="B453" t="str">
            <v>12_06_D_8_2_C3_patches</v>
          </cell>
        </row>
        <row r="454">
          <cell r="B454" t="str">
            <v>12_06_D_8_2_C4_patches</v>
          </cell>
        </row>
        <row r="455">
          <cell r="B455" t="str">
            <v>12_16_2D_10_3_C1_patches</v>
          </cell>
        </row>
        <row r="456">
          <cell r="B456" t="str">
            <v>12_16_2D_5_2_C1_patches</v>
          </cell>
        </row>
        <row r="457">
          <cell r="B457" t="str">
            <v>02_02_5_1_C1_patches</v>
          </cell>
        </row>
        <row r="458">
          <cell r="B458" t="str">
            <v>02_02_5_1_C2_patches</v>
          </cell>
        </row>
        <row r="459">
          <cell r="B459" t="str">
            <v>02_02_5_1_C3_patches</v>
          </cell>
        </row>
        <row r="460">
          <cell r="B460" t="str">
            <v>02_02_5_1_C4_patches</v>
          </cell>
        </row>
        <row r="461">
          <cell r="B461" t="str">
            <v>02_02_5_1_C5_patches</v>
          </cell>
        </row>
        <row r="462">
          <cell r="B462" t="str">
            <v>02_02_5_1_C6_patches</v>
          </cell>
        </row>
        <row r="463">
          <cell r="B463" t="str">
            <v>02_02_5_1_C7_patches</v>
          </cell>
        </row>
        <row r="464">
          <cell r="B464" t="str">
            <v>02_02_5_3_C1_patches</v>
          </cell>
        </row>
        <row r="465">
          <cell r="B465" t="str">
            <v>02_02_5_3_C2_patches</v>
          </cell>
        </row>
        <row r="466">
          <cell r="B466" t="str">
            <v>02_02_5_3_C3_patches</v>
          </cell>
        </row>
        <row r="467">
          <cell r="B467" t="str">
            <v>02_02_5_3_C4_patches</v>
          </cell>
        </row>
        <row r="468">
          <cell r="B468" t="str">
            <v>02_02_5_3_C5_patches</v>
          </cell>
        </row>
        <row r="469">
          <cell r="B469" t="str">
            <v>02_02_6_1_C1_patches</v>
          </cell>
        </row>
        <row r="470">
          <cell r="B470" t="str">
            <v>02_02_6_2_C1_patches</v>
          </cell>
        </row>
        <row r="471">
          <cell r="B471" t="str">
            <v>02_02_6_2_C2_patches</v>
          </cell>
        </row>
        <row r="472">
          <cell r="B472" t="str">
            <v>02_02_6_2_C3_patches</v>
          </cell>
        </row>
        <row r="473">
          <cell r="B473" t="str">
            <v>02_02_6_2_C4_patches</v>
          </cell>
        </row>
        <row r="474">
          <cell r="B474" t="str">
            <v>02_02_6_2_C5_patches</v>
          </cell>
        </row>
        <row r="475">
          <cell r="B475" t="str">
            <v>02_02_6_3_C1_patches</v>
          </cell>
        </row>
        <row r="476">
          <cell r="B476" t="str">
            <v>02_02_6_3_C2_patches</v>
          </cell>
        </row>
        <row r="477">
          <cell r="B477" t="str">
            <v>02_02_6_3_C3_patches</v>
          </cell>
        </row>
        <row r="478">
          <cell r="B478" t="str">
            <v>02_02_6_3_C4_patches</v>
          </cell>
        </row>
        <row r="479">
          <cell r="B479" t="str">
            <v>02_02_6_3_C5_patches</v>
          </cell>
        </row>
        <row r="480">
          <cell r="B480" t="str">
            <v>02_02_D_1_C1_patches</v>
          </cell>
        </row>
        <row r="481">
          <cell r="B481" t="str">
            <v>02_02_D_1_C2_patches</v>
          </cell>
        </row>
        <row r="482">
          <cell r="B482" t="str">
            <v>02_02_D_1_C3_patches</v>
          </cell>
        </row>
        <row r="483">
          <cell r="B483" t="str">
            <v>02_02_D_1_C4_patches</v>
          </cell>
        </row>
        <row r="484">
          <cell r="B484" t="str">
            <v>02_02_D_1_C5_patches</v>
          </cell>
        </row>
        <row r="485">
          <cell r="B485" t="str">
            <v>02_04_D_1_1_C1_patches</v>
          </cell>
        </row>
        <row r="486">
          <cell r="B486" t="str">
            <v>02_04_D_1_1_C2_patches</v>
          </cell>
        </row>
        <row r="487">
          <cell r="B487" t="str">
            <v>02_04_D_1_1_C3_patches</v>
          </cell>
        </row>
        <row r="488">
          <cell r="B488" t="str">
            <v>02_04_D_1_1_C4_patches</v>
          </cell>
        </row>
        <row r="489">
          <cell r="B489" t="str">
            <v>02_04_D_1_1_C5_patches</v>
          </cell>
        </row>
        <row r="490">
          <cell r="B490" t="str">
            <v>02_04_D_5_1_C1_patches</v>
          </cell>
        </row>
        <row r="491">
          <cell r="B491" t="str">
            <v>02_04_D_6_1_C1_patches</v>
          </cell>
        </row>
        <row r="492">
          <cell r="B492" t="str">
            <v>02_04_D_6_1_C2_patches</v>
          </cell>
        </row>
        <row r="493">
          <cell r="B493" t="str">
            <v>02_04_D_6_1_C3_patches</v>
          </cell>
        </row>
        <row r="494">
          <cell r="B494" t="str">
            <v>02_04_D_6_1_C4_patches</v>
          </cell>
        </row>
        <row r="495">
          <cell r="B495" t="str">
            <v>02_04_D_6_1_C5_patches</v>
          </cell>
        </row>
        <row r="496">
          <cell r="B496" t="str">
            <v>02_04_D_6_1_C6_patches</v>
          </cell>
        </row>
        <row r="497">
          <cell r="B497" t="str">
            <v>02_04_D_6_1_C7_patches</v>
          </cell>
        </row>
        <row r="498">
          <cell r="B498" t="str">
            <v>02_04_D_6_1_C8_patches</v>
          </cell>
        </row>
        <row r="499">
          <cell r="B499" t="str">
            <v>00_02_1_1_patches</v>
          </cell>
        </row>
        <row r="500">
          <cell r="B500" t="str">
            <v>00_02_6_1_patches</v>
          </cell>
        </row>
        <row r="501">
          <cell r="B501" t="str">
            <v>00_02_D_1_1_1_patches</v>
          </cell>
        </row>
        <row r="502">
          <cell r="B502" t="str">
            <v>00_02_D_1_1_patches</v>
          </cell>
        </row>
        <row r="503">
          <cell r="B503" t="str">
            <v>00_02_D_2_2_patches</v>
          </cell>
        </row>
        <row r="504">
          <cell r="B504" t="str">
            <v>25510_2017-10-12--17_31_43_left_patches</v>
          </cell>
        </row>
        <row r="505">
          <cell r="B505" t="str">
            <v>25510_2017-10-12--17_31_43_right_patches</v>
          </cell>
        </row>
        <row r="506">
          <cell r="B506" t="str">
            <v>02_03_D_5_1_patches</v>
          </cell>
        </row>
        <row r="507">
          <cell r="B507" t="str">
            <v>02_03_D_5_2_patches</v>
          </cell>
        </row>
        <row r="508">
          <cell r="B508" t="str">
            <v>02_03_D_6_1_patches</v>
          </cell>
        </row>
        <row r="509">
          <cell r="B509" t="str">
            <v>02_03_D_6_2_patches</v>
          </cell>
        </row>
        <row r="510">
          <cell r="B510" t="str">
            <v>25512_2017-10-12--17_23_28_patches</v>
          </cell>
        </row>
        <row r="511">
          <cell r="B511" t="str">
            <v>03_03_D_5_1_patches</v>
          </cell>
        </row>
        <row r="512">
          <cell r="B512" t="str">
            <v>03_03_D_6_1_patches</v>
          </cell>
        </row>
        <row r="513">
          <cell r="B513" t="str">
            <v>25513_2017-10-12–17_21_29_patches</v>
          </cell>
        </row>
        <row r="514">
          <cell r="B514" t="str">
            <v>25513_2017-10-12--17_21_29_N1_patches</v>
          </cell>
        </row>
        <row r="515">
          <cell r="B515" t="str">
            <v>25513_2017-10-12--17_21_29_N2_patches</v>
          </cell>
        </row>
        <row r="516">
          <cell r="B516" t="str">
            <v>25513_2017-10-12–17_21_29_N3_patches</v>
          </cell>
        </row>
        <row r="517">
          <cell r="B517" t="str">
            <v>25513_2017-10-12–17_21_29_N4_patches</v>
          </cell>
        </row>
        <row r="518">
          <cell r="B518" t="str">
            <v>25513_2017-10-12–17_21_29_N5_patches</v>
          </cell>
        </row>
        <row r="519">
          <cell r="B519" t="str">
            <v>25513_2017-10-12–17_21_29_N6_patches</v>
          </cell>
        </row>
        <row r="520">
          <cell r="B520" t="str">
            <v>25513_2017-10-12–17_21_29_N7_patches</v>
          </cell>
        </row>
        <row r="521">
          <cell r="B521" t="str">
            <v>25513_2017-10-12–17_21_29_N8_patches</v>
          </cell>
        </row>
        <row r="522">
          <cell r="B522" t="str">
            <v>25513_2017-10-12–17_21_29_N9_patches</v>
          </cell>
        </row>
        <row r="523">
          <cell r="B523" t="str">
            <v>03_04_A_D_2_1_patches</v>
          </cell>
        </row>
        <row r="524">
          <cell r="B524" t="str">
            <v>03_04_A_D_2_2_patches</v>
          </cell>
        </row>
        <row r="525">
          <cell r="B525" t="str">
            <v>03_04_A_D_3_1_patches</v>
          </cell>
        </row>
        <row r="526">
          <cell r="B526" t="str">
            <v>03_04_A_D_3_2_patches</v>
          </cell>
        </row>
        <row r="527">
          <cell r="B527" t="str">
            <v>03_04_A_D_4_1_patches</v>
          </cell>
        </row>
        <row r="528">
          <cell r="B528" t="str">
            <v>03_04_A_D_4_2_patches</v>
          </cell>
        </row>
        <row r="529">
          <cell r="B529" t="str">
            <v>03_04_A_D_5_1_patches</v>
          </cell>
        </row>
        <row r="530">
          <cell r="B530" t="str">
            <v>03_04_A_D_5_2_patches</v>
          </cell>
        </row>
        <row r="531">
          <cell r="B531" t="str">
            <v>25575_2017-10-12--22_22_29_left_patches</v>
          </cell>
        </row>
        <row r="532">
          <cell r="B532" t="str">
            <v>25575_2017-10-12--22_22_29_right_patches</v>
          </cell>
        </row>
        <row r="533">
          <cell r="B533" t="str">
            <v>04_03_A4_S_2_1_patches</v>
          </cell>
        </row>
        <row r="534">
          <cell r="B534" t="str">
            <v>04_03_A4_S_2_2_patches</v>
          </cell>
        </row>
        <row r="535">
          <cell r="B535" t="str">
            <v>04_03_A4_S_5_1_patches</v>
          </cell>
        </row>
        <row r="536">
          <cell r="B536" t="str">
            <v>04_03_A4_S_5_2_patches</v>
          </cell>
        </row>
        <row r="537">
          <cell r="B537" t="str">
            <v>04_03_A4_S_6_1_patches</v>
          </cell>
        </row>
        <row r="538">
          <cell r="B538" t="str">
            <v>04_03_A4_S_6_2_patches</v>
          </cell>
        </row>
        <row r="539">
          <cell r="B539" t="str">
            <v>04_03_A4_S_1_4_Q2_patches</v>
          </cell>
        </row>
        <row r="540">
          <cell r="B540" t="str">
            <v>04_03_A4_S_5_4_Q4_patches</v>
          </cell>
        </row>
        <row r="541">
          <cell r="B541" t="str">
            <v>04_03_A4_S_6_4_Q1_patches</v>
          </cell>
        </row>
        <row r="542">
          <cell r="B542" t="str">
            <v>04_03_A4_S_6_4_Q4_patches</v>
          </cell>
        </row>
        <row r="543">
          <cell r="B543" t="str">
            <v>04_03_D_5_1_patches</v>
          </cell>
        </row>
        <row r="544">
          <cell r="B544" t="str">
            <v>04_03_D_5_3_patches</v>
          </cell>
        </row>
        <row r="545">
          <cell r="B545" t="str">
            <v>04_03_D_6_1_patches</v>
          </cell>
        </row>
        <row r="546">
          <cell r="B546" t="str">
            <v>04_03_D_6_2_patches</v>
          </cell>
        </row>
        <row r="547">
          <cell r="B547" t="str">
            <v>04_03_D_6_3_patches</v>
          </cell>
        </row>
        <row r="548">
          <cell r="B548" t="str">
            <v>25507_2017-10-12--17_46_18_middle_patches</v>
          </cell>
        </row>
        <row r="549">
          <cell r="B549" t="str">
            <v>25507_2017-10-12--17_46_18_right_patches</v>
          </cell>
        </row>
        <row r="550">
          <cell r="B550" t="str">
            <v>04_10_D_4_2_patches</v>
          </cell>
        </row>
        <row r="551">
          <cell r="B551" t="str">
            <v>04_10_D_5_1_patches</v>
          </cell>
        </row>
        <row r="552">
          <cell r="B552" t="str">
            <v>04_10_D_5_2_patches</v>
          </cell>
        </row>
        <row r="553">
          <cell r="B553" t="str">
            <v>04_10_D_6_2_patches</v>
          </cell>
        </row>
        <row r="554">
          <cell r="B554" t="str">
            <v>25557_2017-10-12--23_32_32_left_patches</v>
          </cell>
        </row>
        <row r="555">
          <cell r="B555" t="str">
            <v>25557_2017-10-12--23_32_32_right_patches</v>
          </cell>
        </row>
        <row r="556">
          <cell r="B556" t="str">
            <v>05_01_1_D_1_2_patches</v>
          </cell>
        </row>
        <row r="557">
          <cell r="B557" t="str">
            <v>05_01_1_D_2_1_patches</v>
          </cell>
        </row>
        <row r="558">
          <cell r="B558" t="str">
            <v>05_01_1_D_5_2_patches</v>
          </cell>
        </row>
        <row r="559">
          <cell r="B559" t="str">
            <v>05_01_1D_1_1_patches</v>
          </cell>
        </row>
        <row r="560">
          <cell r="B560" t="str">
            <v>05_01_1D_1_2_2_patches</v>
          </cell>
        </row>
        <row r="561">
          <cell r="B561" t="str">
            <v>05_01_1D_1_2_patches</v>
          </cell>
        </row>
        <row r="562">
          <cell r="B562" t="str">
            <v>05_01_1D_2_1_2_patches</v>
          </cell>
        </row>
        <row r="563">
          <cell r="B563" t="str">
            <v>05_01_1D_2_1_patches</v>
          </cell>
        </row>
        <row r="564">
          <cell r="B564" t="str">
            <v>05_01_1D_2_2_patches</v>
          </cell>
        </row>
        <row r="565">
          <cell r="B565" t="str">
            <v>05_01_1D_3_1_patches</v>
          </cell>
        </row>
        <row r="566">
          <cell r="B566" t="str">
            <v>05_01_1D_3_2_patches</v>
          </cell>
        </row>
        <row r="567">
          <cell r="B567" t="str">
            <v>05_01_1D_4_1_patches</v>
          </cell>
        </row>
        <row r="568">
          <cell r="B568" t="str">
            <v>05_01_1D_5_1_patches</v>
          </cell>
        </row>
        <row r="569">
          <cell r="B569" t="str">
            <v>05_01_1D_5_2_patches</v>
          </cell>
        </row>
        <row r="570">
          <cell r="B570" t="str">
            <v>05_02_A8_S_5_1_patches</v>
          </cell>
        </row>
        <row r="571">
          <cell r="B571" t="str">
            <v>05_02_A8_S_6_1_patches</v>
          </cell>
        </row>
        <row r="572">
          <cell r="B572" t="str">
            <v>05_02_D_6_1_patches</v>
          </cell>
        </row>
        <row r="573">
          <cell r="B573" t="str">
            <v>25565_2017-10-12--22_54_50_bottom_patches</v>
          </cell>
        </row>
        <row r="574">
          <cell r="B574" t="str">
            <v>25565_2017-10-12--22_54_50_bottom_recrop_1_patches</v>
          </cell>
        </row>
        <row r="575">
          <cell r="B575" t="str">
            <v>25565_2017-10-12--22_54_50_bottom_recrop_2_patches</v>
          </cell>
        </row>
        <row r="576">
          <cell r="B576" t="str">
            <v>25565_2017-10-12--22_54_50_top_patches</v>
          </cell>
        </row>
        <row r="577">
          <cell r="B577" t="str">
            <v>05_03_2_D_1_1_2_patches</v>
          </cell>
        </row>
        <row r="578">
          <cell r="B578" t="str">
            <v>05_03_2D_1_2_patches</v>
          </cell>
        </row>
        <row r="579">
          <cell r="B579" t="str">
            <v>05_03_2D_1_patches</v>
          </cell>
        </row>
        <row r="580">
          <cell r="B580" t="str">
            <v>05_03_2D_2_1_patches</v>
          </cell>
        </row>
        <row r="581">
          <cell r="B581" t="str">
            <v>05_03_2D_2_2_patches</v>
          </cell>
        </row>
        <row r="582">
          <cell r="B582" t="str">
            <v>05_03_2D_2_patches</v>
          </cell>
        </row>
        <row r="583">
          <cell r="B583" t="str">
            <v>05_03_2D_3_1_patches</v>
          </cell>
        </row>
        <row r="584">
          <cell r="B584" t="str">
            <v>05_03_2D_3_2_patches</v>
          </cell>
        </row>
        <row r="585">
          <cell r="B585" t="str">
            <v>05_03_2D_3_patches</v>
          </cell>
        </row>
        <row r="586">
          <cell r="B586" t="str">
            <v>05_03_2D_4_1_patches</v>
          </cell>
        </row>
        <row r="587">
          <cell r="B587" t="str">
            <v>05_03_2D_4_2_patches</v>
          </cell>
        </row>
        <row r="588">
          <cell r="B588" t="str">
            <v>05_03_2D_4_patches</v>
          </cell>
        </row>
        <row r="589">
          <cell r="B589" t="str">
            <v>05_03_2D_5_1_1_patches</v>
          </cell>
        </row>
        <row r="590">
          <cell r="B590" t="str">
            <v>05_03_2D_5_1_2_patches</v>
          </cell>
        </row>
        <row r="591">
          <cell r="B591" t="str">
            <v>05_03_2D_5_1_patches</v>
          </cell>
        </row>
        <row r="592">
          <cell r="B592" t="str">
            <v>05_03_2D_5_2_patches</v>
          </cell>
        </row>
        <row r="593">
          <cell r="B593" t="str">
            <v>05_03_2D_5_patches</v>
          </cell>
        </row>
        <row r="594">
          <cell r="B594" t="str">
            <v>05_03_2D_6_1_1_patches</v>
          </cell>
        </row>
        <row r="595">
          <cell r="B595" t="str">
            <v>05_03_2D_6_1_patches</v>
          </cell>
        </row>
        <row r="596">
          <cell r="B596" t="str">
            <v>05_03_2D_6_2_patches</v>
          </cell>
        </row>
        <row r="597">
          <cell r="B597" t="str">
            <v>05_03_2D_6_patches</v>
          </cell>
        </row>
        <row r="598">
          <cell r="B598" t="str">
            <v>05_03_A5_S_1_1_patches</v>
          </cell>
        </row>
        <row r="599">
          <cell r="B599" t="str">
            <v>05_03_A5S_2_1_patches</v>
          </cell>
        </row>
        <row r="600">
          <cell r="B600" t="str">
            <v>05_04_D_1_1_patches</v>
          </cell>
        </row>
        <row r="601">
          <cell r="B601" t="str">
            <v>05_04_D_1_2_1_patches</v>
          </cell>
        </row>
        <row r="602">
          <cell r="B602" t="str">
            <v>05_04_D_2_1_2_patches</v>
          </cell>
        </row>
        <row r="603">
          <cell r="B603" t="str">
            <v>05_04_D_2_2_1_patches</v>
          </cell>
        </row>
        <row r="604">
          <cell r="B604" t="str">
            <v>05_04_D_2_2_patches</v>
          </cell>
        </row>
        <row r="605">
          <cell r="B605" t="str">
            <v>05_04_D_2_3_patches</v>
          </cell>
        </row>
        <row r="606">
          <cell r="B606" t="str">
            <v>05_04_D_3_1_patches</v>
          </cell>
        </row>
        <row r="607">
          <cell r="B607" t="str">
            <v>05_04_D_3_2_patches</v>
          </cell>
        </row>
        <row r="608">
          <cell r="B608" t="str">
            <v>05_04_D_3_3_patches</v>
          </cell>
        </row>
        <row r="609">
          <cell r="B609" t="str">
            <v>05_04_D_4_1_patches</v>
          </cell>
        </row>
        <row r="610">
          <cell r="B610" t="str">
            <v>05_04_D_4_2_patches</v>
          </cell>
        </row>
        <row r="611">
          <cell r="B611" t="str">
            <v>05_04_D_4_3_patches</v>
          </cell>
        </row>
        <row r="612">
          <cell r="B612" t="str">
            <v>05_04_D_5_1_2_patches</v>
          </cell>
        </row>
        <row r="613">
          <cell r="B613" t="str">
            <v>05_04_D_5_1_patches</v>
          </cell>
        </row>
        <row r="614">
          <cell r="B614" t="str">
            <v>05_04_D_5_2_1_patches</v>
          </cell>
        </row>
        <row r="615">
          <cell r="B615" t="str">
            <v>05_04_D_5_2_patches</v>
          </cell>
        </row>
        <row r="616">
          <cell r="B616" t="str">
            <v>05_04_D_5_3_1_patches</v>
          </cell>
        </row>
        <row r="617">
          <cell r="B617" t="str">
            <v>05_04_D_5_3_patches</v>
          </cell>
        </row>
        <row r="618">
          <cell r="B618" t="str">
            <v>05_04_D_6_2_patches</v>
          </cell>
        </row>
        <row r="619">
          <cell r="B619" t="str">
            <v>25567_2017-10-12--22_49_03_left_patches</v>
          </cell>
        </row>
        <row r="620">
          <cell r="B620" t="str">
            <v>25567_2017-10-12--22_49_03_middle_patches</v>
          </cell>
        </row>
        <row r="621">
          <cell r="B621" t="str">
            <v>25567_2017-10-12--22_49_03_right_patches</v>
          </cell>
        </row>
        <row r="622">
          <cell r="B622" t="str">
            <v>25565_2017-10-12--22_54_50_top_recrop_patches</v>
          </cell>
        </row>
        <row r="623">
          <cell r="B623" t="str">
            <v>07_07_D_2_1_patches</v>
          </cell>
        </row>
        <row r="624">
          <cell r="B624" t="str">
            <v>07_07_D_2_3_patches</v>
          </cell>
        </row>
        <row r="625">
          <cell r="B625" t="str">
            <v>07_07_D_3_1_patches</v>
          </cell>
        </row>
        <row r="626">
          <cell r="B626" t="str">
            <v>07_07_D_3_2_patches</v>
          </cell>
        </row>
        <row r="627">
          <cell r="B627" t="str">
            <v>07_07_D_3_3_patches</v>
          </cell>
        </row>
        <row r="628">
          <cell r="B628" t="str">
            <v>07_07_D_4_1_patches</v>
          </cell>
        </row>
        <row r="629">
          <cell r="B629" t="str">
            <v>07_07_D_4_2_patches</v>
          </cell>
        </row>
        <row r="630">
          <cell r="B630" t="str">
            <v>07_07_D_4_3_patches</v>
          </cell>
        </row>
        <row r="631">
          <cell r="B631" t="str">
            <v>07_07_D_5_1_patches</v>
          </cell>
        </row>
        <row r="632">
          <cell r="B632" t="str">
            <v>07_07_D_5_2_patches</v>
          </cell>
        </row>
        <row r="633">
          <cell r="B633" t="str">
            <v>09_04 _4_D 2_1_patches</v>
          </cell>
        </row>
        <row r="634">
          <cell r="B634" t="str">
            <v>09_04 _4_D 3_1_patches</v>
          </cell>
        </row>
        <row r="635">
          <cell r="B635" t="str">
            <v>09_04 _4_D 4_1_patches</v>
          </cell>
        </row>
        <row r="636">
          <cell r="B636" t="str">
            <v>09_04 _4_D 5_1_patches</v>
          </cell>
        </row>
        <row r="637">
          <cell r="B637" t="str">
            <v>09_04 _D_1_1_patches</v>
          </cell>
        </row>
        <row r="638">
          <cell r="B638" t="str">
            <v>09_04 _D_2_1_patches</v>
          </cell>
        </row>
        <row r="639">
          <cell r="B639" t="str">
            <v>09_04 _D_5_1_patches</v>
          </cell>
        </row>
        <row r="640">
          <cell r="B640" t="str">
            <v>09_04 _D_6_1_patches</v>
          </cell>
        </row>
        <row r="641">
          <cell r="B641" t="str">
            <v>09_04_3D_3_1_patches</v>
          </cell>
        </row>
        <row r="642">
          <cell r="B642" t="str">
            <v>09_04_3D_3_patches</v>
          </cell>
        </row>
        <row r="643">
          <cell r="B643" t="str">
            <v>09_04_3D_4_patches</v>
          </cell>
        </row>
        <row r="644">
          <cell r="B644" t="str">
            <v>09_04_3D_5_1_patches</v>
          </cell>
        </row>
        <row r="645">
          <cell r="B645" t="str">
            <v>09_04_3D_5_patches</v>
          </cell>
        </row>
        <row r="646">
          <cell r="B646" t="str">
            <v>09_04_D_1_2_patches</v>
          </cell>
        </row>
        <row r="647">
          <cell r="B647" t="str">
            <v>09_04_D_2_2_patches</v>
          </cell>
        </row>
        <row r="648">
          <cell r="B648" t="str">
            <v>09_04_D_5_2_patches</v>
          </cell>
        </row>
        <row r="649">
          <cell r="B649" t="str">
            <v>09_04_D_6_2_patches</v>
          </cell>
        </row>
        <row r="650">
          <cell r="B650" t="str">
            <v>25544_2017-10-12--15_13_44_bottom_patches</v>
          </cell>
        </row>
        <row r="651">
          <cell r="B651" t="str">
            <v>25544_2017-10-12--15_13_44_top_patches</v>
          </cell>
        </row>
        <row r="652">
          <cell r="B652" t="str">
            <v>09_04_3D_3_1_patches</v>
          </cell>
        </row>
        <row r="653">
          <cell r="B653" t="str">
            <v>09_04_3D_4_1_patches</v>
          </cell>
        </row>
        <row r="654">
          <cell r="B654" t="str">
            <v>09_04_3D_5_1_patches</v>
          </cell>
        </row>
        <row r="655">
          <cell r="B655" t="str">
            <v>09_04_3D_3_2_patches</v>
          </cell>
        </row>
        <row r="656">
          <cell r="B656" t="str">
            <v>09_04_3D_4_2_patches</v>
          </cell>
        </row>
        <row r="657">
          <cell r="B657" t="str">
            <v>09_04_3D_5_2_patches</v>
          </cell>
        </row>
        <row r="658">
          <cell r="B658" t="str">
            <v>09_15_5_1_patches</v>
          </cell>
        </row>
        <row r="659">
          <cell r="B659" t="str">
            <v>09_15_5_3_patches</v>
          </cell>
        </row>
        <row r="660">
          <cell r="B660" t="str">
            <v>09_15_D_2_1_patches</v>
          </cell>
        </row>
        <row r="661">
          <cell r="B661" t="str">
            <v>09_15_D_2_2_patches</v>
          </cell>
        </row>
        <row r="662">
          <cell r="B662" t="str">
            <v>09_15_D_2_3_patches</v>
          </cell>
        </row>
        <row r="663">
          <cell r="B663" t="str">
            <v>09_15_D_5_2_patches</v>
          </cell>
        </row>
        <row r="664">
          <cell r="B664" t="str">
            <v>09_15_D_6_2_patches</v>
          </cell>
        </row>
        <row r="665">
          <cell r="B665" t="str">
            <v>09_15_D_6_3_patches</v>
          </cell>
        </row>
        <row r="666">
          <cell r="B666" t="str">
            <v>25533_2017-10-12--15_54_53_bottom_patches</v>
          </cell>
        </row>
        <row r="667">
          <cell r="B667" t="str">
            <v>25533_2017-10-12--15_54_53_middle_patches</v>
          </cell>
        </row>
        <row r="668">
          <cell r="B668" t="str">
            <v>09_20_A_D_4_2_patches</v>
          </cell>
        </row>
        <row r="669">
          <cell r="B669" t="str">
            <v>09_20_A_D_5_2_patches</v>
          </cell>
        </row>
        <row r="670">
          <cell r="B670" t="str">
            <v>09_20_A_D_6_2_patches</v>
          </cell>
        </row>
        <row r="671">
          <cell r="B671" t="str">
            <v>09_20_A_D_2_2_patches</v>
          </cell>
        </row>
        <row r="672">
          <cell r="B672" t="str">
            <v>09_20_A_D_3_2_patches</v>
          </cell>
        </row>
        <row r="673">
          <cell r="B673" t="str">
            <v>09_20_D_1_1_patches</v>
          </cell>
        </row>
        <row r="674">
          <cell r="B674" t="str">
            <v>25542_2017-10-12--15_17_47_left_patches</v>
          </cell>
        </row>
        <row r="675">
          <cell r="B675" t="str">
            <v>25542_2017-10-12--15_17_47_right_patches</v>
          </cell>
        </row>
        <row r="676">
          <cell r="B676" t="str">
            <v>25532_2017-10-12--15_57_09_bottom_patches</v>
          </cell>
        </row>
        <row r="677">
          <cell r="B677" t="str">
            <v>25532_2017-10-12--15_57_09_bottom_recrop_patches</v>
          </cell>
        </row>
        <row r="678">
          <cell r="B678" t="str">
            <v>25532_2017-10-12--15_57_09_top_patches</v>
          </cell>
        </row>
        <row r="679">
          <cell r="B679" t="str">
            <v>25548_2017-10-12--14_59_06_bottom_patches</v>
          </cell>
        </row>
        <row r="680">
          <cell r="B680" t="str">
            <v>25548_2017-10-12--14_59_06_top_patches</v>
          </cell>
        </row>
        <row r="681">
          <cell r="B681" t="str">
            <v>25577_2017-10-12--22_14_42_patches</v>
          </cell>
        </row>
        <row r="682">
          <cell r="B682" t="str">
            <v>25514_2017-10-12--17_15_07_bottom_patches</v>
          </cell>
        </row>
        <row r="683">
          <cell r="B683" t="str">
            <v>25514_2017-10-12--17_15_07_top_patches</v>
          </cell>
        </row>
        <row r="684">
          <cell r="B684" t="str">
            <v>03_03_D_1_1_C1_patches</v>
          </cell>
        </row>
        <row r="685">
          <cell r="B685" t="str">
            <v>03_03_D_1_1_C2_patches</v>
          </cell>
        </row>
        <row r="686">
          <cell r="B686" t="str">
            <v>03_03_D_1_1_C3_patches</v>
          </cell>
        </row>
        <row r="687">
          <cell r="B687" t="str">
            <v>03_03_D_1_1_C4_patches</v>
          </cell>
        </row>
        <row r="688">
          <cell r="B688" t="str">
            <v>03_03_D_5_1_C1_patches</v>
          </cell>
        </row>
        <row r="689">
          <cell r="B689" t="str">
            <v>03_03_D_5_1_C2_patches</v>
          </cell>
        </row>
        <row r="690">
          <cell r="B690" t="str">
            <v>03_03_D_5_1_C3_patches</v>
          </cell>
        </row>
        <row r="691">
          <cell r="B691" t="str">
            <v>03_03_D_5_1_C4_patches</v>
          </cell>
        </row>
        <row r="692">
          <cell r="B692" t="str">
            <v>03_03_D_5_1_C5_patches</v>
          </cell>
        </row>
        <row r="693">
          <cell r="B693" t="str">
            <v>03_03_D_5_1_C6_patches</v>
          </cell>
        </row>
        <row r="694">
          <cell r="B694" t="str">
            <v>03_03_D_6_1_C1_patches</v>
          </cell>
        </row>
        <row r="695">
          <cell r="B695" t="str">
            <v>03_03_D_6_1_C2_patches</v>
          </cell>
        </row>
        <row r="696">
          <cell r="B696" t="str">
            <v>04_03_A4_S_1_4_C1_patches</v>
          </cell>
        </row>
        <row r="697">
          <cell r="B697" t="str">
            <v>04_03_A4_S_1_4_C2_patches</v>
          </cell>
        </row>
        <row r="698">
          <cell r="B698" t="str">
            <v>04_03_A4_S_1_4_C3_patches</v>
          </cell>
        </row>
        <row r="699">
          <cell r="B699" t="str">
            <v>04_03_A4_S_1_4_C4_patches</v>
          </cell>
        </row>
        <row r="700">
          <cell r="B700" t="str">
            <v>04_03_A4_S_1_4_C5_patches</v>
          </cell>
        </row>
        <row r="701">
          <cell r="B701" t="str">
            <v>04_03_A4_S_1_4_C6_patches</v>
          </cell>
        </row>
        <row r="702">
          <cell r="B702" t="str">
            <v>04_03_A4_S_1_4_C7_patches</v>
          </cell>
        </row>
        <row r="703">
          <cell r="B703" t="str">
            <v>04_03_A4_S_1_4_C8_patches</v>
          </cell>
        </row>
        <row r="704">
          <cell r="B704" t="str">
            <v>04_03_A4_S_2_1_C1_patches</v>
          </cell>
        </row>
        <row r="705">
          <cell r="B705" t="str">
            <v>04_03_A4_S_2_2_C1_patches</v>
          </cell>
        </row>
        <row r="706">
          <cell r="B706" t="str">
            <v>04_03_A4_S_2_2_C2_patches</v>
          </cell>
        </row>
        <row r="707">
          <cell r="B707" t="str">
            <v>04_03_A4_S_5_1_C1_patches</v>
          </cell>
        </row>
        <row r="708">
          <cell r="B708" t="str">
            <v>04_03_A4_S_5_1_C2_patches</v>
          </cell>
        </row>
        <row r="709">
          <cell r="B709" t="str">
            <v>04_03_A4_S_5_2_C1_patches</v>
          </cell>
        </row>
        <row r="710">
          <cell r="B710" t="str">
            <v>04_03_A4_S_5_2_C2_patches</v>
          </cell>
        </row>
        <row r="711">
          <cell r="B711" t="str">
            <v>04_03_A4_S_5_2_C3_patches</v>
          </cell>
        </row>
        <row r="712">
          <cell r="B712" t="str">
            <v>04_03_D_5_1_C1_patches</v>
          </cell>
        </row>
        <row r="713">
          <cell r="B713" t="str">
            <v>04_03_D_5_1_C2_patches</v>
          </cell>
        </row>
        <row r="714">
          <cell r="B714" t="str">
            <v>04_03_D_5_1_C3_patches</v>
          </cell>
        </row>
        <row r="715">
          <cell r="B715" t="str">
            <v>04_03_D_5_1_C4_patches</v>
          </cell>
        </row>
        <row r="716">
          <cell r="B716" t="str">
            <v>04_03_D_5_3_C1_patches</v>
          </cell>
        </row>
        <row r="717">
          <cell r="B717" t="str">
            <v>04_03_D_5_3_C2_patches</v>
          </cell>
        </row>
        <row r="718">
          <cell r="B718" t="str">
            <v>04_03_D_6_1_C1_patches</v>
          </cell>
        </row>
        <row r="719">
          <cell r="B719" t="str">
            <v>04_03_D_6_1_C2_patches</v>
          </cell>
        </row>
        <row r="720">
          <cell r="B720" t="str">
            <v>04_03_D_6_1_C3_patches</v>
          </cell>
        </row>
        <row r="721">
          <cell r="B721" t="str">
            <v>04_03_D_6_2_C1_patches</v>
          </cell>
        </row>
        <row r="722">
          <cell r="B722" t="str">
            <v>04_03_D_6_2_C2_patches</v>
          </cell>
        </row>
        <row r="723">
          <cell r="B723" t="str">
            <v>04_03_D_6_2_C3_patches</v>
          </cell>
        </row>
        <row r="724">
          <cell r="B724" t="str">
            <v>04_03_D_6_2_C4_patches</v>
          </cell>
        </row>
        <row r="725">
          <cell r="B725" t="str">
            <v>04_03_D_6_2_C5_patches</v>
          </cell>
        </row>
        <row r="726">
          <cell r="B726" t="str">
            <v>04_03_D_6_2_C6_patches</v>
          </cell>
        </row>
        <row r="727">
          <cell r="B727" t="str">
            <v>04_03_D_6_2_C7_patches</v>
          </cell>
        </row>
        <row r="728">
          <cell r="B728" t="str">
            <v>04_03_D_6_2_C8_patches</v>
          </cell>
        </row>
        <row r="729">
          <cell r="B729" t="str">
            <v>04_03_D_6_3_C1_patches</v>
          </cell>
        </row>
        <row r="730">
          <cell r="B730" t="str">
            <v>04_03_D_6_3_C2_patches</v>
          </cell>
        </row>
        <row r="731">
          <cell r="B731" t="str">
            <v>04_03_D_6_3_C3_patches</v>
          </cell>
        </row>
        <row r="732">
          <cell r="B732" t="str">
            <v>05_02_A8_S_5_1_C1_patches</v>
          </cell>
        </row>
        <row r="733">
          <cell r="B733" t="str">
            <v>05_02_A8_S_5_1_C2_patches</v>
          </cell>
        </row>
        <row r="734">
          <cell r="B734" t="str">
            <v>05_02_A8_S_5_1_C3_patches</v>
          </cell>
        </row>
        <row r="735">
          <cell r="B735" t="str">
            <v>05_02_A8_S_5_1_C4_patches</v>
          </cell>
        </row>
        <row r="736">
          <cell r="B736" t="str">
            <v>05_02_A8_S_5_1_C5_patches</v>
          </cell>
        </row>
        <row r="737">
          <cell r="B737" t="str">
            <v>05_02_A8_S_5_1_C6_patches</v>
          </cell>
        </row>
        <row r="738">
          <cell r="B738" t="str">
            <v>05_02_A8_S_6_1_C1_patches</v>
          </cell>
        </row>
        <row r="739">
          <cell r="B739" t="str">
            <v>05_02_A8_S_6_1_C2_patches</v>
          </cell>
        </row>
        <row r="740">
          <cell r="B740" t="str">
            <v>05_02_A8_S_6_1_C3_patches</v>
          </cell>
        </row>
        <row r="741">
          <cell r="B741" t="str">
            <v>05_02_A8_S_6_1_C4_patches</v>
          </cell>
        </row>
        <row r="742">
          <cell r="B742" t="str">
            <v>05_02_A8_S_6_1_C5_patches</v>
          </cell>
        </row>
        <row r="743">
          <cell r="B743" t="str">
            <v>05_02_D_5_1_C1_patches</v>
          </cell>
        </row>
        <row r="744">
          <cell r="B744" t="str">
            <v>05_02_D_5_1_C2_patches</v>
          </cell>
        </row>
        <row r="745">
          <cell r="B745" t="str">
            <v>05_02_D_5_1_C3_patches</v>
          </cell>
        </row>
        <row r="746">
          <cell r="B746" t="str">
            <v>05_02_D_5_1_C4_patches</v>
          </cell>
        </row>
        <row r="747">
          <cell r="B747" t="str">
            <v>05_02_D_5_1_C5_patches</v>
          </cell>
        </row>
        <row r="748">
          <cell r="B748" t="str">
            <v>12_09_A_10_1_1_1_C1_patches</v>
          </cell>
        </row>
        <row r="749">
          <cell r="B749" t="str">
            <v>12_09_A_10_1_1_C1_patches</v>
          </cell>
        </row>
        <row r="750">
          <cell r="B750" t="str">
            <v>12_09_A_10_1_2_C1_patches</v>
          </cell>
        </row>
        <row r="751">
          <cell r="B751" t="str">
            <v>02_02_5_1_patches</v>
          </cell>
        </row>
        <row r="752">
          <cell r="B752" t="str">
            <v>02_02_5_2_patches</v>
          </cell>
        </row>
        <row r="753">
          <cell r="B753" t="str">
            <v>02_02_5_3_patches</v>
          </cell>
        </row>
        <row r="754">
          <cell r="B754" t="str">
            <v>02_02_6_1_patches</v>
          </cell>
        </row>
        <row r="755">
          <cell r="B755" t="str">
            <v>02_02_6_2_patches</v>
          </cell>
        </row>
        <row r="756">
          <cell r="B756" t="str">
            <v>02_02_6_3_patches</v>
          </cell>
        </row>
        <row r="757">
          <cell r="B757" t="str">
            <v>02_02_D_1_1_patches</v>
          </cell>
        </row>
        <row r="758">
          <cell r="B758" t="str">
            <v>03_07_D_2_2_2_patches</v>
          </cell>
        </row>
        <row r="759">
          <cell r="B759" t="str">
            <v>03_07_D_4_2_patches</v>
          </cell>
        </row>
        <row r="760">
          <cell r="B760" t="str">
            <v>03_07_D_5_2_patches</v>
          </cell>
        </row>
        <row r="761">
          <cell r="B761" t="str">
            <v>25574_2017-10-12--22_25_27_left_patches</v>
          </cell>
        </row>
        <row r="762">
          <cell r="B762" t="str">
            <v>25574_2017-10-12--22_25_27_right_patches</v>
          </cell>
        </row>
        <row r="763">
          <cell r="B763" t="str">
            <v>07_05_B_11_S_2_1_patches</v>
          </cell>
        </row>
        <row r="764">
          <cell r="B764" t="str">
            <v>07_05_B_11_S_5_1_patches</v>
          </cell>
        </row>
        <row r="765">
          <cell r="B765" t="str">
            <v>07_05_B_D_2_1_patches</v>
          </cell>
        </row>
        <row r="766">
          <cell r="B766" t="str">
            <v>07_05_B_D_3_1_patches</v>
          </cell>
        </row>
        <row r="767">
          <cell r="B767" t="str">
            <v>07_05_B_D_4_1_patches</v>
          </cell>
        </row>
        <row r="768">
          <cell r="B768" t="str">
            <v>25536_2017-10-12--15_37_26_bottom_patches</v>
          </cell>
        </row>
        <row r="769">
          <cell r="B769" t="str">
            <v>25536_2017-10-12--15_37_26_middle_patches</v>
          </cell>
        </row>
        <row r="770">
          <cell r="B770" t="str">
            <v>25536_2017-10-12--15_37_26_top_patches</v>
          </cell>
        </row>
        <row r="771">
          <cell r="B771" t="str">
            <v>08_11_ A_D_1_1_1_patches</v>
          </cell>
        </row>
        <row r="772">
          <cell r="B772" t="str">
            <v>08_11_A_D_ 5_1_patches</v>
          </cell>
        </row>
        <row r="773">
          <cell r="B773" t="str">
            <v>08_11_A_D_ 6_1_1_patches</v>
          </cell>
        </row>
        <row r="774">
          <cell r="B774" t="str">
            <v>08_11_A_D_ 6_1_patches</v>
          </cell>
        </row>
        <row r="775">
          <cell r="B775" t="str">
            <v>08_11_A_D_1_1_patches</v>
          </cell>
        </row>
        <row r="776">
          <cell r="B776" t="str">
            <v>08_11_A_D_1_2_1_patches</v>
          </cell>
        </row>
        <row r="777">
          <cell r="B777" t="str">
            <v>08_11_A_D_1_2_patches</v>
          </cell>
        </row>
        <row r="778">
          <cell r="B778" t="str">
            <v>08_11_A_D_2_1_1_patches</v>
          </cell>
        </row>
        <row r="779">
          <cell r="B779" t="str">
            <v>08_11_A_D_2_1_patches</v>
          </cell>
        </row>
        <row r="780">
          <cell r="B780" t="str">
            <v>08_11_A_D_2_2_2_patches</v>
          </cell>
        </row>
        <row r="781">
          <cell r="B781" t="str">
            <v>08_11_A_D_2_2_patches</v>
          </cell>
        </row>
        <row r="782">
          <cell r="B782" t="str">
            <v>08_11_A_D_3_1_patches</v>
          </cell>
        </row>
        <row r="783">
          <cell r="B783" t="str">
            <v>08_11_A_D_3_2_patches</v>
          </cell>
        </row>
        <row r="784">
          <cell r="B784" t="str">
            <v>08_11_A_D_4_1_patches</v>
          </cell>
        </row>
        <row r="785">
          <cell r="B785" t="str">
            <v>08_11_A_D_4_2_patches</v>
          </cell>
        </row>
        <row r="786">
          <cell r="B786" t="str">
            <v>08_11_A_D_5_1_1_patches</v>
          </cell>
        </row>
        <row r="787">
          <cell r="B787" t="str">
            <v>08_11_A_D_5_2_patches</v>
          </cell>
        </row>
        <row r="788">
          <cell r="B788" t="str">
            <v>08_11_A_D_6_2_1_patches</v>
          </cell>
        </row>
        <row r="789">
          <cell r="B789" t="str">
            <v>08_11_A_D_6_2_patches</v>
          </cell>
        </row>
        <row r="790">
          <cell r="B790" t="str">
            <v>25545_2017-10-12--15_11_31_left_patches</v>
          </cell>
        </row>
        <row r="791">
          <cell r="B791" t="str">
            <v>25545_2017-10-12--15_11_31_middle_patches</v>
          </cell>
        </row>
        <row r="792">
          <cell r="B792" t="str">
            <v>25545_2017-10-12--15_11_31_right_patches</v>
          </cell>
        </row>
        <row r="793">
          <cell r="B793" t="str">
            <v>25526_2017-10-12--16_22_20_left_patches</v>
          </cell>
        </row>
        <row r="794">
          <cell r="B794" t="str">
            <v>25526_2017-10-12--16_22_20_right_patches</v>
          </cell>
        </row>
        <row r="795">
          <cell r="B795" t="str">
            <v>09_25_D_2_2_patches</v>
          </cell>
        </row>
        <row r="796">
          <cell r="B796" t="str">
            <v>09_25_D_3_1_patches</v>
          </cell>
        </row>
        <row r="797">
          <cell r="B797" t="str">
            <v>09_25_D_3_2_patches</v>
          </cell>
        </row>
        <row r="798">
          <cell r="B798" t="str">
            <v>09_25_D_4_2_patches</v>
          </cell>
        </row>
        <row r="799">
          <cell r="B799" t="str">
            <v>09_25_D_5_1_patches</v>
          </cell>
        </row>
        <row r="800">
          <cell r="B800" t="str">
            <v>09_25_D_5_2_patches</v>
          </cell>
        </row>
        <row r="801">
          <cell r="B801" t="str">
            <v>09_25_D_6_2_patches</v>
          </cell>
        </row>
        <row r="802">
          <cell r="B802" t="str">
            <v>25553_2017-10-12--14_46_12_left_patches</v>
          </cell>
        </row>
        <row r="803">
          <cell r="B803" t="str">
            <v>25553_2017-10-12--14_46_12_middle_patches</v>
          </cell>
        </row>
        <row r="804">
          <cell r="B804" t="str">
            <v>25553_2017-10-12--14_46_12_right_patches</v>
          </cell>
        </row>
        <row r="805">
          <cell r="B805" t="str">
            <v>10_03_2D_5_2_patches</v>
          </cell>
        </row>
        <row r="806">
          <cell r="B806" t="str">
            <v>10_03_2D_6_2_patches</v>
          </cell>
        </row>
        <row r="807">
          <cell r="B807" t="str">
            <v>10_18_D_1_4_patches</v>
          </cell>
        </row>
        <row r="808">
          <cell r="B808" t="str">
            <v>10_18_D_3_1_patches</v>
          </cell>
        </row>
        <row r="809">
          <cell r="B809" t="str">
            <v>10_18_D_3_2_patches</v>
          </cell>
        </row>
        <row r="810">
          <cell r="B810" t="str">
            <v>10_18_D_3_3_patches</v>
          </cell>
        </row>
        <row r="811">
          <cell r="B811" t="str">
            <v>10_18_D_3_4_patches</v>
          </cell>
        </row>
        <row r="812">
          <cell r="B812" t="str">
            <v>10_18_D_4_1_patches</v>
          </cell>
        </row>
        <row r="813">
          <cell r="B813" t="str">
            <v>10_18_D_4_2_patches</v>
          </cell>
        </row>
        <row r="814">
          <cell r="B814" t="str">
            <v>10_18_D_4_3_patches</v>
          </cell>
        </row>
        <row r="815">
          <cell r="B815" t="str">
            <v>10_18_D_4_4_patches</v>
          </cell>
        </row>
        <row r="816">
          <cell r="B816" t="str">
            <v>10_18_D_5_1_patches</v>
          </cell>
        </row>
        <row r="817">
          <cell r="B817" t="str">
            <v>10_18_D_5_2_patches</v>
          </cell>
        </row>
        <row r="818">
          <cell r="B818" t="str">
            <v>10_18_D_5_3_patches</v>
          </cell>
        </row>
        <row r="819">
          <cell r="B819" t="str">
            <v>10_18_D_5_4_patches</v>
          </cell>
        </row>
        <row r="820">
          <cell r="B820" t="str">
            <v>25547_2017-10-12--15_02_20_left_patches</v>
          </cell>
        </row>
        <row r="821">
          <cell r="B821" t="str">
            <v>25547_2017-10-12--15_02_20_right_patches</v>
          </cell>
        </row>
        <row r="822">
          <cell r="B822" t="str">
            <v>11_25_A_D_3_1_patches</v>
          </cell>
        </row>
        <row r="823">
          <cell r="B823" t="str">
            <v>11_25_A_D_4_1_patches</v>
          </cell>
        </row>
        <row r="824">
          <cell r="B824" t="str">
            <v>11_25_A_D_5_1_patches</v>
          </cell>
        </row>
        <row r="825">
          <cell r="B825" t="str">
            <v>25520_2017-10-12--16_54_47_bottom_patches</v>
          </cell>
        </row>
        <row r="826">
          <cell r="B826" t="str">
            <v>25520_2017-10-12--16_54_47_middle_patches</v>
          </cell>
        </row>
        <row r="827">
          <cell r="B827" t="str">
            <v>25520_2017-10-12--16_54_47_top_patches</v>
          </cell>
        </row>
        <row r="828">
          <cell r="B828" t="str">
            <v>25516_2017-10-12--17_10_22_patches</v>
          </cell>
        </row>
        <row r="829">
          <cell r="B829" t="str">
            <v>25516_2017-10-12--17_10_22_recrop_patches</v>
          </cell>
        </row>
        <row r="830">
          <cell r="B830" t="str">
            <v>12_06_2D_3_1_patches</v>
          </cell>
        </row>
        <row r="831">
          <cell r="B831" t="str">
            <v>12_06_2D_3_patches</v>
          </cell>
        </row>
        <row r="832">
          <cell r="B832" t="str">
            <v>12_06_2D_4_patches</v>
          </cell>
        </row>
        <row r="833">
          <cell r="B833" t="str">
            <v>12_06_2D_5_patches</v>
          </cell>
        </row>
        <row r="834">
          <cell r="B834" t="str">
            <v>12_06_2D_6_patches</v>
          </cell>
        </row>
        <row r="835">
          <cell r="B835" t="str">
            <v>12_06_D_3_1_patches</v>
          </cell>
        </row>
        <row r="836">
          <cell r="B836" t="str">
            <v>12_06_D_3_patches</v>
          </cell>
        </row>
        <row r="837">
          <cell r="B837" t="str">
            <v>12_06_D_3_recrop_patches</v>
          </cell>
        </row>
        <row r="838">
          <cell r="B838" t="str">
            <v>12_06_D_4_1_patches</v>
          </cell>
        </row>
        <row r="839">
          <cell r="B839" t="str">
            <v>12_06_D_4_patches</v>
          </cell>
        </row>
        <row r="840">
          <cell r="B840" t="str">
            <v>12_06_D_4_recrop_patches</v>
          </cell>
        </row>
        <row r="841">
          <cell r="B841" t="str">
            <v>12_06_D_5_1_patches</v>
          </cell>
        </row>
        <row r="842">
          <cell r="B842" t="str">
            <v>12_06_D_5_patches</v>
          </cell>
        </row>
        <row r="843">
          <cell r="B843" t="str">
            <v>12_06_D_5_recrop_patches</v>
          </cell>
        </row>
        <row r="844">
          <cell r="B844" t="str">
            <v>12_06_D_6_1_patches</v>
          </cell>
        </row>
        <row r="845">
          <cell r="B845" t="str">
            <v>12_06_D_6_patches</v>
          </cell>
        </row>
        <row r="846">
          <cell r="B846" t="str">
            <v>12_06_D_6_recrop_1_patches</v>
          </cell>
        </row>
        <row r="847">
          <cell r="B847" t="str">
            <v>12_06_D_6_recrop_2_patches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07:M10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23469387755102"/>
    <col collapsed="false" hidden="false" max="2" min="2" style="0" width="54.8061224489796"/>
    <col collapsed="false" hidden="false" max="1025" min="3" style="0" width="8.23469387755102"/>
  </cols>
  <sheetData>
    <row r="107" customFormat="false" ht="12.8" hidden="false" customHeight="false" outlineLevel="0" collapsed="false">
      <c r="E107" s="0" t="n">
        <v>0</v>
      </c>
    </row>
    <row r="250" customFormat="false" ht="12.8" hidden="false" customHeight="false" outlineLevel="0" collapsed="false">
      <c r="M250" s="0" t="s">
        <v>0</v>
      </c>
    </row>
    <row r="1029" customFormat="false" ht="12.8" hidden="false" customHeight="false" outlineLevel="0" collapsed="false">
      <c r="A1029" s="0" t="s">
        <v>1</v>
      </c>
      <c r="B1029" s="1" t="s">
        <v>2</v>
      </c>
      <c r="E1029" s="0" t="n">
        <v>1</v>
      </c>
      <c r="M1029" s="0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2" min="2" style="0" width="12.1479591836735"/>
  </cols>
  <sheetData>
    <row r="1" customFormat="false" ht="12.8" hidden="false" customHeight="false" outlineLevel="0" collapsed="false">
      <c r="A1" s="1" t="s">
        <v>226</v>
      </c>
      <c r="B1" s="1" t="s">
        <v>913</v>
      </c>
      <c r="C1" s="1" t="s">
        <v>914</v>
      </c>
      <c r="D1" s="1" t="s">
        <v>229</v>
      </c>
    </row>
    <row r="2" customFormat="false" ht="12.8" hidden="false" customHeight="false" outlineLevel="0" collapsed="false">
      <c r="A2" s="25" t="s">
        <v>30</v>
      </c>
      <c r="B2" s="0" t="n">
        <f aca="false">VLOOKUP(missing_yvonne_label!A2,'patient_data_survival(Nov17)'!$B$2:$J$71,9,0)</f>
        <v>0</v>
      </c>
      <c r="C2" s="0" t="e">
        <f aca="false">VLOOKUP(missing_yvonne_label!A2,robin_data!$B$2:$F$94,5,0)</f>
        <v>#N/A</v>
      </c>
      <c r="D2" s="0" t="e">
        <f aca="false">VLOOKUP(missing_yvonne_label!A2,yvonne_data!$C$2:$D$70,2,0)</f>
        <v>#N/A</v>
      </c>
    </row>
    <row r="3" customFormat="false" ht="12.8" hidden="false" customHeight="false" outlineLevel="0" collapsed="false">
      <c r="A3" s="25" t="s">
        <v>246</v>
      </c>
      <c r="B3" s="0" t="e">
        <f aca="false">VLOOKUP(missing_yvonne_label!A3,'patient_data_survival(Nov17)'!$B$2:$J$71,9,0)</f>
        <v>#N/A</v>
      </c>
      <c r="C3" s="0" t="e">
        <f aca="false">VLOOKUP(missing_yvonne_label!A3,robin_data!$B$2:$F$94,5,0)</f>
        <v>#N/A</v>
      </c>
      <c r="D3" s="0" t="e">
        <f aca="false">VLOOKUP(missing_yvonne_label!A3,yvonne_data!$C$2:$D$70,2,0)</f>
        <v>#N/A</v>
      </c>
    </row>
    <row r="4" customFormat="false" ht="12.8" hidden="false" customHeight="false" outlineLevel="0" collapsed="false">
      <c r="A4" s="25" t="s">
        <v>253</v>
      </c>
      <c r="B4" s="0" t="e">
        <f aca="false">VLOOKUP(missing_yvonne_label!A4,'patient_data_survival(Nov17)'!$B$2:$J$71,9,0)</f>
        <v>#N/A</v>
      </c>
      <c r="C4" s="0" t="e">
        <f aca="false">VLOOKUP(missing_yvonne_label!A4,robin_data!$B$2:$F$94,5,0)</f>
        <v>#N/A</v>
      </c>
      <c r="D4" s="0" t="e">
        <f aca="false">VLOOKUP(missing_yvonne_label!A4,yvonne_data!$C$2:$D$70,2,0)</f>
        <v>#N/A</v>
      </c>
    </row>
    <row r="5" customFormat="false" ht="12.8" hidden="false" customHeight="false" outlineLevel="0" collapsed="false">
      <c r="A5" s="25" t="s">
        <v>273</v>
      </c>
      <c r="B5" s="0" t="e">
        <f aca="false">VLOOKUP(missing_yvonne_label!A5,'patient_data_survival(Nov17)'!$B$2:$J$71,9,0)</f>
        <v>#N/A</v>
      </c>
      <c r="C5" s="0" t="e">
        <f aca="false">VLOOKUP(missing_yvonne_label!A5,robin_data!$B$2:$F$94,5,0)</f>
        <v>#N/A</v>
      </c>
      <c r="D5" s="0" t="e">
        <f aca="false">VLOOKUP(missing_yvonne_label!A5,yvonne_data!$C$2:$D$70,2,0)</f>
        <v>#N/A</v>
      </c>
    </row>
    <row r="6" customFormat="false" ht="12.8" hidden="false" customHeight="false" outlineLevel="0" collapsed="false">
      <c r="A6" s="25" t="s">
        <v>191</v>
      </c>
      <c r="B6" s="0" t="n">
        <f aca="false">VLOOKUP(missing_yvonne_label!A6,'patient_data_survival(Nov17)'!$B$2:$J$71,9,0)</f>
        <v>0</v>
      </c>
      <c r="C6" s="0" t="e">
        <f aca="false">VLOOKUP(missing_yvonne_label!A6,robin_data!$B$2:$F$94,5,0)</f>
        <v>#N/A</v>
      </c>
      <c r="D6" s="0" t="e">
        <f aca="false">VLOOKUP(missing_yvonne_label!A6,yvonne_data!$C$2:$D$70,2,0)</f>
        <v>#N/A</v>
      </c>
    </row>
    <row r="7" customFormat="false" ht="12.8" hidden="false" customHeight="false" outlineLevel="0" collapsed="false">
      <c r="A7" s="25" t="s">
        <v>915</v>
      </c>
      <c r="B7" s="0" t="e">
        <f aca="false">VLOOKUP(missing_yvonne_label!A7,'patient_data_survival(Nov17)'!$B$2:$J$71,9,0)</f>
        <v>#N/A</v>
      </c>
      <c r="C7" s="0" t="e">
        <f aca="false">VLOOKUP(missing_yvonne_label!A7,robin_data!$B$2:$F$94,5,0)</f>
        <v>#N/A</v>
      </c>
      <c r="D7" s="0" t="e">
        <f aca="false">VLOOKUP(missing_yvonne_label!A7,yvonne_data!$C$2:$D$70,2,0)</f>
        <v>#N/A</v>
      </c>
    </row>
    <row r="8" customFormat="false" ht="12.8" hidden="false" customHeight="false" outlineLevel="0" collapsed="false">
      <c r="A8" s="25" t="s">
        <v>916</v>
      </c>
      <c r="B8" s="0" t="e">
        <f aca="false">VLOOKUP(missing_yvonne_label!A8,'patient_data_survival(Nov17)'!$B$2:$J$71,9,0)</f>
        <v>#N/A</v>
      </c>
      <c r="C8" s="0" t="e">
        <f aca="false">VLOOKUP(missing_yvonne_label!A8,robin_data!$B$2:$F$94,5,0)</f>
        <v>#N/A</v>
      </c>
      <c r="D8" s="0" t="e">
        <f aca="false">VLOOKUP(missing_yvonne_label!A8,yvonne_data!$C$2:$D$70,2,0)</f>
        <v>#N/A</v>
      </c>
    </row>
    <row r="9" customFormat="false" ht="12.8" hidden="false" customHeight="false" outlineLevel="0" collapsed="false">
      <c r="A9" s="25" t="s">
        <v>456</v>
      </c>
      <c r="B9" s="0" t="e">
        <f aca="false">VLOOKUP(missing_yvonne_label!A9,'patient_data_survival(Nov17)'!$B$2:$J$71,9,0)</f>
        <v>#N/A</v>
      </c>
      <c r="C9" s="0" t="e">
        <f aca="false">VLOOKUP(missing_yvonne_label!A9,robin_data!$B$2:$F$94,5,0)</f>
        <v>#N/A</v>
      </c>
      <c r="D9" s="0" t="e">
        <f aca="false">VLOOKUP(missing_yvonne_label!A9,yvonne_data!$C$2:$D$70,2,0)</f>
        <v>#N/A</v>
      </c>
    </row>
    <row r="10" customFormat="false" ht="12.8" hidden="false" customHeight="false" outlineLevel="0" collapsed="false">
      <c r="A10" s="25" t="s">
        <v>917</v>
      </c>
      <c r="B10" s="0" t="e">
        <f aca="false">VLOOKUP(missing_yvonne_label!A10,'patient_data_survival(Nov17)'!$B$2:$J$71,9,0)</f>
        <v>#N/A</v>
      </c>
      <c r="C10" s="0" t="e">
        <f aca="false">VLOOKUP(missing_yvonne_label!A10,robin_data!$B$2:$F$94,5,0)</f>
        <v>#N/A</v>
      </c>
      <c r="D10" s="0" t="e">
        <f aca="false">VLOOKUP(missing_yvonne_label!A10,yvonne_data!$C$2:$D$70,2,0)</f>
        <v>#N/A</v>
      </c>
    </row>
    <row r="11" customFormat="false" ht="12.8" hidden="false" customHeight="false" outlineLevel="0" collapsed="false">
      <c r="A11" s="25" t="s">
        <v>918</v>
      </c>
      <c r="B11" s="0" t="e">
        <f aca="false">VLOOKUP(missing_yvonne_label!A11,'patient_data_survival(Nov17)'!$B$2:$J$71,9,0)</f>
        <v>#N/A</v>
      </c>
      <c r="C11" s="0" t="e">
        <f aca="false">VLOOKUP(missing_yvonne_label!A11,robin_data!$B$2:$F$94,5,0)</f>
        <v>#N/A</v>
      </c>
      <c r="D11" s="0" t="e">
        <f aca="false">VLOOKUP(missing_yvonne_label!A11,yvonne_data!$C$2:$D$70,2,0)</f>
        <v>#N/A</v>
      </c>
    </row>
    <row r="12" customFormat="false" ht="12.8" hidden="false" customHeight="false" outlineLevel="0" collapsed="false">
      <c r="A12" s="25" t="s">
        <v>919</v>
      </c>
      <c r="B12" s="0" t="e">
        <f aca="false">VLOOKUP(missing_yvonne_label!A12,'patient_data_survival(Nov17)'!$B$2:$J$71,9,0)</f>
        <v>#N/A</v>
      </c>
      <c r="C12" s="0" t="e">
        <f aca="false">VLOOKUP(missing_yvonne_label!A12,robin_data!$B$2:$F$94,5,0)</f>
        <v>#N/A</v>
      </c>
      <c r="D12" s="0" t="e">
        <f aca="false">VLOOKUP(missing_yvonne_label!A12,yvonne_data!$C$2:$D$70,2,0)</f>
        <v>#N/A</v>
      </c>
    </row>
    <row r="13" customFormat="false" ht="12.8" hidden="false" customHeight="false" outlineLevel="0" collapsed="false">
      <c r="A13" s="25" t="s">
        <v>920</v>
      </c>
      <c r="B13" s="0" t="e">
        <f aca="false">VLOOKUP(missing_yvonne_label!A13,'patient_data_survival(Nov17)'!$B$2:$J$71,9,0)</f>
        <v>#N/A</v>
      </c>
      <c r="C13" s="0" t="e">
        <f aca="false">VLOOKUP(missing_yvonne_label!A13,robin_data!$B$2:$F$94,5,0)</f>
        <v>#N/A</v>
      </c>
      <c r="D13" s="0" t="e">
        <f aca="false">VLOOKUP(missing_yvonne_label!A13,yvonne_data!$C$2:$D$70,2,0)</f>
        <v>#N/A</v>
      </c>
    </row>
    <row r="14" customFormat="false" ht="12.8" hidden="false" customHeight="false" outlineLevel="0" collapsed="false">
      <c r="A14" s="25" t="s">
        <v>921</v>
      </c>
      <c r="B14" s="0" t="e">
        <f aca="false">VLOOKUP(missing_yvonne_label!A14,'patient_data_survival(Nov17)'!$B$2:$J$71,9,0)</f>
        <v>#N/A</v>
      </c>
      <c r="C14" s="0" t="e">
        <f aca="false">VLOOKUP(missing_yvonne_label!A14,robin_data!$B$2:$F$94,5,0)</f>
        <v>#N/A</v>
      </c>
      <c r="D14" s="0" t="e">
        <f aca="false">VLOOKUP(missing_yvonne_label!A14,yvonne_data!$C$2:$D$70,2,0)</f>
        <v>#N/A</v>
      </c>
    </row>
    <row r="15" customFormat="false" ht="12.8" hidden="false" customHeight="false" outlineLevel="0" collapsed="false">
      <c r="A15" s="1" t="s">
        <v>188</v>
      </c>
      <c r="B15" s="0" t="n">
        <f aca="false">VLOOKUP(missing_yvonne_label!A15,'patient_data_survival(Nov17)'!$B$2:$J$71,9,0)</f>
        <v>0</v>
      </c>
      <c r="C15" s="0" t="e">
        <f aca="false">VLOOKUP(missing_yvonne_label!A15,robin_data!$B$2:$F$94,5,0)</f>
        <v>#N/A</v>
      </c>
      <c r="D15" s="0" t="e">
        <f aca="false">VLOOKUP(missing_yvonne_label!A15,yvonne_data!$C$2:$D$70,2,0)</f>
        <v>#N/A</v>
      </c>
    </row>
    <row r="16" customFormat="false" ht="12.8" hidden="false" customHeight="false" outlineLevel="0" collapsed="false">
      <c r="A16" s="25" t="s">
        <v>53</v>
      </c>
      <c r="B16" s="0" t="n">
        <f aca="false">VLOOKUP(missing_yvonne_label!A16,'patient_data_survival(Nov17)'!$B$2:$J$71,9,0)</f>
        <v>1</v>
      </c>
      <c r="C16" s="0" t="e">
        <f aca="false">VLOOKUP(missing_yvonne_label!A16,robin_data!$B$2:$F$94,5,0)</f>
        <v>#N/A</v>
      </c>
      <c r="D16" s="0" t="e">
        <f aca="false">VLOOKUP(missing_yvonne_label!A16,yvonne_data!$C$2:$D$70,2,0)</f>
        <v>#N/A</v>
      </c>
    </row>
  </sheetData>
  <autoFilter ref="A1:D1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2" min="2" style="0" width="24.3010204081633"/>
  </cols>
  <sheetData>
    <row r="1" customFormat="false" ht="12.8" hidden="false" customHeight="false" outlineLevel="0" collapsed="false">
      <c r="A1" s="1" t="s">
        <v>922</v>
      </c>
      <c r="B1" s="1" t="s">
        <v>923</v>
      </c>
      <c r="C1" s="1" t="s">
        <v>627</v>
      </c>
    </row>
    <row r="2" customFormat="false" ht="12.8" hidden="false" customHeight="false" outlineLevel="0" collapsed="false">
      <c r="A2" s="1" t="s">
        <v>30</v>
      </c>
      <c r="B2" s="1" t="s">
        <v>924</v>
      </c>
      <c r="C2" s="1" t="n">
        <v>0</v>
      </c>
    </row>
    <row r="3" customFormat="false" ht="12.8" hidden="false" customHeight="false" outlineLevel="0" collapsed="false">
      <c r="A3" s="1" t="s">
        <v>30</v>
      </c>
      <c r="B3" s="1" t="s">
        <v>925</v>
      </c>
      <c r="C3" s="1" t="n">
        <v>0</v>
      </c>
    </row>
    <row r="4" customFormat="false" ht="12.8" hidden="false" customHeight="false" outlineLevel="0" collapsed="false">
      <c r="A4" s="1" t="s">
        <v>30</v>
      </c>
      <c r="B4" s="1" t="s">
        <v>926</v>
      </c>
      <c r="C4" s="1" t="n">
        <v>0</v>
      </c>
    </row>
    <row r="5" customFormat="false" ht="12.8" hidden="false" customHeight="false" outlineLevel="0" collapsed="false">
      <c r="A5" s="1" t="s">
        <v>41</v>
      </c>
      <c r="B5" s="1" t="s">
        <v>927</v>
      </c>
      <c r="C5" s="1" t="n">
        <v>0</v>
      </c>
    </row>
    <row r="6" customFormat="false" ht="12.8" hidden="false" customHeight="false" outlineLevel="0" collapsed="false">
      <c r="A6" s="1" t="s">
        <v>41</v>
      </c>
      <c r="B6" s="1" t="s">
        <v>928</v>
      </c>
      <c r="C6" s="1" t="n">
        <v>0</v>
      </c>
    </row>
    <row r="7" customFormat="false" ht="12.8" hidden="false" customHeight="false" outlineLevel="0" collapsed="false">
      <c r="A7" s="1" t="s">
        <v>41</v>
      </c>
      <c r="B7" s="1" t="s">
        <v>929</v>
      </c>
      <c r="C7" s="1" t="n">
        <v>0</v>
      </c>
    </row>
    <row r="8" customFormat="false" ht="12.8" hidden="false" customHeight="false" outlineLevel="0" collapsed="false">
      <c r="A8" s="1" t="s">
        <v>41</v>
      </c>
      <c r="B8" s="1" t="s">
        <v>930</v>
      </c>
      <c r="C8" s="1" t="n">
        <v>0</v>
      </c>
    </row>
    <row r="9" customFormat="false" ht="12.8" hidden="false" customHeight="false" outlineLevel="0" collapsed="false">
      <c r="A9" s="1" t="s">
        <v>41</v>
      </c>
      <c r="B9" s="1" t="s">
        <v>931</v>
      </c>
      <c r="C9" s="1" t="n">
        <v>0</v>
      </c>
    </row>
    <row r="10" customFormat="false" ht="12.8" hidden="false" customHeight="false" outlineLevel="0" collapsed="false">
      <c r="A10" s="1" t="s">
        <v>1</v>
      </c>
      <c r="B10" s="1" t="s">
        <v>932</v>
      </c>
      <c r="C10" s="1" t="n">
        <v>0</v>
      </c>
    </row>
    <row r="11" customFormat="false" ht="12.8" hidden="false" customHeight="false" outlineLevel="0" collapsed="false">
      <c r="A11" s="1" t="s">
        <v>1</v>
      </c>
      <c r="B11" s="1" t="s">
        <v>933</v>
      </c>
      <c r="C11" s="1" t="n">
        <v>0</v>
      </c>
    </row>
    <row r="12" customFormat="false" ht="12.8" hidden="false" customHeight="false" outlineLevel="0" collapsed="false">
      <c r="A12" s="1" t="s">
        <v>1</v>
      </c>
      <c r="B12" s="1" t="s">
        <v>934</v>
      </c>
      <c r="C12" s="1" t="n">
        <v>0</v>
      </c>
    </row>
    <row r="13" customFormat="false" ht="12.8" hidden="false" customHeight="false" outlineLevel="0" collapsed="false">
      <c r="A13" s="1" t="s">
        <v>1</v>
      </c>
      <c r="B13" s="1" t="s">
        <v>935</v>
      </c>
      <c r="C13" s="1" t="n">
        <v>0</v>
      </c>
    </row>
    <row r="14" customFormat="false" ht="12.8" hidden="false" customHeight="false" outlineLevel="0" collapsed="false">
      <c r="A14" s="1" t="s">
        <v>1</v>
      </c>
      <c r="B14" s="1" t="s">
        <v>936</v>
      </c>
      <c r="C14" s="1" t="n">
        <v>0</v>
      </c>
    </row>
    <row r="15" customFormat="false" ht="12.8" hidden="false" customHeight="false" outlineLevel="0" collapsed="false">
      <c r="A15" s="1" t="s">
        <v>1</v>
      </c>
      <c r="B15" s="1" t="s">
        <v>937</v>
      </c>
      <c r="C15" s="1" t="n">
        <v>0</v>
      </c>
    </row>
    <row r="16" customFormat="false" ht="12.8" hidden="false" customHeight="false" outlineLevel="0" collapsed="false">
      <c r="A16" s="1" t="s">
        <v>1</v>
      </c>
      <c r="B16" s="1" t="s">
        <v>938</v>
      </c>
      <c r="C16" s="1" t="n">
        <v>0</v>
      </c>
    </row>
    <row r="17" customFormat="false" ht="12.8" hidden="false" customHeight="false" outlineLevel="0" collapsed="false">
      <c r="A17" s="1" t="s">
        <v>114</v>
      </c>
      <c r="B17" s="1" t="s">
        <v>939</v>
      </c>
      <c r="C17" s="1" t="n">
        <v>0</v>
      </c>
    </row>
    <row r="18" customFormat="false" ht="12.8" hidden="false" customHeight="false" outlineLevel="0" collapsed="false">
      <c r="A18" s="1" t="s">
        <v>114</v>
      </c>
      <c r="B18" s="1" t="s">
        <v>940</v>
      </c>
      <c r="C18" s="1" t="n">
        <v>0</v>
      </c>
    </row>
    <row r="19" customFormat="false" ht="12.8" hidden="false" customHeight="false" outlineLevel="0" collapsed="false">
      <c r="A19" s="1" t="s">
        <v>114</v>
      </c>
      <c r="B19" s="1" t="s">
        <v>941</v>
      </c>
      <c r="C19" s="1" t="n">
        <v>0</v>
      </c>
    </row>
    <row r="20" customFormat="false" ht="12.8" hidden="false" customHeight="false" outlineLevel="0" collapsed="false">
      <c r="A20" s="1" t="s">
        <v>114</v>
      </c>
      <c r="B20" s="1" t="s">
        <v>942</v>
      </c>
      <c r="C20" s="1" t="n">
        <v>0</v>
      </c>
    </row>
    <row r="21" customFormat="false" ht="12.8" hidden="false" customHeight="false" outlineLevel="0" collapsed="false">
      <c r="A21" s="1" t="s">
        <v>114</v>
      </c>
      <c r="B21" s="1" t="s">
        <v>943</v>
      </c>
      <c r="C21" s="1" t="n">
        <v>0</v>
      </c>
    </row>
    <row r="22" customFormat="false" ht="12.8" hidden="false" customHeight="false" outlineLevel="0" collapsed="false">
      <c r="A22" s="1" t="s">
        <v>114</v>
      </c>
      <c r="B22" s="1" t="s">
        <v>944</v>
      </c>
      <c r="C22" s="1" t="n">
        <v>0</v>
      </c>
    </row>
    <row r="23" customFormat="false" ht="12.8" hidden="false" customHeight="false" outlineLevel="0" collapsed="false">
      <c r="A23" s="1" t="s">
        <v>191</v>
      </c>
      <c r="B23" s="1" t="s">
        <v>945</v>
      </c>
      <c r="C23" s="1" t="n">
        <v>0</v>
      </c>
    </row>
    <row r="24" customFormat="false" ht="12.8" hidden="false" customHeight="false" outlineLevel="0" collapsed="false">
      <c r="A24" s="1" t="s">
        <v>191</v>
      </c>
      <c r="B24" s="1" t="s">
        <v>946</v>
      </c>
      <c r="C24" s="1" t="n">
        <v>0</v>
      </c>
    </row>
    <row r="25" customFormat="false" ht="12.8" hidden="false" customHeight="false" outlineLevel="0" collapsed="false">
      <c r="A25" s="1" t="s">
        <v>191</v>
      </c>
      <c r="B25" s="1" t="s">
        <v>947</v>
      </c>
      <c r="C25" s="1" t="n">
        <v>0</v>
      </c>
    </row>
    <row r="26" customFormat="false" ht="12.8" hidden="false" customHeight="false" outlineLevel="0" collapsed="false">
      <c r="A26" s="1" t="s">
        <v>191</v>
      </c>
      <c r="B26" s="1" t="s">
        <v>948</v>
      </c>
      <c r="C26" s="1" t="n">
        <v>0</v>
      </c>
    </row>
    <row r="27" customFormat="false" ht="12.8" hidden="false" customHeight="false" outlineLevel="0" collapsed="false">
      <c r="A27" s="1" t="s">
        <v>191</v>
      </c>
      <c r="B27" s="1" t="s">
        <v>949</v>
      </c>
      <c r="C27" s="1" t="n">
        <v>0</v>
      </c>
    </row>
    <row r="28" customFormat="false" ht="12.8" hidden="false" customHeight="false" outlineLevel="0" collapsed="false">
      <c r="A28" s="1" t="s">
        <v>191</v>
      </c>
      <c r="B28" s="1" t="s">
        <v>950</v>
      </c>
      <c r="C28" s="1" t="n">
        <v>0</v>
      </c>
    </row>
    <row r="29" customFormat="false" ht="12.8" hidden="false" customHeight="false" outlineLevel="0" collapsed="false">
      <c r="A29" s="1" t="s">
        <v>191</v>
      </c>
      <c r="B29" s="1" t="s">
        <v>951</v>
      </c>
      <c r="C29" s="1" t="n">
        <v>0</v>
      </c>
    </row>
    <row r="30" customFormat="false" ht="12.8" hidden="false" customHeight="false" outlineLevel="0" collapsed="false">
      <c r="A30" s="1" t="s">
        <v>191</v>
      </c>
      <c r="B30" s="1" t="s">
        <v>952</v>
      </c>
      <c r="C30" s="1" t="n">
        <v>0</v>
      </c>
    </row>
    <row r="31" customFormat="false" ht="12.8" hidden="false" customHeight="false" outlineLevel="0" collapsed="false">
      <c r="A31" s="1" t="s">
        <v>191</v>
      </c>
      <c r="B31" s="1" t="s">
        <v>953</v>
      </c>
      <c r="C31" s="1" t="n">
        <v>0</v>
      </c>
    </row>
    <row r="32" customFormat="false" ht="12.8" hidden="false" customHeight="false" outlineLevel="0" collapsed="false">
      <c r="A32" s="1" t="s">
        <v>191</v>
      </c>
      <c r="B32" s="1" t="s">
        <v>954</v>
      </c>
      <c r="C32" s="1" t="n">
        <v>0</v>
      </c>
    </row>
    <row r="33" customFormat="false" ht="12.8" hidden="false" customHeight="false" outlineLevel="0" collapsed="false">
      <c r="A33" s="1" t="s">
        <v>191</v>
      </c>
      <c r="B33" s="1" t="s">
        <v>955</v>
      </c>
      <c r="C33" s="1" t="n">
        <v>0</v>
      </c>
    </row>
    <row r="34" customFormat="false" ht="12.8" hidden="false" customHeight="false" outlineLevel="0" collapsed="false">
      <c r="A34" s="1" t="s">
        <v>191</v>
      </c>
      <c r="B34" s="1" t="s">
        <v>956</v>
      </c>
      <c r="C34" s="1" t="n">
        <v>0</v>
      </c>
    </row>
    <row r="35" customFormat="false" ht="12.8" hidden="false" customHeight="false" outlineLevel="0" collapsed="false">
      <c r="A35" s="1" t="s">
        <v>191</v>
      </c>
      <c r="B35" s="1" t="s">
        <v>957</v>
      </c>
      <c r="C35" s="1" t="n">
        <v>0</v>
      </c>
    </row>
    <row r="36" customFormat="false" ht="12.8" hidden="false" customHeight="false" outlineLevel="0" collapsed="false">
      <c r="A36" s="1" t="s">
        <v>198</v>
      </c>
      <c r="B36" s="1" t="s">
        <v>958</v>
      </c>
      <c r="C36" s="1" t="n">
        <v>0</v>
      </c>
    </row>
    <row r="37" customFormat="false" ht="12.8" hidden="false" customHeight="false" outlineLevel="0" collapsed="false">
      <c r="A37" s="1" t="s">
        <v>198</v>
      </c>
      <c r="B37" s="1" t="s">
        <v>959</v>
      </c>
      <c r="C37" s="1" t="n">
        <v>0</v>
      </c>
    </row>
    <row r="38" customFormat="false" ht="12.8" hidden="false" customHeight="false" outlineLevel="0" collapsed="false">
      <c r="A38" s="1" t="s">
        <v>188</v>
      </c>
      <c r="B38" s="1" t="s">
        <v>960</v>
      </c>
      <c r="C38" s="1" t="n">
        <v>0</v>
      </c>
    </row>
    <row r="39" customFormat="false" ht="12.8" hidden="false" customHeight="false" outlineLevel="0" collapsed="false">
      <c r="A39" s="1" t="s">
        <v>177</v>
      </c>
      <c r="B39" s="1" t="s">
        <v>961</v>
      </c>
      <c r="C39" s="1" t="n">
        <v>0</v>
      </c>
    </row>
    <row r="40" customFormat="false" ht="12.8" hidden="false" customHeight="false" outlineLevel="0" collapsed="false">
      <c r="A40" s="1" t="s">
        <v>177</v>
      </c>
      <c r="B40" s="1" t="s">
        <v>962</v>
      </c>
      <c r="C40" s="1" t="n">
        <v>0</v>
      </c>
    </row>
    <row r="41" customFormat="false" ht="12.8" hidden="false" customHeight="false" outlineLevel="0" collapsed="false">
      <c r="A41" s="1" t="s">
        <v>53</v>
      </c>
      <c r="B41" s="1" t="s">
        <v>963</v>
      </c>
      <c r="C41" s="1" t="n">
        <v>1</v>
      </c>
    </row>
    <row r="42" customFormat="false" ht="12.8" hidden="false" customHeight="false" outlineLevel="0" collapsed="false">
      <c r="A42" s="1" t="s">
        <v>53</v>
      </c>
      <c r="B42" s="1" t="s">
        <v>964</v>
      </c>
      <c r="C42" s="1" t="n">
        <v>1</v>
      </c>
    </row>
    <row r="43" customFormat="false" ht="12.8" hidden="false" customHeight="false" outlineLevel="0" collapsed="false">
      <c r="A43" s="1" t="s">
        <v>53</v>
      </c>
      <c r="B43" s="1" t="s">
        <v>965</v>
      </c>
      <c r="C43" s="1" t="n">
        <v>1</v>
      </c>
    </row>
    <row r="44" customFormat="false" ht="12.8" hidden="false" customHeight="false" outlineLevel="0" collapsed="false">
      <c r="A44" s="1" t="s">
        <v>56</v>
      </c>
      <c r="B44" s="1" t="s">
        <v>966</v>
      </c>
      <c r="C44" s="1" t="n">
        <v>1</v>
      </c>
    </row>
    <row r="45" customFormat="false" ht="12.8" hidden="false" customHeight="false" outlineLevel="0" collapsed="false">
      <c r="A45" s="1" t="s">
        <v>56</v>
      </c>
      <c r="B45" s="1" t="s">
        <v>967</v>
      </c>
      <c r="C45" s="1" t="n">
        <v>1</v>
      </c>
    </row>
    <row r="46" customFormat="false" ht="12.8" hidden="false" customHeight="false" outlineLevel="0" collapsed="false">
      <c r="A46" s="1" t="s">
        <v>193</v>
      </c>
      <c r="B46" s="1" t="s">
        <v>968</v>
      </c>
      <c r="C46" s="1" t="n">
        <v>1</v>
      </c>
    </row>
    <row r="47" customFormat="false" ht="12.8" hidden="false" customHeight="false" outlineLevel="0" collapsed="false">
      <c r="A47" s="1" t="s">
        <v>144</v>
      </c>
      <c r="B47" s="1" t="s">
        <v>969</v>
      </c>
      <c r="C47" s="1" t="n">
        <v>1</v>
      </c>
    </row>
    <row r="48" customFormat="false" ht="12.8" hidden="false" customHeight="false" outlineLevel="0" collapsed="false">
      <c r="A48" s="1" t="s">
        <v>53</v>
      </c>
      <c r="B48" s="1" t="s">
        <v>970</v>
      </c>
      <c r="C48" s="1" t="n">
        <v>1</v>
      </c>
    </row>
    <row r="49" customFormat="false" ht="12.8" hidden="false" customHeight="false" outlineLevel="0" collapsed="false">
      <c r="A49" s="1" t="s">
        <v>53</v>
      </c>
      <c r="B49" s="1" t="s">
        <v>971</v>
      </c>
      <c r="C49" s="1" t="n">
        <v>1</v>
      </c>
    </row>
  </sheetData>
  <autoFilter ref="A1:C4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R20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23469387755102"/>
    <col collapsed="false" hidden="false" max="2" min="2" style="0" width="12.5561224489796"/>
    <col collapsed="false" hidden="false" max="3" min="3" style="0" width="17.5510204081633"/>
    <col collapsed="false" hidden="false" max="4" min="4" style="0" width="9.98979591836735"/>
    <col collapsed="false" hidden="false" max="5" min="5" style="0" width="13.7704081632653"/>
    <col collapsed="false" hidden="false" max="6" min="6" style="0" width="13.2295918367347"/>
    <col collapsed="false" hidden="false" max="7" min="7" style="26" width="9.85204081632653"/>
    <col collapsed="false" hidden="false" max="9" min="8" style="0" width="6.0765306122449"/>
    <col collapsed="false" hidden="false" max="10" min="10" style="0" width="8.50510204081633"/>
    <col collapsed="false" hidden="false" max="11" min="11" style="0" width="8.23469387755102"/>
    <col collapsed="false" hidden="false" max="12" min="12" style="0" width="10.2602040816327"/>
    <col collapsed="false" hidden="false" max="13" min="13" style="0" width="9.04591836734694"/>
    <col collapsed="false" hidden="false" max="14" min="14" style="0" width="12.5561224489796"/>
    <col collapsed="false" hidden="false" max="15" min="15" style="0" width="10.8010204081633"/>
    <col collapsed="false" hidden="false" max="17" min="16" style="0" width="6.0765306122449"/>
    <col collapsed="false" hidden="false" max="18" min="18" style="0" width="11.6071428571429"/>
    <col collapsed="false" hidden="false" max="1025" min="19" style="0" width="8.23469387755102"/>
  </cols>
  <sheetData>
    <row r="1" customFormat="false" ht="12.8" hidden="false" customHeight="false" outlineLevel="0" collapsed="false">
      <c r="A1" s="1" t="s">
        <v>226</v>
      </c>
      <c r="B1" s="1" t="s">
        <v>227</v>
      </c>
      <c r="C1" s="1" t="s">
        <v>228</v>
      </c>
      <c r="D1" s="1" t="s">
        <v>229</v>
      </c>
      <c r="E1" s="1" t="s">
        <v>230</v>
      </c>
      <c r="F1" s="1" t="s">
        <v>231</v>
      </c>
      <c r="G1" s="1" t="s">
        <v>232</v>
      </c>
      <c r="H1" s="1" t="s">
        <v>233</v>
      </c>
      <c r="I1" s="1" t="s">
        <v>234</v>
      </c>
      <c r="J1" s="1" t="s">
        <v>235</v>
      </c>
      <c r="K1" s="1" t="s">
        <v>236</v>
      </c>
      <c r="L1" s="1" t="s">
        <v>237</v>
      </c>
      <c r="M1" s="1" t="s">
        <v>238</v>
      </c>
      <c r="N1" s="1" t="s">
        <v>239</v>
      </c>
      <c r="O1" s="1" t="s">
        <v>240</v>
      </c>
      <c r="P1" s="1" t="s">
        <v>241</v>
      </c>
      <c r="Q1" s="1" t="s">
        <v>242</v>
      </c>
      <c r="R1" s="1" t="s">
        <v>243</v>
      </c>
    </row>
    <row r="2" customFormat="false" ht="12.8" hidden="true" customHeight="false" outlineLevel="0" collapsed="false">
      <c r="A2" s="0" t="s">
        <v>972</v>
      </c>
      <c r="B2" s="0" t="s">
        <v>973</v>
      </c>
      <c r="C2" s="0" t="e">
        <f aca="false">VLOOKUP(batch_6!A2,'patient_data_survival(Nov17)'!$B$2:$J$71,9,0)</f>
        <v>#N/A</v>
      </c>
      <c r="D2" s="0" t="e">
        <f aca="false">VLOOKUP(batch_6!A2,yvonne_data!$C$2:$D$70,2,0)</f>
        <v>#N/A</v>
      </c>
      <c r="F2" s="26" t="n">
        <v>0</v>
      </c>
      <c r="G2" s="26" t="n">
        <v>0</v>
      </c>
      <c r="N2" s="0" t="s">
        <v>974</v>
      </c>
      <c r="O2" s="0" t="n">
        <v>90</v>
      </c>
      <c r="P2" s="0" t="n">
        <v>4</v>
      </c>
      <c r="Q2" s="0" t="n">
        <v>3</v>
      </c>
      <c r="R2" s="0" t="s">
        <v>287</v>
      </c>
    </row>
    <row r="3" customFormat="false" ht="12.8" hidden="true" customHeight="false" outlineLevel="0" collapsed="false">
      <c r="A3" s="0" t="s">
        <v>972</v>
      </c>
      <c r="B3" s="0" t="s">
        <v>287</v>
      </c>
      <c r="C3" s="0" t="e">
        <f aca="false">VLOOKUP(batch_6!A3,'patient_data_survival(Nov17)'!$B$2:$J$71,9,0)</f>
        <v>#N/A</v>
      </c>
      <c r="D3" s="0" t="e">
        <f aca="false">VLOOKUP(batch_6!A3,yvonne_data!$C$2:$D$70,2,0)</f>
        <v>#N/A</v>
      </c>
      <c r="F3" s="26" t="n">
        <v>0</v>
      </c>
      <c r="G3" s="26" t="n">
        <v>0</v>
      </c>
      <c r="N3" s="0" t="s">
        <v>974</v>
      </c>
      <c r="O3" s="0" t="n">
        <v>90</v>
      </c>
      <c r="P3" s="0" t="n">
        <v>4</v>
      </c>
      <c r="Q3" s="0" t="n">
        <v>3</v>
      </c>
      <c r="R3" s="0" t="s">
        <v>287</v>
      </c>
    </row>
    <row r="4" customFormat="false" ht="12.8" hidden="true" customHeight="false" outlineLevel="0" collapsed="false">
      <c r="A4" s="0" t="s">
        <v>972</v>
      </c>
      <c r="B4" s="0" t="s">
        <v>975</v>
      </c>
      <c r="C4" s="0" t="e">
        <f aca="false">VLOOKUP(batch_6!A4,'patient_data_survival(Nov17)'!$B$2:$J$71,9,0)</f>
        <v>#N/A</v>
      </c>
      <c r="D4" s="0" t="e">
        <f aca="false">VLOOKUP(batch_6!A4,yvonne_data!$C$2:$D$70,2,0)</f>
        <v>#N/A</v>
      </c>
      <c r="F4" s="26" t="n">
        <v>0</v>
      </c>
      <c r="G4" s="26" t="n">
        <v>0</v>
      </c>
      <c r="N4" s="0" t="s">
        <v>974</v>
      </c>
      <c r="O4" s="0" t="n">
        <v>90</v>
      </c>
      <c r="P4" s="0" t="n">
        <v>4</v>
      </c>
      <c r="Q4" s="0" t="n">
        <v>3</v>
      </c>
      <c r="R4" s="0" t="s">
        <v>287</v>
      </c>
    </row>
    <row r="5" customFormat="false" ht="12.8" hidden="false" customHeight="false" outlineLevel="0" collapsed="false">
      <c r="A5" s="0" t="s">
        <v>147</v>
      </c>
      <c r="B5" s="0" t="s">
        <v>545</v>
      </c>
      <c r="C5" s="0" t="n">
        <f aca="false">VLOOKUP(batch_6!A5,'patient_data_survival(Nov17)'!$B$2:$J$71,9,0)</f>
        <v>0</v>
      </c>
      <c r="D5" s="0" t="e">
        <f aca="false">VLOOKUP(batch_6!A5,yvonne_data!$C$2:$D$70,2,0)</f>
        <v>#N/A</v>
      </c>
      <c r="F5" s="26" t="n">
        <v>0</v>
      </c>
      <c r="G5" s="26" t="n">
        <v>0</v>
      </c>
      <c r="N5" s="26" t="s">
        <v>976</v>
      </c>
      <c r="O5" s="0" t="n">
        <v>95</v>
      </c>
      <c r="P5" s="0" t="n">
        <v>4</v>
      </c>
      <c r="Q5" s="0" t="n">
        <v>1</v>
      </c>
      <c r="R5" s="0" t="s">
        <v>545</v>
      </c>
    </row>
    <row r="6" customFormat="false" ht="12.8" hidden="false" customHeight="false" outlineLevel="0" collapsed="false">
      <c r="A6" s="0" t="s">
        <v>147</v>
      </c>
      <c r="B6" s="0" t="s">
        <v>977</v>
      </c>
      <c r="C6" s="0" t="n">
        <f aca="false">VLOOKUP(batch_6!A6,'patient_data_survival(Nov17)'!$B$2:$J$71,9,0)</f>
        <v>0</v>
      </c>
      <c r="D6" s="0" t="e">
        <f aca="false">VLOOKUP(batch_6!A6,yvonne_data!$C$2:$D$70,2,0)</f>
        <v>#N/A</v>
      </c>
      <c r="E6" s="0" t="n">
        <v>1</v>
      </c>
      <c r="F6" s="26" t="n">
        <v>0</v>
      </c>
      <c r="G6" s="26" t="n">
        <v>0</v>
      </c>
      <c r="O6" s="0" t="n">
        <v>95</v>
      </c>
      <c r="P6" s="0" t="n">
        <v>4</v>
      </c>
      <c r="Q6" s="0" t="n">
        <v>1</v>
      </c>
      <c r="R6" s="0" t="s">
        <v>545</v>
      </c>
    </row>
    <row r="7" customFormat="false" ht="12.8" hidden="false" customHeight="false" outlineLevel="0" collapsed="false">
      <c r="A7" s="0" t="s">
        <v>147</v>
      </c>
      <c r="B7" s="0" t="s">
        <v>978</v>
      </c>
      <c r="C7" s="0" t="n">
        <f aca="false">VLOOKUP(batch_6!A7,'patient_data_survival(Nov17)'!$B$2:$J$71,9,0)</f>
        <v>0</v>
      </c>
      <c r="D7" s="0" t="e">
        <f aca="false">VLOOKUP(batch_6!A7,yvonne_data!$C$2:$D$70,2,0)</f>
        <v>#N/A</v>
      </c>
      <c r="E7" s="0" t="n">
        <v>1</v>
      </c>
      <c r="F7" s="26" t="n">
        <v>0</v>
      </c>
      <c r="G7" s="26" t="n">
        <v>0</v>
      </c>
      <c r="O7" s="0" t="n">
        <v>95</v>
      </c>
      <c r="P7" s="0" t="n">
        <v>4</v>
      </c>
      <c r="Q7" s="0" t="n">
        <v>1</v>
      </c>
      <c r="R7" s="0" t="s">
        <v>545</v>
      </c>
    </row>
    <row r="8" customFormat="false" ht="12.8" hidden="false" customHeight="false" outlineLevel="0" collapsed="false">
      <c r="A8" s="0" t="s">
        <v>147</v>
      </c>
      <c r="B8" s="0" t="s">
        <v>979</v>
      </c>
      <c r="C8" s="0" t="n">
        <f aca="false">VLOOKUP(batch_6!A8,'patient_data_survival(Nov17)'!$B$2:$J$71,9,0)</f>
        <v>0</v>
      </c>
      <c r="D8" s="0" t="e">
        <f aca="false">VLOOKUP(batch_6!A8,yvonne_data!$C$2:$D$70,2,0)</f>
        <v>#N/A</v>
      </c>
      <c r="E8" s="0" t="n">
        <v>1</v>
      </c>
      <c r="F8" s="26" t="n">
        <v>0</v>
      </c>
      <c r="G8" s="26" t="n">
        <v>0</v>
      </c>
      <c r="N8" s="26" t="s">
        <v>233</v>
      </c>
      <c r="O8" s="0" t="n">
        <v>95</v>
      </c>
      <c r="P8" s="0" t="n">
        <v>4</v>
      </c>
      <c r="Q8" s="0" t="n">
        <v>1</v>
      </c>
      <c r="R8" s="0" t="s">
        <v>554</v>
      </c>
    </row>
    <row r="9" customFormat="false" ht="12.8" hidden="false" customHeight="false" outlineLevel="0" collapsed="false">
      <c r="A9" s="0" t="s">
        <v>147</v>
      </c>
      <c r="B9" s="0" t="s">
        <v>980</v>
      </c>
      <c r="C9" s="0" t="n">
        <f aca="false">VLOOKUP(batch_6!A9,'patient_data_survival(Nov17)'!$B$2:$J$71,9,0)</f>
        <v>0</v>
      </c>
      <c r="D9" s="0" t="e">
        <f aca="false">VLOOKUP(batch_6!A9,yvonne_data!$C$2:$D$70,2,0)</f>
        <v>#N/A</v>
      </c>
      <c r="F9" s="26" t="n">
        <v>0</v>
      </c>
      <c r="G9" s="26" t="n">
        <v>0</v>
      </c>
      <c r="O9" s="0" t="n">
        <v>95</v>
      </c>
      <c r="P9" s="0" t="n">
        <v>4</v>
      </c>
      <c r="Q9" s="0" t="n">
        <v>2</v>
      </c>
    </row>
    <row r="10" customFormat="false" ht="12.8" hidden="false" customHeight="false" outlineLevel="0" collapsed="false">
      <c r="A10" s="0" t="s">
        <v>147</v>
      </c>
      <c r="B10" s="0" t="s">
        <v>981</v>
      </c>
      <c r="C10" s="0" t="n">
        <f aca="false">VLOOKUP(batch_6!A10,'patient_data_survival(Nov17)'!$B$2:$J$71,9,0)</f>
        <v>0</v>
      </c>
      <c r="D10" s="0" t="e">
        <f aca="false">VLOOKUP(batch_6!A10,yvonne_data!$C$2:$D$70,2,0)</f>
        <v>#N/A</v>
      </c>
      <c r="F10" s="26" t="n">
        <v>0</v>
      </c>
      <c r="G10" s="26" t="n">
        <v>0</v>
      </c>
      <c r="O10" s="0" t="n">
        <v>95</v>
      </c>
      <c r="P10" s="0" t="n">
        <v>4</v>
      </c>
      <c r="Q10" s="0" t="n">
        <v>2</v>
      </c>
    </row>
    <row r="11" customFormat="false" ht="12.8" hidden="false" customHeight="false" outlineLevel="0" collapsed="false">
      <c r="A11" s="0" t="s">
        <v>147</v>
      </c>
      <c r="B11" s="0" t="s">
        <v>982</v>
      </c>
      <c r="C11" s="0" t="n">
        <f aca="false">VLOOKUP(batch_6!A11,'patient_data_survival(Nov17)'!$B$2:$J$71,9,0)</f>
        <v>0</v>
      </c>
      <c r="D11" s="0" t="e">
        <f aca="false">VLOOKUP(batch_6!A11,yvonne_data!$C$2:$D$70,2,0)</f>
        <v>#N/A</v>
      </c>
      <c r="F11" s="26" t="n">
        <v>0</v>
      </c>
      <c r="G11" s="26" t="n">
        <v>0</v>
      </c>
      <c r="O11" s="0" t="n">
        <v>95</v>
      </c>
      <c r="P11" s="0" t="n">
        <v>4</v>
      </c>
      <c r="Q11" s="0" t="n">
        <v>2</v>
      </c>
    </row>
    <row r="12" customFormat="false" ht="12.8" hidden="false" customHeight="false" outlineLevel="0" collapsed="false">
      <c r="A12" s="0" t="s">
        <v>147</v>
      </c>
      <c r="B12" s="0" t="s">
        <v>983</v>
      </c>
      <c r="C12" s="0" t="n">
        <f aca="false">VLOOKUP(batch_6!A12,'patient_data_survival(Nov17)'!$B$2:$J$71,9,0)</f>
        <v>0</v>
      </c>
      <c r="D12" s="0" t="e">
        <f aca="false">VLOOKUP(batch_6!A12,yvonne_data!$C$2:$D$70,2,0)</f>
        <v>#N/A</v>
      </c>
      <c r="F12" s="26" t="n">
        <v>0</v>
      </c>
      <c r="G12" s="26" t="n">
        <v>0</v>
      </c>
      <c r="O12" s="0" t="n">
        <v>95</v>
      </c>
      <c r="P12" s="0" t="n">
        <v>4</v>
      </c>
      <c r="Q12" s="0" t="n">
        <v>2</v>
      </c>
      <c r="R12" s="0" t="s">
        <v>550</v>
      </c>
    </row>
    <row r="13" customFormat="false" ht="12.8" hidden="false" customHeight="false" outlineLevel="0" collapsed="false">
      <c r="A13" s="0" t="s">
        <v>150</v>
      </c>
      <c r="B13" s="0" t="s">
        <v>984</v>
      </c>
      <c r="C13" s="0" t="n">
        <f aca="false">VLOOKUP(batch_6!A13,'patient_data_survival(Nov17)'!$B$2:$J$71,9,0)</f>
        <v>0</v>
      </c>
      <c r="D13" s="0" t="e">
        <f aca="false">VLOOKUP(batch_6!A13,yvonne_data!$C$2:$D$70,2,0)</f>
        <v>#N/A</v>
      </c>
      <c r="E13" s="0" t="n">
        <v>1</v>
      </c>
      <c r="F13" s="26" t="n">
        <v>0</v>
      </c>
      <c r="G13" s="26" t="n">
        <v>0</v>
      </c>
      <c r="O13" s="0" t="n">
        <v>85</v>
      </c>
      <c r="P13" s="0" t="n">
        <v>4</v>
      </c>
      <c r="Q13" s="0" t="n">
        <v>1</v>
      </c>
      <c r="R13" s="0" t="s">
        <v>554</v>
      </c>
    </row>
    <row r="14" customFormat="false" ht="12.8" hidden="false" customHeight="false" outlineLevel="0" collapsed="false">
      <c r="A14" s="0" t="s">
        <v>150</v>
      </c>
      <c r="B14" s="0" t="s">
        <v>985</v>
      </c>
      <c r="C14" s="0" t="n">
        <f aca="false">VLOOKUP(batch_6!A14,'patient_data_survival(Nov17)'!$B$2:$J$71,9,0)</f>
        <v>0</v>
      </c>
      <c r="D14" s="0" t="e">
        <f aca="false">VLOOKUP(batch_6!A14,yvonne_data!$C$2:$D$70,2,0)</f>
        <v>#N/A</v>
      </c>
      <c r="E14" s="0" t="n">
        <v>1</v>
      </c>
      <c r="F14" s="26" t="n">
        <v>0</v>
      </c>
      <c r="G14" s="26" t="n">
        <v>0</v>
      </c>
      <c r="O14" s="0" t="n">
        <v>85</v>
      </c>
      <c r="P14" s="0" t="n">
        <v>4</v>
      </c>
      <c r="Q14" s="0" t="n">
        <v>1</v>
      </c>
      <c r="R14" s="0" t="s">
        <v>554</v>
      </c>
    </row>
    <row r="15" customFormat="false" ht="12.8" hidden="false" customHeight="false" outlineLevel="0" collapsed="false">
      <c r="A15" s="0" t="s">
        <v>150</v>
      </c>
      <c r="B15" s="0" t="s">
        <v>986</v>
      </c>
      <c r="C15" s="0" t="n">
        <f aca="false">VLOOKUP(batch_6!A15,'patient_data_survival(Nov17)'!$B$2:$J$71,9,0)</f>
        <v>0</v>
      </c>
      <c r="D15" s="0" t="e">
        <f aca="false">VLOOKUP(batch_6!A15,yvonne_data!$C$2:$D$70,2,0)</f>
        <v>#N/A</v>
      </c>
      <c r="F15" s="26" t="n">
        <v>0</v>
      </c>
      <c r="G15" s="26" t="n">
        <v>0</v>
      </c>
      <c r="O15" s="0" t="n">
        <v>85</v>
      </c>
      <c r="P15" s="0" t="n">
        <v>4</v>
      </c>
      <c r="Q15" s="0" t="n">
        <v>1</v>
      </c>
    </row>
    <row r="16" customFormat="false" ht="12.8" hidden="false" customHeight="false" outlineLevel="0" collapsed="false">
      <c r="A16" s="0" t="s">
        <v>150</v>
      </c>
      <c r="B16" s="0" t="s">
        <v>987</v>
      </c>
      <c r="C16" s="0" t="n">
        <f aca="false">VLOOKUP(batch_6!A16,'patient_data_survival(Nov17)'!$B$2:$J$71,9,0)</f>
        <v>0</v>
      </c>
      <c r="D16" s="0" t="e">
        <f aca="false">VLOOKUP(batch_6!A16,yvonne_data!$C$2:$D$70,2,0)</f>
        <v>#N/A</v>
      </c>
      <c r="F16" s="26" t="n">
        <v>0</v>
      </c>
      <c r="G16" s="26" t="n">
        <v>0</v>
      </c>
      <c r="N16" s="26" t="s">
        <v>988</v>
      </c>
      <c r="O16" s="0" t="n">
        <v>80</v>
      </c>
      <c r="P16" s="0" t="n">
        <v>4</v>
      </c>
      <c r="Q16" s="0" t="n">
        <v>1</v>
      </c>
      <c r="R16" s="0" t="s">
        <v>554</v>
      </c>
    </row>
    <row r="17" customFormat="false" ht="12.8" hidden="false" customHeight="false" outlineLevel="0" collapsed="false">
      <c r="A17" s="0" t="s">
        <v>150</v>
      </c>
      <c r="B17" s="0" t="s">
        <v>989</v>
      </c>
      <c r="C17" s="0" t="n">
        <f aca="false">VLOOKUP(batch_6!A17,'patient_data_survival(Nov17)'!$B$2:$J$71,9,0)</f>
        <v>0</v>
      </c>
      <c r="D17" s="0" t="e">
        <f aca="false">VLOOKUP(batch_6!A17,yvonne_data!$C$2:$D$70,2,0)</f>
        <v>#N/A</v>
      </c>
      <c r="F17" s="26" t="n">
        <v>0</v>
      </c>
      <c r="G17" s="26" t="n">
        <v>0</v>
      </c>
      <c r="O17" s="0" t="n">
        <v>85</v>
      </c>
      <c r="P17" s="0" t="n">
        <v>4</v>
      </c>
      <c r="Q17" s="0" t="n">
        <v>1</v>
      </c>
      <c r="R17" s="0" t="s">
        <v>554</v>
      </c>
    </row>
    <row r="18" customFormat="false" ht="12.8" hidden="false" customHeight="false" outlineLevel="0" collapsed="false">
      <c r="A18" s="0" t="s">
        <v>150</v>
      </c>
      <c r="B18" s="0" t="s">
        <v>990</v>
      </c>
      <c r="C18" s="0" t="n">
        <f aca="false">VLOOKUP(batch_6!A18,'patient_data_survival(Nov17)'!$B$2:$J$71,9,0)</f>
        <v>0</v>
      </c>
      <c r="D18" s="0" t="e">
        <f aca="false">VLOOKUP(batch_6!A18,yvonne_data!$C$2:$D$70,2,0)</f>
        <v>#N/A</v>
      </c>
      <c r="F18" s="26" t="n">
        <v>0</v>
      </c>
      <c r="G18" s="26" t="n">
        <v>0</v>
      </c>
      <c r="O18" s="0" t="n">
        <v>85</v>
      </c>
      <c r="P18" s="0" t="n">
        <v>4</v>
      </c>
      <c r="Q18" s="0" t="n">
        <v>1</v>
      </c>
      <c r="R18" s="0" t="s">
        <v>554</v>
      </c>
    </row>
    <row r="19" customFormat="false" ht="12.8" hidden="false" customHeight="false" outlineLevel="0" collapsed="false">
      <c r="A19" s="0" t="s">
        <v>150</v>
      </c>
      <c r="B19" s="0" t="s">
        <v>554</v>
      </c>
      <c r="C19" s="0" t="n">
        <f aca="false">VLOOKUP(batch_6!A19,'patient_data_survival(Nov17)'!$B$2:$J$71,9,0)</f>
        <v>0</v>
      </c>
      <c r="D19" s="0" t="e">
        <f aca="false">VLOOKUP(batch_6!A19,yvonne_data!$C$2:$D$70,2,0)</f>
        <v>#N/A</v>
      </c>
      <c r="F19" s="26" t="n">
        <v>0</v>
      </c>
      <c r="G19" s="26" t="n">
        <v>0</v>
      </c>
      <c r="N19" s="26" t="s">
        <v>976</v>
      </c>
      <c r="O19" s="0" t="n">
        <v>85</v>
      </c>
      <c r="P19" s="0" t="n">
        <v>4</v>
      </c>
      <c r="Q19" s="0" t="n">
        <v>1</v>
      </c>
    </row>
    <row r="20" customFormat="false" ht="12.8" hidden="false" customHeight="false" outlineLevel="0" collapsed="false">
      <c r="A20" s="0" t="s">
        <v>150</v>
      </c>
      <c r="B20" s="0" t="s">
        <v>991</v>
      </c>
      <c r="C20" s="0" t="n">
        <f aca="false">VLOOKUP(batch_6!A20,'patient_data_survival(Nov17)'!$B$2:$J$71,9,0)</f>
        <v>0</v>
      </c>
      <c r="D20" s="0" t="e">
        <f aca="false">VLOOKUP(batch_6!A20,yvonne_data!$C$2:$D$70,2,0)</f>
        <v>#N/A</v>
      </c>
      <c r="F20" s="26" t="n">
        <v>0</v>
      </c>
      <c r="G20" s="26" t="n">
        <v>0</v>
      </c>
      <c r="O20" s="0" t="n">
        <v>80</v>
      </c>
      <c r="P20" s="0" t="n">
        <v>4</v>
      </c>
      <c r="Q20" s="0" t="n">
        <v>2</v>
      </c>
      <c r="R20" s="0" t="s">
        <v>550</v>
      </c>
    </row>
    <row r="21" customFormat="false" ht="12.8" hidden="false" customHeight="false" outlineLevel="0" collapsed="false">
      <c r="A21" s="0" t="s">
        <v>150</v>
      </c>
      <c r="B21" s="0" t="s">
        <v>992</v>
      </c>
      <c r="C21" s="0" t="n">
        <f aca="false">VLOOKUP(batch_6!A21,'patient_data_survival(Nov17)'!$B$2:$J$71,9,0)</f>
        <v>0</v>
      </c>
      <c r="D21" s="0" t="e">
        <f aca="false">VLOOKUP(batch_6!A21,yvonne_data!$C$2:$D$70,2,0)</f>
        <v>#N/A</v>
      </c>
      <c r="F21" s="26" t="n">
        <v>0</v>
      </c>
      <c r="G21" s="26" t="n">
        <v>0</v>
      </c>
      <c r="O21" s="0" t="n">
        <v>80</v>
      </c>
      <c r="P21" s="0" t="n">
        <v>4</v>
      </c>
      <c r="Q21" s="0" t="n">
        <v>2</v>
      </c>
      <c r="R21" s="0" t="s">
        <v>550</v>
      </c>
    </row>
    <row r="22" customFormat="false" ht="12.8" hidden="false" customHeight="false" outlineLevel="0" collapsed="false">
      <c r="A22" s="0" t="s">
        <v>150</v>
      </c>
      <c r="B22" s="0" t="s">
        <v>993</v>
      </c>
      <c r="C22" s="0" t="n">
        <f aca="false">VLOOKUP(batch_6!A22,'patient_data_survival(Nov17)'!$B$2:$J$71,9,0)</f>
        <v>0</v>
      </c>
      <c r="D22" s="0" t="e">
        <f aca="false">VLOOKUP(batch_6!A22,yvonne_data!$C$2:$D$70,2,0)</f>
        <v>#N/A</v>
      </c>
      <c r="F22" s="26" t="n">
        <v>0</v>
      </c>
      <c r="G22" s="26" t="n">
        <v>0</v>
      </c>
      <c r="O22" s="0" t="n">
        <v>80</v>
      </c>
      <c r="P22" s="0" t="n">
        <v>4</v>
      </c>
      <c r="Q22" s="0" t="n">
        <v>2</v>
      </c>
    </row>
    <row r="23" customFormat="false" ht="12.8" hidden="false" customHeight="false" outlineLevel="0" collapsed="false">
      <c r="A23" s="0" t="s">
        <v>150</v>
      </c>
      <c r="B23" s="0" t="s">
        <v>994</v>
      </c>
      <c r="C23" s="0" t="n">
        <f aca="false">VLOOKUP(batch_6!A23,'patient_data_survival(Nov17)'!$B$2:$J$71,9,0)</f>
        <v>0</v>
      </c>
      <c r="D23" s="0" t="e">
        <f aca="false">VLOOKUP(batch_6!A23,yvonne_data!$C$2:$D$70,2,0)</f>
        <v>#N/A</v>
      </c>
      <c r="F23" s="26" t="n">
        <v>0</v>
      </c>
      <c r="G23" s="26" t="n">
        <v>0</v>
      </c>
      <c r="N23" s="0" t="s">
        <v>976</v>
      </c>
      <c r="O23" s="0" t="n">
        <v>85</v>
      </c>
      <c r="P23" s="0" t="n">
        <v>4</v>
      </c>
      <c r="Q23" s="0" t="n">
        <v>2</v>
      </c>
      <c r="R23" s="0" t="s">
        <v>550</v>
      </c>
    </row>
    <row r="24" customFormat="false" ht="12.8" hidden="false" customHeight="false" outlineLevel="0" collapsed="false">
      <c r="A24" s="0" t="s">
        <v>150</v>
      </c>
      <c r="B24" s="0" t="s">
        <v>995</v>
      </c>
      <c r="C24" s="0" t="n">
        <f aca="false">VLOOKUP(batch_6!A24,'patient_data_survival(Nov17)'!$B$2:$J$71,9,0)</f>
        <v>0</v>
      </c>
      <c r="D24" s="0" t="e">
        <f aca="false">VLOOKUP(batch_6!A24,yvonne_data!$C$2:$D$70,2,0)</f>
        <v>#N/A</v>
      </c>
      <c r="F24" s="26" t="n">
        <v>0</v>
      </c>
      <c r="G24" s="26" t="n">
        <v>0</v>
      </c>
      <c r="O24" s="0" t="n">
        <v>90</v>
      </c>
      <c r="P24" s="0" t="n">
        <v>4</v>
      </c>
      <c r="Q24" s="0" t="n">
        <v>2</v>
      </c>
      <c r="R24" s="0" t="s">
        <v>550</v>
      </c>
    </row>
    <row r="25" customFormat="false" ht="12.8" hidden="false" customHeight="false" outlineLevel="0" collapsed="false">
      <c r="A25" s="0" t="s">
        <v>150</v>
      </c>
      <c r="B25" s="0" t="s">
        <v>996</v>
      </c>
      <c r="C25" s="0" t="n">
        <f aca="false">VLOOKUP(batch_6!A25,'patient_data_survival(Nov17)'!$B$2:$J$71,9,0)</f>
        <v>0</v>
      </c>
      <c r="D25" s="0" t="e">
        <f aca="false">VLOOKUP(batch_6!A25,yvonne_data!$C$2:$D$70,2,0)</f>
        <v>#N/A</v>
      </c>
      <c r="F25" s="26" t="n">
        <v>0</v>
      </c>
      <c r="G25" s="26" t="n">
        <v>0</v>
      </c>
      <c r="O25" s="0" t="n">
        <v>90</v>
      </c>
      <c r="P25" s="0" t="n">
        <v>4</v>
      </c>
      <c r="Q25" s="0" t="n">
        <v>2</v>
      </c>
      <c r="R25" s="0" t="s">
        <v>550</v>
      </c>
    </row>
    <row r="26" customFormat="false" ht="12.8" hidden="false" customHeight="false" outlineLevel="0" collapsed="false">
      <c r="A26" s="0" t="s">
        <v>150</v>
      </c>
      <c r="B26" s="0" t="s">
        <v>550</v>
      </c>
      <c r="C26" s="0" t="n">
        <f aca="false">VLOOKUP(batch_6!A26,'patient_data_survival(Nov17)'!$B$2:$J$71,9,0)</f>
        <v>0</v>
      </c>
      <c r="D26" s="0" t="e">
        <f aca="false">VLOOKUP(batch_6!A26,yvonne_data!$C$2:$D$70,2,0)</f>
        <v>#N/A</v>
      </c>
      <c r="F26" s="26" t="n">
        <v>0</v>
      </c>
      <c r="G26" s="26" t="n">
        <v>0</v>
      </c>
      <c r="N26" s="0" t="s">
        <v>976</v>
      </c>
      <c r="O26" s="0" t="n">
        <v>90</v>
      </c>
      <c r="P26" s="0" t="n">
        <v>4</v>
      </c>
      <c r="Q26" s="0" t="n">
        <v>2</v>
      </c>
      <c r="R26" s="0" t="s">
        <v>581</v>
      </c>
    </row>
    <row r="27" customFormat="false" ht="12.8" hidden="false" customHeight="false" outlineLevel="0" collapsed="false">
      <c r="A27" s="0" t="s">
        <v>150</v>
      </c>
      <c r="B27" s="24" t="s">
        <v>997</v>
      </c>
      <c r="C27" s="0" t="n">
        <f aca="false">VLOOKUP(batch_6!A27,'patient_data_survival(Nov17)'!$B$2:$J$71,9,0)</f>
        <v>0</v>
      </c>
      <c r="D27" s="0" t="e">
        <f aca="false">VLOOKUP(batch_6!A27,yvonne_data!$C$2:$D$70,2,0)</f>
        <v>#N/A</v>
      </c>
      <c r="F27" s="26" t="n">
        <v>0</v>
      </c>
      <c r="G27" s="26" t="n">
        <v>0</v>
      </c>
      <c r="N27" s="0" t="s">
        <v>976</v>
      </c>
      <c r="P27" s="0" t="n">
        <v>4</v>
      </c>
      <c r="Q27" s="0" t="n">
        <v>2</v>
      </c>
      <c r="R27" s="0" t="s">
        <v>997</v>
      </c>
    </row>
    <row r="28" customFormat="false" ht="12.8" hidden="false" customHeight="false" outlineLevel="0" collapsed="false">
      <c r="A28" s="0" t="s">
        <v>150</v>
      </c>
      <c r="B28" s="0" t="s">
        <v>998</v>
      </c>
      <c r="C28" s="0" t="n">
        <f aca="false">VLOOKUP(batch_6!A28,'patient_data_survival(Nov17)'!$B$2:$J$71,9,0)</f>
        <v>0</v>
      </c>
      <c r="D28" s="0" t="e">
        <f aca="false">VLOOKUP(batch_6!A28,yvonne_data!$C$2:$D$70,2,0)</f>
        <v>#N/A</v>
      </c>
      <c r="F28" s="26" t="n">
        <v>0</v>
      </c>
      <c r="G28" s="26" t="n">
        <v>0</v>
      </c>
      <c r="P28" s="0" t="n">
        <v>4</v>
      </c>
      <c r="Q28" s="0" t="n">
        <v>2</v>
      </c>
    </row>
    <row r="29" customFormat="false" ht="12.8" hidden="false" customHeight="false" outlineLevel="0" collapsed="false">
      <c r="A29" s="0" t="s">
        <v>150</v>
      </c>
      <c r="B29" s="0" t="s">
        <v>999</v>
      </c>
      <c r="C29" s="0" t="n">
        <f aca="false">VLOOKUP(batch_6!A29,'patient_data_survival(Nov17)'!$B$2:$J$71,9,0)</f>
        <v>0</v>
      </c>
      <c r="D29" s="0" t="e">
        <f aca="false">VLOOKUP(batch_6!A29,yvonne_data!$C$2:$D$70,2,0)</f>
        <v>#N/A</v>
      </c>
      <c r="F29" s="26" t="n">
        <v>0</v>
      </c>
      <c r="G29" s="26" t="n">
        <v>0</v>
      </c>
      <c r="P29" s="0" t="n">
        <v>4</v>
      </c>
      <c r="Q29" s="0" t="n">
        <v>2</v>
      </c>
    </row>
    <row r="30" customFormat="false" ht="12.8" hidden="false" customHeight="false" outlineLevel="0" collapsed="false">
      <c r="A30" s="0" t="s">
        <v>150</v>
      </c>
      <c r="B30" s="0" t="s">
        <v>1000</v>
      </c>
      <c r="C30" s="0" t="n">
        <f aca="false">VLOOKUP(batch_6!A30,'patient_data_survival(Nov17)'!$B$2:$J$71,9,0)</f>
        <v>0</v>
      </c>
      <c r="D30" s="0" t="e">
        <f aca="false">VLOOKUP(batch_6!A30,yvonne_data!$C$2:$D$70,2,0)</f>
        <v>#N/A</v>
      </c>
      <c r="F30" s="26" t="n">
        <v>0</v>
      </c>
      <c r="G30" s="26" t="n">
        <v>0</v>
      </c>
      <c r="P30" s="0" t="n">
        <v>4</v>
      </c>
      <c r="Q30" s="0" t="n">
        <v>2</v>
      </c>
    </row>
    <row r="31" customFormat="false" ht="12.8" hidden="false" customHeight="false" outlineLevel="0" collapsed="false">
      <c r="A31" s="0" t="s">
        <v>153</v>
      </c>
      <c r="B31" s="0" t="s">
        <v>579</v>
      </c>
      <c r="C31" s="0" t="n">
        <f aca="false">VLOOKUP(batch_6!A31,'patient_data_survival(Nov17)'!$B$2:$J$71,9,0)</f>
        <v>1</v>
      </c>
      <c r="D31" s="0" t="e">
        <f aca="false">VLOOKUP(batch_6!A31,yvonne_data!$C$2:$D$70,2,0)</f>
        <v>#N/A</v>
      </c>
      <c r="F31" s="26" t="n">
        <v>0</v>
      </c>
      <c r="G31" s="26" t="n">
        <v>0</v>
      </c>
      <c r="N31" s="26" t="s">
        <v>976</v>
      </c>
      <c r="O31" s="0" t="n">
        <v>90</v>
      </c>
      <c r="P31" s="0" t="n">
        <v>4</v>
      </c>
      <c r="Q31" s="0" t="n">
        <v>1</v>
      </c>
      <c r="R31" s="0" t="s">
        <v>579</v>
      </c>
    </row>
    <row r="32" customFormat="false" ht="12.8" hidden="false" customHeight="false" outlineLevel="0" collapsed="false">
      <c r="A32" s="0" t="s">
        <v>153</v>
      </c>
      <c r="B32" s="0" t="s">
        <v>1001</v>
      </c>
      <c r="C32" s="0" t="n">
        <f aca="false">VLOOKUP(batch_6!A32,'patient_data_survival(Nov17)'!$B$2:$J$71,9,0)</f>
        <v>1</v>
      </c>
      <c r="D32" s="0" t="e">
        <f aca="false">VLOOKUP(batch_6!A32,yvonne_data!$C$2:$D$70,2,0)</f>
        <v>#N/A</v>
      </c>
      <c r="F32" s="26" t="n">
        <v>0</v>
      </c>
      <c r="G32" s="26" t="n">
        <v>0</v>
      </c>
      <c r="O32" s="0" t="n">
        <v>90</v>
      </c>
      <c r="P32" s="0" t="n">
        <v>4</v>
      </c>
      <c r="Q32" s="0" t="n">
        <v>1</v>
      </c>
      <c r="R32" s="0" t="s">
        <v>579</v>
      </c>
    </row>
    <row r="33" customFormat="false" ht="12.8" hidden="false" customHeight="false" outlineLevel="0" collapsed="false">
      <c r="A33" s="0" t="s">
        <v>153</v>
      </c>
      <c r="B33" s="0" t="s">
        <v>1002</v>
      </c>
      <c r="C33" s="0" t="n">
        <f aca="false">VLOOKUP(batch_6!A33,'patient_data_survival(Nov17)'!$B$2:$J$71,9,0)</f>
        <v>1</v>
      </c>
      <c r="D33" s="0" t="e">
        <f aca="false">VLOOKUP(batch_6!A33,yvonne_data!$C$2:$D$70,2,0)</f>
        <v>#N/A</v>
      </c>
      <c r="F33" s="26" t="n">
        <v>0</v>
      </c>
      <c r="G33" s="26" t="n">
        <v>0</v>
      </c>
      <c r="O33" s="0" t="n">
        <v>90</v>
      </c>
      <c r="P33" s="0" t="n">
        <v>4</v>
      </c>
      <c r="Q33" s="0" t="n">
        <v>1</v>
      </c>
      <c r="R33" s="0" t="s">
        <v>579</v>
      </c>
    </row>
    <row r="34" customFormat="false" ht="12.8" hidden="false" customHeight="false" outlineLevel="0" collapsed="false">
      <c r="A34" s="0" t="s">
        <v>153</v>
      </c>
      <c r="B34" s="0" t="s">
        <v>1003</v>
      </c>
      <c r="C34" s="0" t="n">
        <f aca="false">VLOOKUP(batch_6!A34,'patient_data_survival(Nov17)'!$B$2:$J$71,9,0)</f>
        <v>1</v>
      </c>
      <c r="D34" s="0" t="e">
        <f aca="false">VLOOKUP(batch_6!A34,yvonne_data!$C$2:$D$70,2,0)</f>
        <v>#N/A</v>
      </c>
      <c r="F34" s="26" t="n">
        <v>0</v>
      </c>
      <c r="G34" s="26" t="n">
        <v>0</v>
      </c>
      <c r="O34" s="0" t="n">
        <v>90</v>
      </c>
      <c r="P34" s="0" t="n">
        <v>4</v>
      </c>
      <c r="Q34" s="0" t="n">
        <v>1</v>
      </c>
    </row>
    <row r="35" customFormat="false" ht="12.8" hidden="false" customHeight="false" outlineLevel="0" collapsed="false">
      <c r="A35" s="0" t="s">
        <v>153</v>
      </c>
      <c r="B35" s="0" t="s">
        <v>581</v>
      </c>
      <c r="C35" s="0" t="n">
        <f aca="false">VLOOKUP(batch_6!A35,'patient_data_survival(Nov17)'!$B$2:$J$71,9,0)</f>
        <v>1</v>
      </c>
      <c r="D35" s="0" t="e">
        <f aca="false">VLOOKUP(batch_6!A35,yvonne_data!$C$2:$D$70,2,0)</f>
        <v>#N/A</v>
      </c>
      <c r="F35" s="26" t="n">
        <v>0</v>
      </c>
      <c r="G35" s="26" t="n">
        <v>0</v>
      </c>
      <c r="N35" s="0" t="s">
        <v>976</v>
      </c>
      <c r="O35" s="0" t="n">
        <v>85</v>
      </c>
      <c r="P35" s="0" t="n">
        <v>4</v>
      </c>
      <c r="Q35" s="0" t="n">
        <v>2</v>
      </c>
      <c r="R35" s="0" t="s">
        <v>581</v>
      </c>
    </row>
    <row r="36" customFormat="false" ht="12.8" hidden="false" customHeight="false" outlineLevel="0" collapsed="false">
      <c r="A36" s="0" t="s">
        <v>153</v>
      </c>
      <c r="B36" s="0" t="s">
        <v>1004</v>
      </c>
      <c r="C36" s="0" t="n">
        <f aca="false">VLOOKUP(batch_6!A36,'patient_data_survival(Nov17)'!$B$2:$J$71,9,0)</f>
        <v>1</v>
      </c>
      <c r="D36" s="0" t="e">
        <f aca="false">VLOOKUP(batch_6!A36,yvonne_data!$C$2:$D$70,2,0)</f>
        <v>#N/A</v>
      </c>
      <c r="F36" s="26" t="n">
        <v>0</v>
      </c>
      <c r="G36" s="26" t="n">
        <v>0</v>
      </c>
      <c r="O36" s="0" t="n">
        <v>85</v>
      </c>
      <c r="P36" s="0" t="n">
        <v>4</v>
      </c>
      <c r="Q36" s="0" t="n">
        <v>2</v>
      </c>
      <c r="R36" s="0" t="s">
        <v>581</v>
      </c>
    </row>
    <row r="37" customFormat="false" ht="12.8" hidden="false" customHeight="false" outlineLevel="0" collapsed="false">
      <c r="A37" s="0" t="s">
        <v>153</v>
      </c>
      <c r="B37" s="0" t="s">
        <v>1005</v>
      </c>
      <c r="C37" s="0" t="n">
        <f aca="false">VLOOKUP(batch_6!A37,'patient_data_survival(Nov17)'!$B$2:$J$71,9,0)</f>
        <v>1</v>
      </c>
      <c r="D37" s="0" t="e">
        <f aca="false">VLOOKUP(batch_6!A37,yvonne_data!$C$2:$D$70,2,0)</f>
        <v>#N/A</v>
      </c>
      <c r="F37" s="26" t="n">
        <v>0</v>
      </c>
      <c r="G37" s="26" t="n">
        <v>0</v>
      </c>
      <c r="O37" s="0" t="n">
        <v>85</v>
      </c>
      <c r="P37" s="0" t="n">
        <v>4</v>
      </c>
      <c r="Q37" s="0" t="n">
        <v>2</v>
      </c>
      <c r="R37" s="0" t="s">
        <v>581</v>
      </c>
    </row>
    <row r="38" customFormat="false" ht="12.8" hidden="false" customHeight="false" outlineLevel="0" collapsed="false">
      <c r="A38" s="0" t="s">
        <v>153</v>
      </c>
      <c r="B38" s="0" t="s">
        <v>1006</v>
      </c>
      <c r="C38" s="0" t="n">
        <f aca="false">VLOOKUP(batch_6!A38,'patient_data_survival(Nov17)'!$B$2:$J$71,9,0)</f>
        <v>1</v>
      </c>
      <c r="D38" s="0" t="e">
        <f aca="false">VLOOKUP(batch_6!A38,yvonne_data!$C$2:$D$70,2,0)</f>
        <v>#N/A</v>
      </c>
      <c r="F38" s="26" t="n">
        <v>0</v>
      </c>
      <c r="G38" s="26" t="n">
        <v>0</v>
      </c>
      <c r="O38" s="0" t="n">
        <v>85</v>
      </c>
      <c r="P38" s="0" t="n">
        <v>4</v>
      </c>
      <c r="Q38" s="0" t="n">
        <v>2</v>
      </c>
    </row>
    <row r="39" customFormat="false" ht="12.8" hidden="false" customHeight="false" outlineLevel="0" collapsed="false">
      <c r="A39" s="0" t="s">
        <v>153</v>
      </c>
      <c r="B39" s="0" t="s">
        <v>1007</v>
      </c>
      <c r="C39" s="0" t="n">
        <f aca="false">VLOOKUP(batch_6!A39,'patient_data_survival(Nov17)'!$B$2:$J$71,9,0)</f>
        <v>1</v>
      </c>
      <c r="D39" s="0" t="e">
        <f aca="false">VLOOKUP(batch_6!A39,yvonne_data!$C$2:$D$70,2,0)</f>
        <v>#N/A</v>
      </c>
      <c r="F39" s="26" t="n">
        <v>0</v>
      </c>
      <c r="G39" s="26" t="n">
        <v>0</v>
      </c>
      <c r="O39" s="0" t="n">
        <v>90</v>
      </c>
      <c r="P39" s="0" t="n">
        <v>4</v>
      </c>
      <c r="Q39" s="0" t="n">
        <v>4</v>
      </c>
    </row>
    <row r="40" customFormat="false" ht="12.8" hidden="false" customHeight="false" outlineLevel="0" collapsed="false">
      <c r="A40" s="0" t="s">
        <v>153</v>
      </c>
      <c r="B40" s="0" t="s">
        <v>1008</v>
      </c>
      <c r="C40" s="0" t="n">
        <f aca="false">VLOOKUP(batch_6!A40,'patient_data_survival(Nov17)'!$B$2:$J$71,9,0)</f>
        <v>1</v>
      </c>
      <c r="D40" s="0" t="e">
        <f aca="false">VLOOKUP(batch_6!A40,yvonne_data!$C$2:$D$70,2,0)</f>
        <v>#N/A</v>
      </c>
      <c r="F40" s="26" t="n">
        <v>0</v>
      </c>
      <c r="G40" s="26" t="n">
        <v>0</v>
      </c>
      <c r="O40" s="0" t="n">
        <v>90</v>
      </c>
      <c r="P40" s="0" t="n">
        <v>4</v>
      </c>
      <c r="Q40" s="0" t="n">
        <v>4</v>
      </c>
    </row>
    <row r="41" customFormat="false" ht="12.8" hidden="false" customHeight="false" outlineLevel="0" collapsed="false">
      <c r="A41" s="0" t="s">
        <v>153</v>
      </c>
      <c r="B41" s="0" t="s">
        <v>1009</v>
      </c>
      <c r="C41" s="0" t="n">
        <f aca="false">VLOOKUP(batch_6!A41,'patient_data_survival(Nov17)'!$B$2:$J$71,9,0)</f>
        <v>1</v>
      </c>
      <c r="D41" s="0" t="e">
        <f aca="false">VLOOKUP(batch_6!A41,yvonne_data!$C$2:$D$70,2,0)</f>
        <v>#N/A</v>
      </c>
      <c r="F41" s="26" t="n">
        <v>0</v>
      </c>
      <c r="G41" s="26" t="n">
        <v>0</v>
      </c>
      <c r="O41" s="0" t="n">
        <v>90</v>
      </c>
      <c r="P41" s="0" t="n">
        <v>4</v>
      </c>
      <c r="Q41" s="0" t="n">
        <v>4</v>
      </c>
    </row>
    <row r="42" customFormat="false" ht="12.8" hidden="false" customHeight="false" outlineLevel="0" collapsed="false">
      <c r="A42" s="0" t="s">
        <v>153</v>
      </c>
      <c r="B42" s="0" t="s">
        <v>1010</v>
      </c>
      <c r="C42" s="0" t="n">
        <f aca="false">VLOOKUP(batch_6!A42,'patient_data_survival(Nov17)'!$B$2:$J$71,9,0)</f>
        <v>1</v>
      </c>
      <c r="D42" s="0" t="e">
        <f aca="false">VLOOKUP(batch_6!A42,yvonne_data!$C$2:$D$70,2,0)</f>
        <v>#N/A</v>
      </c>
      <c r="F42" s="26" t="n">
        <v>0</v>
      </c>
      <c r="G42" s="26" t="n">
        <v>0</v>
      </c>
      <c r="O42" s="0" t="n">
        <v>90</v>
      </c>
      <c r="P42" s="0" t="n">
        <v>4</v>
      </c>
      <c r="Q42" s="0" t="n">
        <v>4</v>
      </c>
      <c r="R42" s="0" t="s">
        <v>287</v>
      </c>
    </row>
    <row r="43" customFormat="false" ht="12.8" hidden="false" customHeight="false" outlineLevel="0" collapsed="false">
      <c r="A43" s="0" t="s">
        <v>153</v>
      </c>
      <c r="B43" s="0" t="s">
        <v>1011</v>
      </c>
      <c r="C43" s="0" t="n">
        <f aca="false">VLOOKUP(batch_6!A43,'patient_data_survival(Nov17)'!$B$2:$J$71,9,0)</f>
        <v>1</v>
      </c>
      <c r="D43" s="0" t="e">
        <f aca="false">VLOOKUP(batch_6!A43,yvonne_data!$C$2:$D$70,2,0)</f>
        <v>#N/A</v>
      </c>
      <c r="F43" s="26" t="n">
        <v>0</v>
      </c>
      <c r="G43" s="26" t="n">
        <v>0</v>
      </c>
      <c r="N43" s="0" t="s">
        <v>976</v>
      </c>
      <c r="O43" s="0" t="n">
        <v>90</v>
      </c>
      <c r="P43" s="0" t="n">
        <v>4</v>
      </c>
      <c r="Q43" s="0" t="n">
        <v>3</v>
      </c>
      <c r="R43" s="0" t="s">
        <v>287</v>
      </c>
    </row>
    <row r="44" customFormat="false" ht="12.8" hidden="false" customHeight="false" outlineLevel="0" collapsed="false">
      <c r="A44" s="0" t="s">
        <v>153</v>
      </c>
      <c r="B44" s="0" t="s">
        <v>1012</v>
      </c>
      <c r="C44" s="0" t="n">
        <f aca="false">VLOOKUP(batch_6!A44,'patient_data_survival(Nov17)'!$B$2:$J$71,9,0)</f>
        <v>1</v>
      </c>
      <c r="D44" s="0" t="e">
        <f aca="false">VLOOKUP(batch_6!A44,yvonne_data!$C$2:$D$70,2,0)</f>
        <v>#N/A</v>
      </c>
      <c r="F44" s="26" t="n">
        <v>0</v>
      </c>
      <c r="G44" s="26" t="n">
        <v>0</v>
      </c>
      <c r="O44" s="0" t="n">
        <v>90</v>
      </c>
      <c r="P44" s="0" t="n">
        <v>4</v>
      </c>
      <c r="Q44" s="0" t="n">
        <v>3</v>
      </c>
      <c r="R44" s="0" t="s">
        <v>287</v>
      </c>
    </row>
    <row r="45" customFormat="false" ht="12.8" hidden="false" customHeight="false" outlineLevel="0" collapsed="false">
      <c r="A45" s="0" t="s">
        <v>153</v>
      </c>
      <c r="B45" s="0" t="s">
        <v>1013</v>
      </c>
      <c r="C45" s="0" t="n">
        <f aca="false">VLOOKUP(batch_6!A45,'patient_data_survival(Nov17)'!$B$2:$J$71,9,0)</f>
        <v>1</v>
      </c>
      <c r="D45" s="0" t="e">
        <f aca="false">VLOOKUP(batch_6!A45,yvonne_data!$C$2:$D$70,2,0)</f>
        <v>#N/A</v>
      </c>
      <c r="F45" s="26" t="n">
        <v>0</v>
      </c>
      <c r="G45" s="26" t="n">
        <v>0</v>
      </c>
      <c r="O45" s="0" t="n">
        <v>90</v>
      </c>
      <c r="P45" s="0" t="n">
        <v>4</v>
      </c>
      <c r="Q45" s="0" t="n">
        <v>3</v>
      </c>
      <c r="R45" s="0" t="s">
        <v>287</v>
      </c>
    </row>
    <row r="46" customFormat="false" ht="12.8" hidden="false" customHeight="false" outlineLevel="0" collapsed="false">
      <c r="A46" s="0" t="s">
        <v>153</v>
      </c>
      <c r="B46" s="0" t="s">
        <v>1014</v>
      </c>
      <c r="C46" s="0" t="n">
        <f aca="false">VLOOKUP(batch_6!A46,'patient_data_survival(Nov17)'!$B$2:$J$71,9,0)</f>
        <v>1</v>
      </c>
      <c r="D46" s="0" t="e">
        <f aca="false">VLOOKUP(batch_6!A46,yvonne_data!$C$2:$D$70,2,0)</f>
        <v>#N/A</v>
      </c>
      <c r="F46" s="26" t="n">
        <v>0</v>
      </c>
      <c r="G46" s="26" t="n">
        <v>0</v>
      </c>
      <c r="O46" s="0" t="n">
        <v>90</v>
      </c>
      <c r="P46" s="0" t="n">
        <v>4</v>
      </c>
      <c r="Q46" s="0" t="n">
        <v>3</v>
      </c>
      <c r="R46" s="0" t="s">
        <v>287</v>
      </c>
    </row>
    <row r="47" customFormat="false" ht="12.8" hidden="false" customHeight="false" outlineLevel="0" collapsed="false">
      <c r="A47" s="0" t="s">
        <v>156</v>
      </c>
      <c r="B47" s="0" t="s">
        <v>1015</v>
      </c>
      <c r="C47" s="0" t="n">
        <f aca="false">VLOOKUP(batch_6!A47,'patient_data_survival(Nov17)'!$B$2:$J$71,9,0)</f>
        <v>0</v>
      </c>
      <c r="D47" s="0" t="e">
        <f aca="false">VLOOKUP(batch_6!A47,yvonne_data!$C$2:$D$70,2,0)</f>
        <v>#N/A</v>
      </c>
      <c r="F47" s="26" t="n">
        <v>0</v>
      </c>
      <c r="G47" s="26" t="n">
        <v>0</v>
      </c>
      <c r="N47" s="26" t="s">
        <v>1016</v>
      </c>
      <c r="O47" s="0" t="n">
        <v>75</v>
      </c>
      <c r="P47" s="0" t="n">
        <v>4</v>
      </c>
      <c r="Q47" s="0" t="n">
        <v>1</v>
      </c>
    </row>
    <row r="48" customFormat="false" ht="12.8" hidden="false" customHeight="false" outlineLevel="0" collapsed="false">
      <c r="A48" s="0" t="s">
        <v>156</v>
      </c>
      <c r="B48" s="0" t="s">
        <v>1017</v>
      </c>
      <c r="C48" s="0" t="n">
        <f aca="false">VLOOKUP(batch_6!A48,'patient_data_survival(Nov17)'!$B$2:$J$71,9,0)</f>
        <v>0</v>
      </c>
      <c r="D48" s="0" t="e">
        <f aca="false">VLOOKUP(batch_6!A48,yvonne_data!$C$2:$D$70,2,0)</f>
        <v>#N/A</v>
      </c>
      <c r="F48" s="26" t="n">
        <v>0</v>
      </c>
      <c r="G48" s="26" t="n">
        <v>0</v>
      </c>
      <c r="N48" s="26" t="s">
        <v>235</v>
      </c>
      <c r="O48" s="0" t="n">
        <v>75</v>
      </c>
      <c r="P48" s="0" t="n">
        <v>4</v>
      </c>
      <c r="Q48" s="0" t="n">
        <v>1</v>
      </c>
    </row>
    <row r="49" customFormat="false" ht="12.8" hidden="false" customHeight="false" outlineLevel="0" collapsed="false">
      <c r="A49" s="0" t="s">
        <v>156</v>
      </c>
      <c r="B49" s="0" t="s">
        <v>1018</v>
      </c>
      <c r="C49" s="0" t="n">
        <f aca="false">VLOOKUP(batch_6!A49,'patient_data_survival(Nov17)'!$B$2:$J$71,9,0)</f>
        <v>0</v>
      </c>
      <c r="D49" s="0" t="e">
        <f aca="false">VLOOKUP(batch_6!A49,yvonne_data!$C$2:$D$70,2,0)</f>
        <v>#N/A</v>
      </c>
      <c r="F49" s="26" t="n">
        <v>0</v>
      </c>
      <c r="G49" s="26" t="n">
        <v>0</v>
      </c>
      <c r="N49" s="26" t="s">
        <v>235</v>
      </c>
      <c r="O49" s="0" t="n">
        <v>75</v>
      </c>
      <c r="P49" s="0" t="n">
        <v>4</v>
      </c>
      <c r="Q49" s="0" t="n">
        <v>1</v>
      </c>
    </row>
    <row r="50" customFormat="false" ht="12.8" hidden="false" customHeight="false" outlineLevel="0" collapsed="false">
      <c r="A50" s="0" t="s">
        <v>156</v>
      </c>
      <c r="B50" s="0" t="s">
        <v>1019</v>
      </c>
      <c r="C50" s="0" t="n">
        <f aca="false">VLOOKUP(batch_6!A50,'patient_data_survival(Nov17)'!$B$2:$J$71,9,0)</f>
        <v>0</v>
      </c>
      <c r="D50" s="0" t="e">
        <f aca="false">VLOOKUP(batch_6!A50,yvonne_data!$C$2:$D$70,2,0)</f>
        <v>#N/A</v>
      </c>
      <c r="F50" s="26" t="n">
        <v>0</v>
      </c>
      <c r="G50" s="26" t="n">
        <v>0</v>
      </c>
      <c r="N50" s="26" t="s">
        <v>235</v>
      </c>
      <c r="O50" s="0" t="n">
        <v>75</v>
      </c>
      <c r="P50" s="0" t="n">
        <v>4</v>
      </c>
      <c r="Q50" s="0" t="n">
        <v>1</v>
      </c>
    </row>
    <row r="51" customFormat="false" ht="12.8" hidden="false" customHeight="false" outlineLevel="0" collapsed="false">
      <c r="A51" s="0" t="s">
        <v>156</v>
      </c>
      <c r="B51" s="0" t="s">
        <v>1020</v>
      </c>
      <c r="C51" s="0" t="n">
        <f aca="false">VLOOKUP(batch_6!A51,'patient_data_survival(Nov17)'!$B$2:$J$71,9,0)</f>
        <v>0</v>
      </c>
      <c r="D51" s="0" t="e">
        <f aca="false">VLOOKUP(batch_6!A51,yvonne_data!$C$2:$D$70,2,0)</f>
        <v>#N/A</v>
      </c>
      <c r="F51" s="26" t="n">
        <v>0</v>
      </c>
      <c r="G51" s="26" t="n">
        <v>0</v>
      </c>
      <c r="N51" s="26" t="s">
        <v>235</v>
      </c>
      <c r="O51" s="0" t="n">
        <v>75</v>
      </c>
      <c r="P51" s="0" t="n">
        <v>4</v>
      </c>
      <c r="Q51" s="0" t="n">
        <v>1</v>
      </c>
    </row>
    <row r="52" customFormat="false" ht="12.8" hidden="false" customHeight="false" outlineLevel="0" collapsed="false">
      <c r="A52" s="0" t="s">
        <v>156</v>
      </c>
      <c r="B52" s="0" t="s">
        <v>1021</v>
      </c>
      <c r="C52" s="0" t="n">
        <f aca="false">VLOOKUP(batch_6!A52,'patient_data_survival(Nov17)'!$B$2:$J$71,9,0)</f>
        <v>0</v>
      </c>
      <c r="D52" s="0" t="e">
        <f aca="false">VLOOKUP(batch_6!A52,yvonne_data!$C$2:$D$70,2,0)</f>
        <v>#N/A</v>
      </c>
      <c r="F52" s="26" t="n">
        <v>0</v>
      </c>
      <c r="G52" s="26" t="n">
        <v>0</v>
      </c>
      <c r="N52" s="0" t="s">
        <v>1022</v>
      </c>
      <c r="O52" s="0" t="n">
        <v>90</v>
      </c>
      <c r="P52" s="0" t="n">
        <v>4</v>
      </c>
      <c r="Q52" s="0" t="n">
        <v>2</v>
      </c>
    </row>
    <row r="53" customFormat="false" ht="12.8" hidden="false" customHeight="false" outlineLevel="0" collapsed="false">
      <c r="A53" s="0" t="s">
        <v>156</v>
      </c>
      <c r="B53" s="0" t="s">
        <v>1023</v>
      </c>
      <c r="C53" s="0" t="n">
        <f aca="false">VLOOKUP(batch_6!A53,'patient_data_survival(Nov17)'!$B$2:$J$71,9,0)</f>
        <v>0</v>
      </c>
      <c r="D53" s="0" t="e">
        <f aca="false">VLOOKUP(batch_6!A53,yvonne_data!$C$2:$D$70,2,0)</f>
        <v>#N/A</v>
      </c>
      <c r="F53" s="26" t="n">
        <v>0</v>
      </c>
      <c r="G53" s="26" t="n">
        <v>0</v>
      </c>
      <c r="N53" s="0" t="s">
        <v>1022</v>
      </c>
      <c r="O53" s="0" t="n">
        <v>90</v>
      </c>
      <c r="P53" s="0" t="n">
        <v>4</v>
      </c>
      <c r="Q53" s="0" t="n">
        <v>2</v>
      </c>
    </row>
    <row r="54" customFormat="false" ht="12.8" hidden="false" customHeight="false" outlineLevel="0" collapsed="false">
      <c r="A54" s="0" t="s">
        <v>156</v>
      </c>
      <c r="B54" s="0" t="s">
        <v>1024</v>
      </c>
      <c r="C54" s="0" t="n">
        <f aca="false">VLOOKUP(batch_6!A54,'patient_data_survival(Nov17)'!$B$2:$J$71,9,0)</f>
        <v>0</v>
      </c>
      <c r="D54" s="0" t="e">
        <f aca="false">VLOOKUP(batch_6!A54,yvonne_data!$C$2:$D$70,2,0)</f>
        <v>#N/A</v>
      </c>
      <c r="F54" s="26" t="n">
        <v>0</v>
      </c>
      <c r="G54" s="26" t="n">
        <v>0</v>
      </c>
      <c r="N54" s="0" t="s">
        <v>1022</v>
      </c>
      <c r="O54" s="0" t="n">
        <v>90</v>
      </c>
      <c r="P54" s="0" t="n">
        <v>4</v>
      </c>
      <c r="Q54" s="0" t="n">
        <v>2</v>
      </c>
    </row>
    <row r="55" customFormat="false" ht="12.8" hidden="false" customHeight="false" outlineLevel="0" collapsed="false">
      <c r="A55" s="0" t="s">
        <v>156</v>
      </c>
      <c r="B55" s="0" t="s">
        <v>1025</v>
      </c>
      <c r="C55" s="0" t="n">
        <f aca="false">VLOOKUP(batch_6!A55,'patient_data_survival(Nov17)'!$B$2:$J$71,9,0)</f>
        <v>0</v>
      </c>
      <c r="D55" s="0" t="e">
        <f aca="false">VLOOKUP(batch_6!A55,yvonne_data!$C$2:$D$70,2,0)</f>
        <v>#N/A</v>
      </c>
      <c r="F55" s="26" t="n">
        <v>0</v>
      </c>
      <c r="G55" s="26" t="n">
        <v>0</v>
      </c>
      <c r="N55" s="0" t="s">
        <v>1022</v>
      </c>
      <c r="O55" s="0" t="n">
        <v>90</v>
      </c>
      <c r="P55" s="0" t="n">
        <v>4</v>
      </c>
      <c r="Q55" s="0" t="n">
        <v>2</v>
      </c>
    </row>
    <row r="56" customFormat="false" ht="12.8" hidden="false" customHeight="false" outlineLevel="0" collapsed="false">
      <c r="A56" s="0" t="s">
        <v>156</v>
      </c>
      <c r="B56" s="0" t="s">
        <v>1026</v>
      </c>
      <c r="C56" s="0" t="n">
        <f aca="false">VLOOKUP(batch_6!A56,'patient_data_survival(Nov17)'!$B$2:$J$71,9,0)</f>
        <v>0</v>
      </c>
      <c r="D56" s="0" t="e">
        <f aca="false">VLOOKUP(batch_6!A56,yvonne_data!$C$2:$D$70,2,0)</f>
        <v>#N/A</v>
      </c>
      <c r="F56" s="26" t="n">
        <v>0</v>
      </c>
      <c r="G56" s="26" t="n">
        <v>0</v>
      </c>
      <c r="N56" s="0" t="s">
        <v>1022</v>
      </c>
      <c r="O56" s="0" t="n">
        <v>90</v>
      </c>
      <c r="P56" s="0" t="n">
        <v>4</v>
      </c>
      <c r="Q56" s="0" t="n">
        <v>2</v>
      </c>
    </row>
    <row r="57" customFormat="false" ht="12.8" hidden="false" customHeight="false" outlineLevel="0" collapsed="false">
      <c r="A57" s="0" t="s">
        <v>159</v>
      </c>
      <c r="B57" s="0" t="s">
        <v>1027</v>
      </c>
      <c r="C57" s="0" t="n">
        <f aca="false">VLOOKUP(batch_6!A57,'patient_data_survival(Nov17)'!$B$2:$J$71,9,0)</f>
        <v>0</v>
      </c>
      <c r="D57" s="0" t="e">
        <f aca="false">VLOOKUP(batch_6!A57,yvonne_data!$C$2:$D$70,2,0)</f>
        <v>#N/A</v>
      </c>
      <c r="F57" s="26" t="n">
        <v>0</v>
      </c>
      <c r="G57" s="26" t="n">
        <v>0</v>
      </c>
      <c r="O57" s="0" t="n">
        <v>60</v>
      </c>
      <c r="P57" s="0" t="n">
        <v>4</v>
      </c>
      <c r="Q57" s="0" t="n">
        <v>1</v>
      </c>
    </row>
    <row r="58" customFormat="false" ht="12.8" hidden="false" customHeight="false" outlineLevel="0" collapsed="false">
      <c r="A58" s="0" t="s">
        <v>159</v>
      </c>
      <c r="B58" s="0" t="s">
        <v>1028</v>
      </c>
      <c r="C58" s="0" t="n">
        <f aca="false">VLOOKUP(batch_6!A58,'patient_data_survival(Nov17)'!$B$2:$J$71,9,0)</f>
        <v>0</v>
      </c>
      <c r="D58" s="0" t="e">
        <f aca="false">VLOOKUP(batch_6!A58,yvonne_data!$C$2:$D$70,2,0)</f>
        <v>#N/A</v>
      </c>
      <c r="F58" s="26" t="n">
        <v>0</v>
      </c>
      <c r="G58" s="26" t="n">
        <v>0</v>
      </c>
      <c r="O58" s="0" t="n">
        <v>60</v>
      </c>
      <c r="P58" s="0" t="n">
        <v>4</v>
      </c>
      <c r="Q58" s="0" t="n">
        <v>1</v>
      </c>
    </row>
    <row r="59" customFormat="false" ht="12.8" hidden="false" customHeight="false" outlineLevel="0" collapsed="false">
      <c r="A59" s="0" t="s">
        <v>159</v>
      </c>
      <c r="B59" s="0" t="s">
        <v>1029</v>
      </c>
      <c r="C59" s="0" t="n">
        <f aca="false">VLOOKUP(batch_6!A59,'patient_data_survival(Nov17)'!$B$2:$J$71,9,0)</f>
        <v>0</v>
      </c>
      <c r="D59" s="0" t="e">
        <f aca="false">VLOOKUP(batch_6!A59,yvonne_data!$C$2:$D$70,2,0)</f>
        <v>#N/A</v>
      </c>
      <c r="F59" s="26" t="n">
        <v>0</v>
      </c>
      <c r="G59" s="26" t="n">
        <v>0</v>
      </c>
      <c r="N59" s="26" t="s">
        <v>233</v>
      </c>
      <c r="O59" s="0" t="n">
        <v>60</v>
      </c>
      <c r="P59" s="0" t="n">
        <v>4</v>
      </c>
      <c r="Q59" s="0" t="n">
        <v>1</v>
      </c>
    </row>
    <row r="60" customFormat="false" ht="12.8" hidden="false" customHeight="false" outlineLevel="0" collapsed="false">
      <c r="A60" s="0" t="s">
        <v>159</v>
      </c>
      <c r="B60" s="0" t="s">
        <v>1030</v>
      </c>
      <c r="C60" s="0" t="n">
        <f aca="false">VLOOKUP(batch_6!A60,'patient_data_survival(Nov17)'!$B$2:$J$71,9,0)</f>
        <v>0</v>
      </c>
      <c r="D60" s="0" t="e">
        <f aca="false">VLOOKUP(batch_6!A60,yvonne_data!$C$2:$D$70,2,0)</f>
        <v>#N/A</v>
      </c>
      <c r="F60" s="26" t="n">
        <v>0</v>
      </c>
      <c r="G60" s="26" t="n">
        <v>0</v>
      </c>
      <c r="N60" s="26" t="s">
        <v>1031</v>
      </c>
      <c r="O60" s="0" t="n">
        <v>60</v>
      </c>
      <c r="P60" s="0" t="n">
        <v>4</v>
      </c>
      <c r="Q60" s="0" t="n">
        <v>1</v>
      </c>
    </row>
    <row r="61" customFormat="false" ht="12.8" hidden="false" customHeight="false" outlineLevel="0" collapsed="false">
      <c r="A61" s="0" t="s">
        <v>159</v>
      </c>
      <c r="B61" s="0" t="s">
        <v>1032</v>
      </c>
      <c r="C61" s="0" t="n">
        <f aca="false">VLOOKUP(batch_6!A61,'patient_data_survival(Nov17)'!$B$2:$J$71,9,0)</f>
        <v>0</v>
      </c>
      <c r="D61" s="0" t="e">
        <f aca="false">VLOOKUP(batch_6!A61,yvonne_data!$C$2:$D$70,2,0)</f>
        <v>#N/A</v>
      </c>
      <c r="F61" s="26" t="n">
        <v>0</v>
      </c>
      <c r="G61" s="26" t="n">
        <v>0</v>
      </c>
      <c r="O61" s="0" t="n">
        <v>60</v>
      </c>
      <c r="P61" s="0" t="n">
        <v>4</v>
      </c>
      <c r="Q61" s="0" t="n">
        <v>1</v>
      </c>
    </row>
    <row r="62" customFormat="false" ht="12.8" hidden="false" customHeight="false" outlineLevel="0" collapsed="false">
      <c r="A62" s="0" t="s">
        <v>159</v>
      </c>
      <c r="B62" s="0" t="s">
        <v>1033</v>
      </c>
      <c r="C62" s="0" t="n">
        <f aca="false">VLOOKUP(batch_6!A62,'patient_data_survival(Nov17)'!$B$2:$J$71,9,0)</f>
        <v>0</v>
      </c>
      <c r="D62" s="0" t="e">
        <f aca="false">VLOOKUP(batch_6!A62,yvonne_data!$C$2:$D$70,2,0)</f>
        <v>#N/A</v>
      </c>
      <c r="F62" s="26" t="n">
        <v>0</v>
      </c>
      <c r="G62" s="26" t="n">
        <v>0</v>
      </c>
      <c r="N62" s="26" t="s">
        <v>1031</v>
      </c>
      <c r="O62" s="0" t="n">
        <v>60</v>
      </c>
      <c r="P62" s="0" t="n">
        <v>4</v>
      </c>
      <c r="Q62" s="0" t="n">
        <v>1</v>
      </c>
    </row>
    <row r="63" customFormat="false" ht="12.8" hidden="false" customHeight="false" outlineLevel="0" collapsed="false">
      <c r="A63" s="0" t="s">
        <v>159</v>
      </c>
      <c r="B63" s="0" t="s">
        <v>1034</v>
      </c>
      <c r="C63" s="0" t="n">
        <f aca="false">VLOOKUP(batch_6!A63,'patient_data_survival(Nov17)'!$B$2:$J$71,9,0)</f>
        <v>0</v>
      </c>
      <c r="D63" s="0" t="e">
        <f aca="false">VLOOKUP(batch_6!A63,yvonne_data!$C$2:$D$70,2,0)</f>
        <v>#N/A</v>
      </c>
      <c r="F63" s="26" t="n">
        <v>0</v>
      </c>
      <c r="G63" s="26" t="n">
        <v>0</v>
      </c>
      <c r="N63" s="0" t="s">
        <v>976</v>
      </c>
      <c r="O63" s="0" t="n">
        <v>90</v>
      </c>
      <c r="P63" s="0" t="n">
        <v>4</v>
      </c>
      <c r="Q63" s="0" t="n">
        <v>2</v>
      </c>
    </row>
    <row r="64" customFormat="false" ht="12.8" hidden="false" customHeight="false" outlineLevel="0" collapsed="false">
      <c r="A64" s="0" t="s">
        <v>159</v>
      </c>
      <c r="B64" s="0" t="s">
        <v>1035</v>
      </c>
      <c r="C64" s="0" t="n">
        <f aca="false">VLOOKUP(batch_6!A64,'patient_data_survival(Nov17)'!$B$2:$J$71,9,0)</f>
        <v>0</v>
      </c>
      <c r="D64" s="0" t="e">
        <f aca="false">VLOOKUP(batch_6!A64,yvonne_data!$C$2:$D$70,2,0)</f>
        <v>#N/A</v>
      </c>
      <c r="F64" s="26" t="n">
        <v>0</v>
      </c>
      <c r="G64" s="26" t="n">
        <v>0</v>
      </c>
      <c r="O64" s="0" t="n">
        <v>90</v>
      </c>
      <c r="P64" s="0" t="n">
        <v>4</v>
      </c>
      <c r="Q64" s="0" t="n">
        <v>2</v>
      </c>
    </row>
    <row r="65" customFormat="false" ht="12.8" hidden="false" customHeight="false" outlineLevel="0" collapsed="false">
      <c r="A65" s="0" t="s">
        <v>159</v>
      </c>
      <c r="B65" s="0" t="s">
        <v>1036</v>
      </c>
      <c r="C65" s="0" t="n">
        <f aca="false">VLOOKUP(batch_6!A65,'patient_data_survival(Nov17)'!$B$2:$J$71,9,0)</f>
        <v>0</v>
      </c>
      <c r="D65" s="0" t="e">
        <f aca="false">VLOOKUP(batch_6!A65,yvonne_data!$C$2:$D$70,2,0)</f>
        <v>#N/A</v>
      </c>
      <c r="F65" s="26" t="n">
        <v>0</v>
      </c>
      <c r="G65" s="26" t="n">
        <v>0</v>
      </c>
      <c r="O65" s="0" t="n">
        <v>90</v>
      </c>
      <c r="P65" s="0" t="n">
        <v>4</v>
      </c>
      <c r="Q65" s="0" t="n">
        <v>2</v>
      </c>
    </row>
    <row r="66" customFormat="false" ht="12.8" hidden="false" customHeight="false" outlineLevel="0" collapsed="false">
      <c r="A66" s="0" t="s">
        <v>159</v>
      </c>
      <c r="B66" s="0" t="s">
        <v>1037</v>
      </c>
      <c r="C66" s="0" t="n">
        <f aca="false">VLOOKUP(batch_6!A66,'patient_data_survival(Nov17)'!$B$2:$J$71,9,0)</f>
        <v>0</v>
      </c>
      <c r="D66" s="0" t="e">
        <f aca="false">VLOOKUP(batch_6!A66,yvonne_data!$C$2:$D$70,2,0)</f>
        <v>#N/A</v>
      </c>
      <c r="F66" s="26" t="n">
        <v>0</v>
      </c>
      <c r="G66" s="26" t="n">
        <v>0</v>
      </c>
      <c r="N66" s="0" t="s">
        <v>974</v>
      </c>
      <c r="O66" s="0" t="n">
        <v>90</v>
      </c>
      <c r="P66" s="0" t="n">
        <v>4</v>
      </c>
      <c r="Q66" s="0" t="n">
        <v>2</v>
      </c>
    </row>
    <row r="67" customFormat="false" ht="12.8" hidden="false" customHeight="false" outlineLevel="0" collapsed="false">
      <c r="A67" s="0" t="s">
        <v>159</v>
      </c>
      <c r="B67" s="0" t="s">
        <v>1038</v>
      </c>
      <c r="C67" s="0" t="n">
        <f aca="false">VLOOKUP(batch_6!A67,'patient_data_survival(Nov17)'!$B$2:$J$71,9,0)</f>
        <v>0</v>
      </c>
      <c r="D67" s="0" t="e">
        <f aca="false">VLOOKUP(batch_6!A67,yvonne_data!$C$2:$D$70,2,0)</f>
        <v>#N/A</v>
      </c>
      <c r="F67" s="26" t="n">
        <v>0</v>
      </c>
      <c r="G67" s="26" t="n">
        <v>0</v>
      </c>
      <c r="O67" s="0" t="n">
        <v>90</v>
      </c>
      <c r="P67" s="0" t="n">
        <v>4</v>
      </c>
      <c r="Q67" s="0" t="n">
        <v>2</v>
      </c>
    </row>
    <row r="68" customFormat="false" ht="12.8" hidden="false" customHeight="false" outlineLevel="0" collapsed="false">
      <c r="A68" s="0" t="s">
        <v>159</v>
      </c>
      <c r="B68" s="0" t="s">
        <v>1039</v>
      </c>
      <c r="C68" s="0" t="n">
        <f aca="false">VLOOKUP(batch_6!A68,'patient_data_survival(Nov17)'!$B$2:$J$71,9,0)</f>
        <v>0</v>
      </c>
      <c r="D68" s="0" t="e">
        <f aca="false">VLOOKUP(batch_6!A68,yvonne_data!$C$2:$D$70,2,0)</f>
        <v>#N/A</v>
      </c>
      <c r="F68" s="26" t="n">
        <v>0</v>
      </c>
      <c r="G68" s="26" t="n">
        <v>0</v>
      </c>
      <c r="N68" s="0" t="s">
        <v>974</v>
      </c>
      <c r="O68" s="0" t="n">
        <v>90</v>
      </c>
      <c r="P68" s="0" t="n">
        <v>4</v>
      </c>
      <c r="Q68" s="0" t="n">
        <v>2</v>
      </c>
    </row>
    <row r="69" customFormat="false" ht="12.8" hidden="true" customHeight="false" outlineLevel="0" collapsed="false">
      <c r="A69" s="0" t="s">
        <v>1040</v>
      </c>
      <c r="B69" s="0" t="s">
        <v>1041</v>
      </c>
      <c r="C69" s="0" t="e">
        <f aca="false">VLOOKUP(batch_6!A69,'patient_data_survival(Nov17)'!$B$2:$J$71,9,0)</f>
        <v>#N/A</v>
      </c>
      <c r="D69" s="0" t="e">
        <f aca="false">VLOOKUP(batch_6!A69,yvonne_data!$C$2:$D$70,2,0)</f>
        <v>#N/A</v>
      </c>
      <c r="F69" s="26" t="n">
        <v>0</v>
      </c>
      <c r="G69" s="26" t="n">
        <v>0</v>
      </c>
      <c r="N69" s="26" t="s">
        <v>1016</v>
      </c>
      <c r="O69" s="0" t="n">
        <v>5</v>
      </c>
      <c r="P69" s="0" t="n">
        <v>4</v>
      </c>
      <c r="Q69" s="0" t="n">
        <v>1</v>
      </c>
      <c r="R69" s="0" t="s">
        <v>1041</v>
      </c>
    </row>
    <row r="70" customFormat="false" ht="12.8" hidden="true" customHeight="false" outlineLevel="0" collapsed="false">
      <c r="A70" s="0" t="s">
        <v>1040</v>
      </c>
      <c r="B70" s="0" t="s">
        <v>1042</v>
      </c>
      <c r="C70" s="0" t="e">
        <f aca="false">VLOOKUP(batch_6!A70,'patient_data_survival(Nov17)'!$B$2:$J$71,9,0)</f>
        <v>#N/A</v>
      </c>
      <c r="D70" s="0" t="e">
        <f aca="false">VLOOKUP(batch_6!A70,yvonne_data!$C$2:$D$70,2,0)</f>
        <v>#N/A</v>
      </c>
      <c r="F70" s="26" t="n">
        <v>0</v>
      </c>
      <c r="G70" s="26" t="n">
        <v>0</v>
      </c>
      <c r="N70" s="26" t="s">
        <v>235</v>
      </c>
      <c r="O70" s="0" t="n">
        <v>5</v>
      </c>
      <c r="P70" s="0" t="n">
        <v>4</v>
      </c>
      <c r="Q70" s="0" t="n">
        <v>1</v>
      </c>
      <c r="R70" s="0" t="s">
        <v>1041</v>
      </c>
    </row>
    <row r="71" customFormat="false" ht="12.8" hidden="true" customHeight="false" outlineLevel="0" collapsed="false">
      <c r="A71" s="0" t="s">
        <v>1040</v>
      </c>
      <c r="B71" s="0" t="s">
        <v>1043</v>
      </c>
      <c r="C71" s="0" t="e">
        <f aca="false">VLOOKUP(batch_6!A71,'patient_data_survival(Nov17)'!$B$2:$J$71,9,0)</f>
        <v>#N/A</v>
      </c>
      <c r="D71" s="0" t="e">
        <f aca="false">VLOOKUP(batch_6!A71,yvonne_data!$C$2:$D$70,2,0)</f>
        <v>#N/A</v>
      </c>
      <c r="F71" s="26" t="n">
        <v>0</v>
      </c>
      <c r="G71" s="26" t="n">
        <v>0</v>
      </c>
      <c r="N71" s="26" t="s">
        <v>235</v>
      </c>
      <c r="O71" s="0" t="n">
        <v>5</v>
      </c>
      <c r="P71" s="0" t="n">
        <v>4</v>
      </c>
      <c r="Q71" s="0" t="n">
        <v>1</v>
      </c>
      <c r="R71" s="0" t="s">
        <v>1041</v>
      </c>
    </row>
    <row r="72" customFormat="false" ht="12.8" hidden="true" customHeight="false" outlineLevel="0" collapsed="false">
      <c r="A72" s="0" t="s">
        <v>1040</v>
      </c>
      <c r="B72" s="0" t="s">
        <v>1044</v>
      </c>
      <c r="C72" s="0" t="e">
        <f aca="false">VLOOKUP(batch_6!A72,'patient_data_survival(Nov17)'!$B$2:$J$71,9,0)</f>
        <v>#N/A</v>
      </c>
      <c r="D72" s="0" t="e">
        <f aca="false">VLOOKUP(batch_6!A72,yvonne_data!$C$2:$D$70,2,0)</f>
        <v>#N/A</v>
      </c>
      <c r="F72" s="26" t="n">
        <v>0</v>
      </c>
      <c r="G72" s="26" t="n">
        <v>0</v>
      </c>
      <c r="N72" s="26" t="s">
        <v>235</v>
      </c>
      <c r="O72" s="0" t="n">
        <v>5</v>
      </c>
      <c r="P72" s="0" t="n">
        <v>4</v>
      </c>
      <c r="Q72" s="0" t="n">
        <v>1</v>
      </c>
      <c r="R72" s="0" t="s">
        <v>611</v>
      </c>
    </row>
    <row r="73" customFormat="false" ht="12.8" hidden="false" customHeight="false" outlineLevel="0" collapsed="false">
      <c r="A73" s="0" t="s">
        <v>162</v>
      </c>
      <c r="B73" s="0" t="s">
        <v>611</v>
      </c>
      <c r="C73" s="0" t="n">
        <f aca="false">VLOOKUP(batch_6!A73,'patient_data_survival(Nov17)'!$B$2:$J$71,9,0)</f>
        <v>0</v>
      </c>
      <c r="D73" s="0" t="e">
        <f aca="false">VLOOKUP(batch_6!A73,yvonne_data!$C$2:$D$70,2,0)</f>
        <v>#N/A</v>
      </c>
      <c r="F73" s="26" t="n">
        <v>0</v>
      </c>
      <c r="G73" s="26" t="n">
        <v>0</v>
      </c>
      <c r="N73" s="26" t="s">
        <v>976</v>
      </c>
      <c r="O73" s="0" t="n">
        <v>80</v>
      </c>
      <c r="P73" s="0" t="n">
        <v>4</v>
      </c>
      <c r="Q73" s="0" t="n">
        <v>1</v>
      </c>
      <c r="R73" s="0" t="s">
        <v>611</v>
      </c>
    </row>
    <row r="74" customFormat="false" ht="12.8" hidden="false" customHeight="false" outlineLevel="0" collapsed="false">
      <c r="A74" s="0" t="s">
        <v>162</v>
      </c>
      <c r="B74" s="0" t="s">
        <v>1045</v>
      </c>
      <c r="C74" s="0" t="n">
        <f aca="false">VLOOKUP(batch_6!A74,'patient_data_survival(Nov17)'!$B$2:$J$71,9,0)</f>
        <v>0</v>
      </c>
      <c r="D74" s="0" t="e">
        <f aca="false">VLOOKUP(batch_6!A74,yvonne_data!$C$2:$D$70,2,0)</f>
        <v>#N/A</v>
      </c>
      <c r="F74" s="26" t="n">
        <v>0</v>
      </c>
      <c r="G74" s="26" t="n">
        <v>0</v>
      </c>
      <c r="N74" s="26" t="s">
        <v>233</v>
      </c>
      <c r="O74" s="0" t="n">
        <v>80</v>
      </c>
      <c r="P74" s="0" t="n">
        <v>4</v>
      </c>
      <c r="Q74" s="0" t="n">
        <v>1</v>
      </c>
      <c r="R74" s="0" t="s">
        <v>611</v>
      </c>
    </row>
    <row r="75" customFormat="false" ht="12.8" hidden="false" customHeight="false" outlineLevel="0" collapsed="false">
      <c r="A75" s="0" t="s">
        <v>162</v>
      </c>
      <c r="B75" s="0" t="s">
        <v>1046</v>
      </c>
      <c r="C75" s="0" t="n">
        <f aca="false">VLOOKUP(batch_6!A75,'patient_data_survival(Nov17)'!$B$2:$J$71,9,0)</f>
        <v>0</v>
      </c>
      <c r="D75" s="0" t="e">
        <f aca="false">VLOOKUP(batch_6!A75,yvonne_data!$C$2:$D$70,2,0)</f>
        <v>#N/A</v>
      </c>
      <c r="F75" s="26" t="n">
        <v>0</v>
      </c>
      <c r="G75" s="26" t="n">
        <v>0</v>
      </c>
      <c r="N75" s="26" t="s">
        <v>1047</v>
      </c>
      <c r="P75" s="0" t="n">
        <v>4</v>
      </c>
      <c r="Q75" s="0" t="n">
        <v>1</v>
      </c>
      <c r="R75" s="0" t="s">
        <v>611</v>
      </c>
    </row>
    <row r="76" customFormat="false" ht="12.8" hidden="false" customHeight="false" outlineLevel="0" collapsed="false">
      <c r="A76" s="0" t="s">
        <v>162</v>
      </c>
      <c r="B76" s="0" t="s">
        <v>1048</v>
      </c>
      <c r="C76" s="0" t="n">
        <f aca="false">VLOOKUP(batch_6!A76,'patient_data_survival(Nov17)'!$B$2:$J$71,9,0)</f>
        <v>0</v>
      </c>
      <c r="D76" s="0" t="e">
        <f aca="false">VLOOKUP(batch_6!A76,yvonne_data!$C$2:$D$70,2,0)</f>
        <v>#N/A</v>
      </c>
      <c r="F76" s="26" t="n">
        <v>0</v>
      </c>
      <c r="G76" s="26" t="n">
        <v>0</v>
      </c>
      <c r="N76" s="26" t="s">
        <v>1047</v>
      </c>
      <c r="P76" s="0" t="n">
        <v>4</v>
      </c>
      <c r="Q76" s="0" t="n">
        <v>1</v>
      </c>
      <c r="R76" s="0" t="s">
        <v>611</v>
      </c>
    </row>
    <row r="77" customFormat="false" ht="12.8" hidden="false" customHeight="false" outlineLevel="0" collapsed="false">
      <c r="A77" s="0" t="s">
        <v>162</v>
      </c>
      <c r="B77" s="0" t="s">
        <v>1049</v>
      </c>
      <c r="C77" s="0" t="n">
        <f aca="false">VLOOKUP(batch_6!A77,'patient_data_survival(Nov17)'!$B$2:$J$71,9,0)</f>
        <v>0</v>
      </c>
      <c r="D77" s="0" t="e">
        <f aca="false">VLOOKUP(batch_6!A77,yvonne_data!$C$2:$D$70,2,0)</f>
        <v>#N/A</v>
      </c>
      <c r="F77" s="26" t="n">
        <v>0</v>
      </c>
      <c r="G77" s="26" t="n">
        <v>0</v>
      </c>
      <c r="N77" s="26" t="s">
        <v>233</v>
      </c>
      <c r="O77" s="0" t="n">
        <v>80</v>
      </c>
      <c r="P77" s="0" t="n">
        <v>4</v>
      </c>
      <c r="Q77" s="0" t="n">
        <v>1</v>
      </c>
      <c r="R77" s="0" t="s">
        <v>611</v>
      </c>
    </row>
    <row r="78" customFormat="false" ht="12.8" hidden="false" customHeight="false" outlineLevel="0" collapsed="false">
      <c r="A78" s="0" t="s">
        <v>162</v>
      </c>
      <c r="B78" s="0" t="s">
        <v>1050</v>
      </c>
      <c r="C78" s="0" t="n">
        <f aca="false">VLOOKUP(batch_6!A78,'patient_data_survival(Nov17)'!$B$2:$J$71,9,0)</f>
        <v>0</v>
      </c>
      <c r="D78" s="0" t="e">
        <f aca="false">VLOOKUP(batch_6!A78,yvonne_data!$C$2:$D$70,2,0)</f>
        <v>#N/A</v>
      </c>
      <c r="F78" s="26" t="n">
        <v>0</v>
      </c>
      <c r="G78" s="26" t="n">
        <v>0</v>
      </c>
      <c r="N78" s="26" t="s">
        <v>233</v>
      </c>
      <c r="O78" s="0" t="n">
        <v>80</v>
      </c>
      <c r="P78" s="0" t="n">
        <v>4</v>
      </c>
      <c r="Q78" s="0" t="n">
        <v>1</v>
      </c>
      <c r="R78" s="0" t="s">
        <v>611</v>
      </c>
    </row>
    <row r="79" customFormat="false" ht="12.8" hidden="false" customHeight="false" outlineLevel="0" collapsed="false">
      <c r="A79" s="0" t="s">
        <v>162</v>
      </c>
      <c r="B79" s="0" t="s">
        <v>1051</v>
      </c>
      <c r="C79" s="0" t="n">
        <f aca="false">VLOOKUP(batch_6!A79,'patient_data_survival(Nov17)'!$B$2:$J$71,9,0)</f>
        <v>0</v>
      </c>
      <c r="D79" s="0" t="e">
        <f aca="false">VLOOKUP(batch_6!A79,yvonne_data!$C$2:$D$70,2,0)</f>
        <v>#N/A</v>
      </c>
      <c r="F79" s="26" t="n">
        <v>0</v>
      </c>
      <c r="G79" s="26" t="n">
        <v>0</v>
      </c>
      <c r="O79" s="0" t="n">
        <v>80</v>
      </c>
      <c r="P79" s="0" t="n">
        <v>4</v>
      </c>
      <c r="Q79" s="0" t="n">
        <v>1</v>
      </c>
      <c r="R79" s="0" t="s">
        <v>611</v>
      </c>
    </row>
    <row r="80" customFormat="false" ht="12.8" hidden="false" customHeight="false" outlineLevel="0" collapsed="false">
      <c r="A80" s="0" t="s">
        <v>162</v>
      </c>
      <c r="B80" s="0" t="s">
        <v>1052</v>
      </c>
      <c r="C80" s="0" t="n">
        <f aca="false">VLOOKUP(batch_6!A80,'patient_data_survival(Nov17)'!$B$2:$J$71,9,0)</f>
        <v>0</v>
      </c>
      <c r="D80" s="0" t="e">
        <f aca="false">VLOOKUP(batch_6!A80,yvonne_data!$C$2:$D$70,2,0)</f>
        <v>#N/A</v>
      </c>
      <c r="F80" s="26" t="n">
        <v>0</v>
      </c>
      <c r="G80" s="26" t="n">
        <v>0</v>
      </c>
      <c r="N80" s="26" t="s">
        <v>233</v>
      </c>
      <c r="O80" s="0" t="n">
        <v>80</v>
      </c>
      <c r="P80" s="0" t="n">
        <v>4</v>
      </c>
      <c r="Q80" s="0" t="n">
        <v>1</v>
      </c>
      <c r="R80" s="0" t="s">
        <v>1053</v>
      </c>
    </row>
    <row r="81" customFormat="false" ht="12.8" hidden="false" customHeight="false" outlineLevel="0" collapsed="false">
      <c r="A81" s="0" t="s">
        <v>162</v>
      </c>
      <c r="B81" s="0" t="s">
        <v>1054</v>
      </c>
      <c r="C81" s="0" t="n">
        <f aca="false">VLOOKUP(batch_6!A81,'patient_data_survival(Nov17)'!$B$2:$J$71,9,0)</f>
        <v>0</v>
      </c>
      <c r="D81" s="0" t="e">
        <f aca="false">VLOOKUP(batch_6!A81,yvonne_data!$C$2:$D$70,2,0)</f>
        <v>#N/A</v>
      </c>
      <c r="F81" s="26" t="n">
        <v>0</v>
      </c>
      <c r="G81" s="26" t="n">
        <v>0</v>
      </c>
      <c r="N81" s="0" t="s">
        <v>976</v>
      </c>
      <c r="P81" s="0" t="n">
        <v>4</v>
      </c>
      <c r="Q81" s="0" t="n">
        <v>2</v>
      </c>
    </row>
    <row r="82" customFormat="false" ht="12.8" hidden="false" customHeight="false" outlineLevel="0" collapsed="false">
      <c r="A82" s="0" t="s">
        <v>162</v>
      </c>
      <c r="B82" s="0" t="s">
        <v>1055</v>
      </c>
      <c r="C82" s="0" t="n">
        <f aca="false">VLOOKUP(batch_6!A82,'patient_data_survival(Nov17)'!$B$2:$J$71,9,0)</f>
        <v>0</v>
      </c>
      <c r="D82" s="0" t="e">
        <f aca="false">VLOOKUP(batch_6!A82,yvonne_data!$C$2:$D$70,2,0)</f>
        <v>#N/A</v>
      </c>
      <c r="F82" s="26" t="n">
        <v>0</v>
      </c>
      <c r="G82" s="26" t="n">
        <v>0</v>
      </c>
      <c r="N82" s="0" t="s">
        <v>974</v>
      </c>
      <c r="P82" s="0" t="n">
        <v>4</v>
      </c>
      <c r="Q82" s="0" t="n">
        <v>2</v>
      </c>
    </row>
    <row r="83" customFormat="false" ht="12.8" hidden="false" customHeight="false" outlineLevel="0" collapsed="false">
      <c r="A83" s="0" t="s">
        <v>162</v>
      </c>
      <c r="B83" s="0" t="s">
        <v>1056</v>
      </c>
      <c r="C83" s="0" t="n">
        <f aca="false">VLOOKUP(batch_6!A83,'patient_data_survival(Nov17)'!$B$2:$J$71,9,0)</f>
        <v>0</v>
      </c>
      <c r="D83" s="0" t="e">
        <f aca="false">VLOOKUP(batch_6!A83,yvonne_data!$C$2:$D$70,2,0)</f>
        <v>#N/A</v>
      </c>
      <c r="F83" s="26" t="n">
        <v>0</v>
      </c>
      <c r="G83" s="26" t="n">
        <v>0</v>
      </c>
      <c r="N83" s="0" t="s">
        <v>974</v>
      </c>
      <c r="P83" s="0" t="n">
        <v>4</v>
      </c>
      <c r="Q83" s="0" t="n">
        <v>2</v>
      </c>
    </row>
    <row r="84" customFormat="false" ht="12.8" hidden="false" customHeight="false" outlineLevel="0" collapsed="false">
      <c r="A84" s="0" t="s">
        <v>162</v>
      </c>
      <c r="B84" s="0" t="s">
        <v>1057</v>
      </c>
      <c r="C84" s="0" t="n">
        <f aca="false">VLOOKUP(batch_6!A84,'patient_data_survival(Nov17)'!$B$2:$J$71,9,0)</f>
        <v>0</v>
      </c>
      <c r="D84" s="0" t="e">
        <f aca="false">VLOOKUP(batch_6!A84,yvonne_data!$C$2:$D$70,2,0)</f>
        <v>#N/A</v>
      </c>
      <c r="F84" s="26" t="n">
        <v>0</v>
      </c>
      <c r="G84" s="26" t="n">
        <v>0</v>
      </c>
      <c r="N84" s="0" t="s">
        <v>974</v>
      </c>
      <c r="P84" s="0" t="n">
        <v>4</v>
      </c>
      <c r="Q84" s="0" t="n">
        <v>2</v>
      </c>
    </row>
    <row r="85" customFormat="false" ht="12.8" hidden="false" customHeight="false" outlineLevel="0" collapsed="false">
      <c r="A85" s="0" t="s">
        <v>162</v>
      </c>
      <c r="B85" s="0" t="s">
        <v>1058</v>
      </c>
      <c r="C85" s="0" t="n">
        <f aca="false">VLOOKUP(batch_6!A85,'patient_data_survival(Nov17)'!$B$2:$J$71,9,0)</f>
        <v>0</v>
      </c>
      <c r="D85" s="0" t="e">
        <f aca="false">VLOOKUP(batch_6!A85,yvonne_data!$C$2:$D$70,2,0)</f>
        <v>#N/A</v>
      </c>
      <c r="F85" s="26" t="n">
        <v>0</v>
      </c>
      <c r="G85" s="26" t="n">
        <v>0</v>
      </c>
      <c r="N85" s="0" t="s">
        <v>974</v>
      </c>
      <c r="P85" s="0" t="n">
        <v>4</v>
      </c>
      <c r="Q85" s="0" t="n">
        <v>2</v>
      </c>
    </row>
    <row r="86" customFormat="false" ht="12.8" hidden="false" customHeight="false" outlineLevel="0" collapsed="false">
      <c r="A86" s="0" t="s">
        <v>162</v>
      </c>
      <c r="B86" s="0" t="s">
        <v>1059</v>
      </c>
      <c r="C86" s="0" t="n">
        <f aca="false">VLOOKUP(batch_6!A86,'patient_data_survival(Nov17)'!$B$2:$J$71,9,0)</f>
        <v>0</v>
      </c>
      <c r="D86" s="0" t="e">
        <f aca="false">VLOOKUP(batch_6!A86,yvonne_data!$C$2:$D$70,2,0)</f>
        <v>#N/A</v>
      </c>
      <c r="F86" s="26" t="n">
        <v>0</v>
      </c>
      <c r="G86" s="26" t="n">
        <v>0</v>
      </c>
      <c r="N86" s="0" t="s">
        <v>974</v>
      </c>
      <c r="P86" s="0" t="n">
        <v>4</v>
      </c>
      <c r="Q86" s="0" t="n">
        <v>2</v>
      </c>
    </row>
    <row r="87" customFormat="false" ht="12.8" hidden="false" customHeight="false" outlineLevel="0" collapsed="false">
      <c r="A87" s="0" t="s">
        <v>162</v>
      </c>
      <c r="B87" s="0" t="s">
        <v>1060</v>
      </c>
      <c r="C87" s="0" t="n">
        <f aca="false">VLOOKUP(batch_6!A87,'patient_data_survival(Nov17)'!$B$2:$J$71,9,0)</f>
        <v>0</v>
      </c>
      <c r="D87" s="0" t="e">
        <f aca="false">VLOOKUP(batch_6!A87,yvonne_data!$C$2:$D$70,2,0)</f>
        <v>#N/A</v>
      </c>
      <c r="F87" s="26" t="n">
        <v>0</v>
      </c>
      <c r="G87" s="26" t="n">
        <v>0</v>
      </c>
      <c r="N87" s="0" t="s">
        <v>976</v>
      </c>
      <c r="P87" s="0" t="n">
        <v>4</v>
      </c>
      <c r="Q87" s="0" t="n">
        <v>2</v>
      </c>
      <c r="R87" s="0" t="s">
        <v>1060</v>
      </c>
    </row>
    <row r="88" customFormat="false" ht="12.8" hidden="false" customHeight="false" outlineLevel="0" collapsed="false">
      <c r="A88" s="0" t="s">
        <v>162</v>
      </c>
      <c r="B88" s="0" t="s">
        <v>1061</v>
      </c>
      <c r="C88" s="0" t="n">
        <f aca="false">VLOOKUP(batch_6!A88,'patient_data_survival(Nov17)'!$B$2:$J$71,9,0)</f>
        <v>0</v>
      </c>
      <c r="D88" s="0" t="e">
        <f aca="false">VLOOKUP(batch_6!A88,yvonne_data!$C$2:$D$70,2,0)</f>
        <v>#N/A</v>
      </c>
      <c r="F88" s="26" t="n">
        <v>0</v>
      </c>
      <c r="G88" s="26" t="n">
        <v>0</v>
      </c>
      <c r="O88" s="0" t="n">
        <v>90</v>
      </c>
      <c r="P88" s="0" t="n">
        <v>4</v>
      </c>
      <c r="Q88" s="0" t="n">
        <v>2</v>
      </c>
    </row>
    <row r="89" customFormat="false" ht="12.8" hidden="false" customHeight="false" outlineLevel="0" collapsed="false">
      <c r="A89" s="0" t="s">
        <v>162</v>
      </c>
      <c r="B89" s="0" t="s">
        <v>1062</v>
      </c>
      <c r="C89" s="0" t="n">
        <f aca="false">VLOOKUP(batch_6!A89,'patient_data_survival(Nov17)'!$B$2:$J$71,9,0)</f>
        <v>0</v>
      </c>
      <c r="D89" s="0" t="e">
        <f aca="false">VLOOKUP(batch_6!A89,yvonne_data!$C$2:$D$70,2,0)</f>
        <v>#N/A</v>
      </c>
      <c r="F89" s="26" t="n">
        <v>0</v>
      </c>
      <c r="G89" s="26" t="n">
        <v>0</v>
      </c>
      <c r="O89" s="0" t="n">
        <v>90</v>
      </c>
      <c r="P89" s="0" t="n">
        <v>4</v>
      </c>
      <c r="Q89" s="0" t="n">
        <v>2</v>
      </c>
    </row>
    <row r="90" customFormat="false" ht="12.8" hidden="false" customHeight="false" outlineLevel="0" collapsed="false">
      <c r="A90" s="0" t="s">
        <v>162</v>
      </c>
      <c r="B90" s="0" t="s">
        <v>1063</v>
      </c>
      <c r="C90" s="0" t="n">
        <f aca="false">VLOOKUP(batch_6!A90,'patient_data_survival(Nov17)'!$B$2:$J$71,9,0)</f>
        <v>0</v>
      </c>
      <c r="D90" s="0" t="e">
        <f aca="false">VLOOKUP(batch_6!A90,yvonne_data!$C$2:$D$70,2,0)</f>
        <v>#N/A</v>
      </c>
      <c r="F90" s="26" t="n">
        <v>0</v>
      </c>
      <c r="G90" s="26" t="n">
        <v>0</v>
      </c>
      <c r="N90" s="0" t="s">
        <v>974</v>
      </c>
      <c r="O90" s="0" t="n">
        <v>90</v>
      </c>
      <c r="P90" s="0" t="n">
        <v>4</v>
      </c>
      <c r="Q90" s="0" t="n">
        <v>3</v>
      </c>
    </row>
    <row r="91" customFormat="false" ht="12.8" hidden="false" customHeight="false" outlineLevel="0" collapsed="false">
      <c r="A91" s="0" t="s">
        <v>162</v>
      </c>
      <c r="B91" s="24" t="s">
        <v>1064</v>
      </c>
      <c r="C91" s="0" t="n">
        <f aca="false">VLOOKUP(batch_6!A91,'patient_data_survival(Nov17)'!$B$2:$J$71,9,0)</f>
        <v>0</v>
      </c>
      <c r="D91" s="0" t="e">
        <f aca="false">VLOOKUP(batch_6!A91,yvonne_data!$C$2:$D$70,2,0)</f>
        <v>#N/A</v>
      </c>
      <c r="F91" s="26" t="n">
        <v>0</v>
      </c>
      <c r="G91" s="26" t="n">
        <v>0</v>
      </c>
      <c r="O91" s="0" t="n">
        <v>90</v>
      </c>
      <c r="P91" s="0" t="n">
        <v>4</v>
      </c>
      <c r="Q91" s="0" t="n">
        <v>3</v>
      </c>
    </row>
    <row r="92" customFormat="false" ht="12.8" hidden="false" customHeight="false" outlineLevel="0" collapsed="false">
      <c r="A92" s="0" t="s">
        <v>162</v>
      </c>
      <c r="B92" s="24" t="s">
        <v>1065</v>
      </c>
      <c r="C92" s="0" t="n">
        <f aca="false">VLOOKUP(batch_6!A92,'patient_data_survival(Nov17)'!$B$2:$J$71,9,0)</f>
        <v>0</v>
      </c>
      <c r="D92" s="0" t="e">
        <f aca="false">VLOOKUP(batch_6!A92,yvonne_data!$C$2:$D$70,2,0)</f>
        <v>#N/A</v>
      </c>
      <c r="F92" s="26" t="n">
        <v>0</v>
      </c>
      <c r="G92" s="26" t="n">
        <v>0</v>
      </c>
      <c r="O92" s="0" t="n">
        <v>90</v>
      </c>
      <c r="P92" s="0" t="n">
        <v>4</v>
      </c>
      <c r="Q92" s="0" t="n">
        <v>3</v>
      </c>
    </row>
    <row r="93" customFormat="false" ht="12.8" hidden="false" customHeight="false" outlineLevel="0" collapsed="false">
      <c r="A93" s="0" t="s">
        <v>162</v>
      </c>
      <c r="B93" s="24" t="s">
        <v>1066</v>
      </c>
      <c r="C93" s="0" t="n">
        <f aca="false">VLOOKUP(batch_6!A93,'patient_data_survival(Nov17)'!$B$2:$J$71,9,0)</f>
        <v>0</v>
      </c>
      <c r="D93" s="0" t="e">
        <f aca="false">VLOOKUP(batch_6!A93,yvonne_data!$C$2:$D$70,2,0)</f>
        <v>#N/A</v>
      </c>
      <c r="F93" s="26" t="n">
        <v>0</v>
      </c>
      <c r="G93" s="26" t="n">
        <v>0</v>
      </c>
      <c r="O93" s="0" t="n">
        <v>90</v>
      </c>
      <c r="P93" s="0" t="n">
        <v>4</v>
      </c>
      <c r="Q93" s="0" t="n">
        <v>3</v>
      </c>
      <c r="R93" s="0" t="s">
        <v>287</v>
      </c>
    </row>
    <row r="94" customFormat="false" ht="12.8" hidden="false" customHeight="false" outlineLevel="0" collapsed="false">
      <c r="A94" s="0" t="s">
        <v>162</v>
      </c>
      <c r="B94" s="24" t="s">
        <v>1067</v>
      </c>
      <c r="C94" s="0" t="n">
        <f aca="false">VLOOKUP(batch_6!A94,'patient_data_survival(Nov17)'!$B$2:$J$71,9,0)</f>
        <v>0</v>
      </c>
      <c r="D94" s="0" t="e">
        <f aca="false">VLOOKUP(batch_6!A94,yvonne_data!$C$2:$D$70,2,0)</f>
        <v>#N/A</v>
      </c>
      <c r="F94" s="26" t="n">
        <v>0</v>
      </c>
      <c r="G94" s="26" t="n">
        <v>0</v>
      </c>
      <c r="O94" s="0" t="n">
        <v>90</v>
      </c>
      <c r="P94" s="0" t="n">
        <v>4</v>
      </c>
      <c r="Q94" s="0" t="n">
        <v>3</v>
      </c>
    </row>
    <row r="95" customFormat="false" ht="12.8" hidden="false" customHeight="false" outlineLevel="0" collapsed="false">
      <c r="A95" s="0" t="s">
        <v>165</v>
      </c>
      <c r="B95" s="0" t="s">
        <v>1053</v>
      </c>
      <c r="C95" s="0" t="n">
        <f aca="false">VLOOKUP(batch_6!A95,'patient_data_survival(Nov17)'!$B$2:$J$71,9,0)</f>
        <v>0</v>
      </c>
      <c r="D95" s="0" t="e">
        <f aca="false">VLOOKUP(batch_6!A95,yvonne_data!$C$2:$D$70,2,0)</f>
        <v>#N/A</v>
      </c>
      <c r="F95" s="26" t="n">
        <v>0</v>
      </c>
      <c r="G95" s="26" t="n">
        <v>0</v>
      </c>
      <c r="N95" s="26" t="s">
        <v>1068</v>
      </c>
      <c r="O95" s="0" t="n">
        <v>25</v>
      </c>
      <c r="P95" s="0" t="n">
        <v>4</v>
      </c>
      <c r="Q95" s="0" t="n">
        <v>1</v>
      </c>
      <c r="R95" s="0" t="s">
        <v>1053</v>
      </c>
    </row>
    <row r="96" customFormat="false" ht="12.8" hidden="false" customHeight="false" outlineLevel="0" collapsed="false">
      <c r="A96" s="0" t="s">
        <v>165</v>
      </c>
      <c r="B96" s="0" t="s">
        <v>1053</v>
      </c>
      <c r="C96" s="0" t="n">
        <f aca="false">VLOOKUP(batch_6!A96,'patient_data_survival(Nov17)'!$B$2:$J$71,9,0)</f>
        <v>0</v>
      </c>
      <c r="D96" s="0" t="e">
        <f aca="false">VLOOKUP(batch_6!A96,yvonne_data!$C$2:$D$70,2,0)</f>
        <v>#N/A</v>
      </c>
      <c r="F96" s="26" t="n">
        <v>0</v>
      </c>
      <c r="G96" s="26" t="n">
        <v>0</v>
      </c>
      <c r="N96" s="26" t="s">
        <v>1068</v>
      </c>
      <c r="O96" s="0" t="n">
        <v>25</v>
      </c>
      <c r="P96" s="0" t="n">
        <v>4</v>
      </c>
      <c r="Q96" s="0" t="n">
        <v>1</v>
      </c>
      <c r="R96" s="0" t="s">
        <v>1053</v>
      </c>
    </row>
    <row r="97" customFormat="false" ht="12.8" hidden="false" customHeight="false" outlineLevel="0" collapsed="false">
      <c r="A97" s="0" t="s">
        <v>165</v>
      </c>
      <c r="B97" s="0" t="s">
        <v>1069</v>
      </c>
      <c r="C97" s="0" t="n">
        <f aca="false">VLOOKUP(batch_6!A97,'patient_data_survival(Nov17)'!$B$2:$J$71,9,0)</f>
        <v>0</v>
      </c>
      <c r="D97" s="0" t="e">
        <f aca="false">VLOOKUP(batch_6!A97,yvonne_data!$C$2:$D$70,2,0)</f>
        <v>#N/A</v>
      </c>
      <c r="F97" s="26" t="n">
        <v>0</v>
      </c>
      <c r="G97" s="26" t="n">
        <v>0</v>
      </c>
      <c r="N97" s="26" t="s">
        <v>1070</v>
      </c>
      <c r="O97" s="0" t="n">
        <v>25</v>
      </c>
      <c r="P97" s="0" t="n">
        <v>4</v>
      </c>
      <c r="Q97" s="0" t="n">
        <v>1</v>
      </c>
      <c r="R97" s="0" t="s">
        <v>1053</v>
      </c>
    </row>
    <row r="98" customFormat="false" ht="12.8" hidden="false" customHeight="false" outlineLevel="0" collapsed="false">
      <c r="A98" s="0" t="s">
        <v>165</v>
      </c>
      <c r="B98" s="0" t="s">
        <v>1071</v>
      </c>
      <c r="C98" s="0" t="n">
        <f aca="false">VLOOKUP(batch_6!A98,'patient_data_survival(Nov17)'!$B$2:$J$71,9,0)</f>
        <v>0</v>
      </c>
      <c r="D98" s="0" t="e">
        <f aca="false">VLOOKUP(batch_6!A98,yvonne_data!$C$2:$D$70,2,0)</f>
        <v>#N/A</v>
      </c>
      <c r="F98" s="26" t="n">
        <v>0</v>
      </c>
      <c r="G98" s="26" t="n">
        <v>0</v>
      </c>
      <c r="N98" s="26" t="s">
        <v>1070</v>
      </c>
      <c r="O98" s="0" t="n">
        <v>25</v>
      </c>
      <c r="P98" s="0" t="n">
        <v>4</v>
      </c>
      <c r="Q98" s="0" t="n">
        <v>1</v>
      </c>
      <c r="R98" s="0" t="s">
        <v>1053</v>
      </c>
    </row>
    <row r="99" customFormat="false" ht="12.8" hidden="false" customHeight="false" outlineLevel="0" collapsed="false">
      <c r="A99" s="0" t="s">
        <v>165</v>
      </c>
      <c r="B99" s="0" t="s">
        <v>1072</v>
      </c>
      <c r="C99" s="0" t="n">
        <f aca="false">VLOOKUP(batch_6!A99,'patient_data_survival(Nov17)'!$B$2:$J$71,9,0)</f>
        <v>0</v>
      </c>
      <c r="D99" s="0" t="e">
        <f aca="false">VLOOKUP(batch_6!A99,yvonne_data!$C$2:$D$70,2,0)</f>
        <v>#N/A</v>
      </c>
      <c r="F99" s="26" t="n">
        <v>0</v>
      </c>
      <c r="G99" s="26" t="n">
        <v>0</v>
      </c>
      <c r="N99" s="26" t="s">
        <v>1070</v>
      </c>
      <c r="O99" s="0" t="n">
        <v>25</v>
      </c>
      <c r="P99" s="0" t="n">
        <v>4</v>
      </c>
      <c r="Q99" s="0" t="n">
        <v>1</v>
      </c>
      <c r="R99" s="0" t="s">
        <v>1053</v>
      </c>
    </row>
    <row r="100" customFormat="false" ht="12.8" hidden="false" customHeight="false" outlineLevel="0" collapsed="false">
      <c r="A100" s="0" t="s">
        <v>165</v>
      </c>
      <c r="B100" s="0" t="s">
        <v>1073</v>
      </c>
      <c r="C100" s="0" t="n">
        <f aca="false">VLOOKUP(batch_6!A100,'patient_data_survival(Nov17)'!$B$2:$J$71,9,0)</f>
        <v>0</v>
      </c>
      <c r="D100" s="0" t="e">
        <f aca="false">VLOOKUP(batch_6!A100,yvonne_data!$C$2:$D$70,2,0)</f>
        <v>#N/A</v>
      </c>
      <c r="F100" s="26" t="n">
        <v>0</v>
      </c>
      <c r="G100" s="26" t="n">
        <v>0</v>
      </c>
      <c r="N100" s="26" t="s">
        <v>1070</v>
      </c>
      <c r="O100" s="0" t="n">
        <v>25</v>
      </c>
      <c r="P100" s="0" t="n">
        <v>4</v>
      </c>
      <c r="Q100" s="0" t="n">
        <v>1</v>
      </c>
      <c r="R100" s="0" t="s">
        <v>1074</v>
      </c>
    </row>
    <row r="101" customFormat="false" ht="12.8" hidden="false" customHeight="false" outlineLevel="0" collapsed="false">
      <c r="A101" s="0" t="s">
        <v>165</v>
      </c>
      <c r="B101" s="0" t="s">
        <v>1074</v>
      </c>
      <c r="C101" s="0" t="n">
        <f aca="false">VLOOKUP(batch_6!A101,'patient_data_survival(Nov17)'!$B$2:$J$71,9,0)</f>
        <v>0</v>
      </c>
      <c r="D101" s="0" t="e">
        <f aca="false">VLOOKUP(batch_6!A101,yvonne_data!$C$2:$D$70,2,0)</f>
        <v>#N/A</v>
      </c>
      <c r="F101" s="26" t="n">
        <v>0</v>
      </c>
      <c r="G101" s="26" t="n">
        <v>0</v>
      </c>
      <c r="N101" s="26" t="s">
        <v>988</v>
      </c>
      <c r="O101" s="0" t="n">
        <v>75</v>
      </c>
      <c r="P101" s="0" t="n">
        <v>4</v>
      </c>
      <c r="Q101" s="0" t="n">
        <v>1</v>
      </c>
      <c r="R101" s="0" t="s">
        <v>1075</v>
      </c>
    </row>
    <row r="102" customFormat="false" ht="12.8" hidden="false" customHeight="false" outlineLevel="0" collapsed="false">
      <c r="A102" s="0" t="s">
        <v>165</v>
      </c>
      <c r="B102" s="0" t="s">
        <v>1075</v>
      </c>
      <c r="C102" s="0" t="n">
        <f aca="false">VLOOKUP(batch_6!A102,'patient_data_survival(Nov17)'!$B$2:$J$71,9,0)</f>
        <v>0</v>
      </c>
      <c r="D102" s="0" t="e">
        <f aca="false">VLOOKUP(batch_6!A102,yvonne_data!$C$2:$D$70,2,0)</f>
        <v>#N/A</v>
      </c>
      <c r="F102" s="26" t="n">
        <v>0</v>
      </c>
      <c r="G102" s="26" t="n">
        <v>0</v>
      </c>
      <c r="N102" s="26" t="s">
        <v>976</v>
      </c>
      <c r="O102" s="0" t="n">
        <v>75</v>
      </c>
      <c r="P102" s="0" t="n">
        <v>4</v>
      </c>
      <c r="Q102" s="0" t="n">
        <v>1</v>
      </c>
      <c r="R102" s="0" t="s">
        <v>1074</v>
      </c>
    </row>
    <row r="103" customFormat="false" ht="12.8" hidden="false" customHeight="false" outlineLevel="0" collapsed="false">
      <c r="A103" s="0" t="s">
        <v>165</v>
      </c>
      <c r="B103" s="0" t="s">
        <v>1076</v>
      </c>
      <c r="C103" s="0" t="n">
        <f aca="false">VLOOKUP(batch_6!A103,'patient_data_survival(Nov17)'!$B$2:$J$71,9,0)</f>
        <v>0</v>
      </c>
      <c r="D103" s="0" t="e">
        <f aca="false">VLOOKUP(batch_6!A103,yvonne_data!$C$2:$D$70,2,0)</f>
        <v>#N/A</v>
      </c>
      <c r="F103" s="26" t="n">
        <v>0</v>
      </c>
      <c r="G103" s="26" t="n">
        <v>0</v>
      </c>
      <c r="N103" s="26" t="s">
        <v>233</v>
      </c>
      <c r="O103" s="0" t="n">
        <v>75</v>
      </c>
      <c r="P103" s="0" t="n">
        <v>4</v>
      </c>
      <c r="Q103" s="0" t="n">
        <v>1</v>
      </c>
      <c r="R103" s="0" t="s">
        <v>1074</v>
      </c>
    </row>
    <row r="104" customFormat="false" ht="12.8" hidden="false" customHeight="false" outlineLevel="0" collapsed="false">
      <c r="A104" s="0" t="s">
        <v>165</v>
      </c>
      <c r="B104" s="0" t="s">
        <v>1077</v>
      </c>
      <c r="C104" s="0" t="n">
        <f aca="false">VLOOKUP(batch_6!A104,'patient_data_survival(Nov17)'!$B$2:$J$71,9,0)</f>
        <v>0</v>
      </c>
      <c r="D104" s="0" t="e">
        <f aca="false">VLOOKUP(batch_6!A104,yvonne_data!$C$2:$D$70,2,0)</f>
        <v>#N/A</v>
      </c>
      <c r="F104" s="26" t="n">
        <v>0</v>
      </c>
      <c r="G104" s="26" t="n">
        <v>0</v>
      </c>
      <c r="N104" s="26" t="s">
        <v>233</v>
      </c>
      <c r="O104" s="0" t="n">
        <v>75</v>
      </c>
      <c r="P104" s="0" t="n">
        <v>4</v>
      </c>
      <c r="Q104" s="0" t="n">
        <v>1</v>
      </c>
      <c r="R104" s="0" t="s">
        <v>1074</v>
      </c>
    </row>
    <row r="105" customFormat="false" ht="12.8" hidden="false" customHeight="false" outlineLevel="0" collapsed="false">
      <c r="A105" s="0" t="s">
        <v>165</v>
      </c>
      <c r="B105" s="0" t="s">
        <v>1078</v>
      </c>
      <c r="C105" s="0" t="n">
        <f aca="false">VLOOKUP(batch_6!A105,'patient_data_survival(Nov17)'!$B$2:$J$71,9,0)</f>
        <v>0</v>
      </c>
      <c r="D105" s="0" t="e">
        <f aca="false">VLOOKUP(batch_6!A105,yvonne_data!$C$2:$D$70,2,0)</f>
        <v>#N/A</v>
      </c>
      <c r="F105" s="26" t="n">
        <v>0</v>
      </c>
      <c r="G105" s="26" t="n">
        <v>0</v>
      </c>
      <c r="N105" s="26" t="s">
        <v>233</v>
      </c>
      <c r="O105" s="0" t="n">
        <v>75</v>
      </c>
      <c r="P105" s="0" t="n">
        <v>4</v>
      </c>
      <c r="Q105" s="0" t="n">
        <v>1</v>
      </c>
      <c r="R105" s="0" t="s">
        <v>1074</v>
      </c>
    </row>
    <row r="106" customFormat="false" ht="12.8" hidden="false" customHeight="false" outlineLevel="0" collapsed="false">
      <c r="A106" s="0" t="s">
        <v>165</v>
      </c>
      <c r="B106" s="0" t="s">
        <v>1079</v>
      </c>
      <c r="C106" s="0" t="n">
        <f aca="false">VLOOKUP(batch_6!A106,'patient_data_survival(Nov17)'!$B$2:$J$71,9,0)</f>
        <v>0</v>
      </c>
      <c r="D106" s="0" t="e">
        <f aca="false">VLOOKUP(batch_6!A106,yvonne_data!$C$2:$D$70,2,0)</f>
        <v>#N/A</v>
      </c>
      <c r="F106" s="26" t="n">
        <v>0</v>
      </c>
      <c r="G106" s="26" t="n">
        <v>0</v>
      </c>
      <c r="N106" s="26" t="s">
        <v>233</v>
      </c>
      <c r="O106" s="0" t="n">
        <v>75</v>
      </c>
      <c r="P106" s="0" t="n">
        <v>4</v>
      </c>
      <c r="Q106" s="0" t="n">
        <v>1</v>
      </c>
      <c r="R106" s="0" t="s">
        <v>1075</v>
      </c>
    </row>
    <row r="107" customFormat="false" ht="12.8" hidden="false" customHeight="false" outlineLevel="0" collapsed="false">
      <c r="A107" s="0" t="s">
        <v>165</v>
      </c>
      <c r="B107" s="0" t="s">
        <v>1080</v>
      </c>
      <c r="C107" s="0" t="n">
        <f aca="false">VLOOKUP(batch_6!A107,'patient_data_survival(Nov17)'!$B$2:$J$71,9,0)</f>
        <v>0</v>
      </c>
      <c r="D107" s="0" t="e">
        <f aca="false">VLOOKUP(batch_6!A107,yvonne_data!$C$2:$D$70,2,0)</f>
        <v>#N/A</v>
      </c>
      <c r="F107" s="26" t="n">
        <v>0</v>
      </c>
      <c r="G107" s="26" t="n">
        <v>0</v>
      </c>
      <c r="N107" s="26" t="s">
        <v>233</v>
      </c>
      <c r="O107" s="0" t="n">
        <v>90</v>
      </c>
      <c r="P107" s="0" t="n">
        <v>4</v>
      </c>
      <c r="Q107" s="0" t="n">
        <v>1</v>
      </c>
      <c r="R107" s="0" t="s">
        <v>1074</v>
      </c>
    </row>
    <row r="108" customFormat="false" ht="12.8" hidden="false" customHeight="false" outlineLevel="0" collapsed="false">
      <c r="A108" s="0" t="s">
        <v>165</v>
      </c>
      <c r="B108" s="0" t="s">
        <v>1081</v>
      </c>
      <c r="C108" s="0" t="n">
        <f aca="false">VLOOKUP(batch_6!A108,'patient_data_survival(Nov17)'!$B$2:$J$71,9,0)</f>
        <v>0</v>
      </c>
      <c r="D108" s="0" t="e">
        <f aca="false">VLOOKUP(batch_6!A108,yvonne_data!$C$2:$D$70,2,0)</f>
        <v>#N/A</v>
      </c>
      <c r="F108" s="26" t="n">
        <v>0</v>
      </c>
      <c r="G108" s="26" t="n">
        <v>0</v>
      </c>
      <c r="N108" s="26" t="s">
        <v>233</v>
      </c>
      <c r="O108" s="0" t="n">
        <v>75</v>
      </c>
      <c r="P108" s="0" t="n">
        <v>4</v>
      </c>
      <c r="Q108" s="0" t="n">
        <v>1</v>
      </c>
      <c r="R108" s="0" t="s">
        <v>1075</v>
      </c>
    </row>
    <row r="109" customFormat="false" ht="12.8" hidden="false" customHeight="false" outlineLevel="0" collapsed="false">
      <c r="A109" s="0" t="s">
        <v>165</v>
      </c>
      <c r="B109" s="0" t="s">
        <v>1082</v>
      </c>
      <c r="C109" s="0" t="n">
        <f aca="false">VLOOKUP(batch_6!A109,'patient_data_survival(Nov17)'!$B$2:$J$71,9,0)</f>
        <v>0</v>
      </c>
      <c r="D109" s="0" t="e">
        <f aca="false">VLOOKUP(batch_6!A109,yvonne_data!$C$2:$D$70,2,0)</f>
        <v>#N/A</v>
      </c>
      <c r="F109" s="26" t="n">
        <v>0</v>
      </c>
      <c r="G109" s="26" t="n">
        <v>0</v>
      </c>
      <c r="N109" s="26" t="s">
        <v>233</v>
      </c>
      <c r="O109" s="0" t="n">
        <v>90</v>
      </c>
      <c r="P109" s="0" t="n">
        <v>4</v>
      </c>
      <c r="Q109" s="0" t="n">
        <v>1</v>
      </c>
    </row>
    <row r="110" customFormat="false" ht="12.8" hidden="false" customHeight="false" outlineLevel="0" collapsed="false">
      <c r="A110" s="0" t="s">
        <v>165</v>
      </c>
      <c r="B110" s="0" t="s">
        <v>1083</v>
      </c>
      <c r="C110" s="0" t="n">
        <f aca="false">VLOOKUP(batch_6!A110,'patient_data_survival(Nov17)'!$B$2:$J$71,9,0)</f>
        <v>0</v>
      </c>
      <c r="D110" s="0" t="e">
        <f aca="false">VLOOKUP(batch_6!A110,yvonne_data!$C$2:$D$70,2,0)</f>
        <v>#N/A</v>
      </c>
      <c r="F110" s="26" t="n">
        <v>0</v>
      </c>
      <c r="G110" s="26" t="n">
        <v>0</v>
      </c>
      <c r="O110" s="0" t="n">
        <v>80</v>
      </c>
      <c r="P110" s="0" t="n">
        <v>4</v>
      </c>
      <c r="Q110" s="0" t="n">
        <v>1</v>
      </c>
    </row>
    <row r="111" customFormat="false" ht="12.8" hidden="false" customHeight="false" outlineLevel="0" collapsed="false">
      <c r="A111" s="0" t="s">
        <v>165</v>
      </c>
      <c r="B111" s="0" t="s">
        <v>1084</v>
      </c>
      <c r="C111" s="0" t="n">
        <f aca="false">VLOOKUP(batch_6!A111,'patient_data_survival(Nov17)'!$B$2:$J$71,9,0)</f>
        <v>0</v>
      </c>
      <c r="D111" s="0" t="e">
        <f aca="false">VLOOKUP(batch_6!A111,yvonne_data!$C$2:$D$70,2,0)</f>
        <v>#N/A</v>
      </c>
      <c r="F111" s="26" t="n">
        <v>0</v>
      </c>
      <c r="G111" s="26" t="n">
        <v>0</v>
      </c>
      <c r="N111" s="0" t="s">
        <v>976</v>
      </c>
      <c r="P111" s="0" t="n">
        <v>4</v>
      </c>
      <c r="Q111" s="0" t="n">
        <v>2</v>
      </c>
    </row>
    <row r="112" customFormat="false" ht="12.8" hidden="false" customHeight="false" outlineLevel="0" collapsed="false">
      <c r="A112" s="0" t="s">
        <v>165</v>
      </c>
      <c r="B112" s="0" t="s">
        <v>1085</v>
      </c>
      <c r="C112" s="0" t="n">
        <f aca="false">VLOOKUP(batch_6!A112,'patient_data_survival(Nov17)'!$B$2:$J$71,9,0)</f>
        <v>0</v>
      </c>
      <c r="D112" s="0" t="e">
        <f aca="false">VLOOKUP(batch_6!A112,yvonne_data!$C$2:$D$70,2,0)</f>
        <v>#N/A</v>
      </c>
      <c r="F112" s="26" t="n">
        <v>0</v>
      </c>
      <c r="G112" s="26" t="n">
        <v>0</v>
      </c>
      <c r="N112" s="0" t="s">
        <v>976</v>
      </c>
      <c r="P112" s="0" t="n">
        <v>4</v>
      </c>
      <c r="Q112" s="0" t="n">
        <v>2</v>
      </c>
    </row>
    <row r="113" customFormat="false" ht="12.8" hidden="false" customHeight="false" outlineLevel="0" collapsed="false">
      <c r="A113" s="0" t="s">
        <v>165</v>
      </c>
      <c r="B113" s="0" t="s">
        <v>1086</v>
      </c>
      <c r="C113" s="0" t="n">
        <f aca="false">VLOOKUP(batch_6!A113,'patient_data_survival(Nov17)'!$B$2:$J$71,9,0)</f>
        <v>0</v>
      </c>
      <c r="D113" s="0" t="e">
        <f aca="false">VLOOKUP(batch_6!A113,yvonne_data!$C$2:$D$70,2,0)</f>
        <v>#N/A</v>
      </c>
      <c r="F113" s="26" t="n">
        <v>0</v>
      </c>
      <c r="G113" s="26" t="n">
        <v>0</v>
      </c>
      <c r="N113" s="0" t="s">
        <v>974</v>
      </c>
      <c r="P113" s="0" t="n">
        <v>4</v>
      </c>
      <c r="Q113" s="0" t="n">
        <v>2</v>
      </c>
    </row>
    <row r="114" customFormat="false" ht="12.8" hidden="false" customHeight="false" outlineLevel="0" collapsed="false">
      <c r="A114" s="0" t="s">
        <v>165</v>
      </c>
      <c r="B114" s="0" t="s">
        <v>1087</v>
      </c>
      <c r="C114" s="0" t="n">
        <f aca="false">VLOOKUP(batch_6!A114,'patient_data_survival(Nov17)'!$B$2:$J$71,9,0)</f>
        <v>0</v>
      </c>
      <c r="D114" s="0" t="e">
        <f aca="false">VLOOKUP(batch_6!A114,yvonne_data!$C$2:$D$70,2,0)</f>
        <v>#N/A</v>
      </c>
      <c r="F114" s="26" t="n">
        <v>0</v>
      </c>
      <c r="G114" s="26" t="n">
        <v>0</v>
      </c>
      <c r="N114" s="0" t="s">
        <v>974</v>
      </c>
      <c r="P114" s="0" t="n">
        <v>4</v>
      </c>
      <c r="Q114" s="0" t="n">
        <v>2</v>
      </c>
    </row>
    <row r="115" customFormat="false" ht="12.8" hidden="false" customHeight="false" outlineLevel="0" collapsed="false">
      <c r="A115" s="0" t="s">
        <v>165</v>
      </c>
      <c r="B115" s="0" t="s">
        <v>1088</v>
      </c>
      <c r="C115" s="0" t="n">
        <f aca="false">VLOOKUP(batch_6!A115,'patient_data_survival(Nov17)'!$B$2:$J$71,9,0)</f>
        <v>0</v>
      </c>
      <c r="D115" s="0" t="e">
        <f aca="false">VLOOKUP(batch_6!A115,yvonne_data!$C$2:$D$70,2,0)</f>
        <v>#N/A</v>
      </c>
      <c r="F115" s="26" t="n">
        <v>0</v>
      </c>
      <c r="G115" s="26" t="n">
        <v>0</v>
      </c>
      <c r="O115" s="0" t="n">
        <v>90</v>
      </c>
      <c r="P115" s="0" t="n">
        <v>4</v>
      </c>
      <c r="Q115" s="0" t="n">
        <v>2</v>
      </c>
    </row>
    <row r="116" customFormat="false" ht="12.8" hidden="false" customHeight="false" outlineLevel="0" collapsed="false">
      <c r="A116" s="0" t="s">
        <v>165</v>
      </c>
      <c r="B116" s="0" t="s">
        <v>1089</v>
      </c>
      <c r="C116" s="0" t="n">
        <f aca="false">VLOOKUP(batch_6!A116,'patient_data_survival(Nov17)'!$B$2:$J$71,9,0)</f>
        <v>0</v>
      </c>
      <c r="D116" s="0" t="e">
        <f aca="false">VLOOKUP(batch_6!A116,yvonne_data!$C$2:$D$70,2,0)</f>
        <v>#N/A</v>
      </c>
      <c r="F116" s="26" t="n">
        <v>0</v>
      </c>
      <c r="G116" s="26" t="n">
        <v>0</v>
      </c>
      <c r="P116" s="0" t="n">
        <v>4</v>
      </c>
      <c r="Q116" s="0" t="n">
        <v>2</v>
      </c>
    </row>
    <row r="117" customFormat="false" ht="12.8" hidden="false" customHeight="false" outlineLevel="0" collapsed="false">
      <c r="A117" s="0" t="s">
        <v>165</v>
      </c>
      <c r="B117" s="0" t="s">
        <v>1090</v>
      </c>
      <c r="C117" s="0" t="n">
        <f aca="false">VLOOKUP(batch_6!A117,'patient_data_survival(Nov17)'!$B$2:$J$71,9,0)</f>
        <v>0</v>
      </c>
      <c r="D117" s="0" t="e">
        <f aca="false">VLOOKUP(batch_6!A117,yvonne_data!$C$2:$D$70,2,0)</f>
        <v>#N/A</v>
      </c>
      <c r="F117" s="26" t="n">
        <v>0</v>
      </c>
      <c r="G117" s="26" t="n">
        <v>0</v>
      </c>
      <c r="N117" s="0" t="s">
        <v>974</v>
      </c>
      <c r="O117" s="0" t="n">
        <v>90</v>
      </c>
      <c r="P117" s="0" t="n">
        <v>4</v>
      </c>
      <c r="Q117" s="0" t="n">
        <v>2</v>
      </c>
    </row>
    <row r="118" customFormat="false" ht="12.8" hidden="false" customHeight="false" outlineLevel="0" collapsed="false">
      <c r="A118" s="0" t="s">
        <v>165</v>
      </c>
      <c r="B118" s="0" t="s">
        <v>1091</v>
      </c>
      <c r="C118" s="0" t="n">
        <f aca="false">VLOOKUP(batch_6!A118,'patient_data_survival(Nov17)'!$B$2:$J$71,9,0)</f>
        <v>0</v>
      </c>
      <c r="D118" s="0" t="e">
        <f aca="false">VLOOKUP(batch_6!A118,yvonne_data!$C$2:$D$70,2,0)</f>
        <v>#N/A</v>
      </c>
      <c r="F118" s="26" t="n">
        <v>0</v>
      </c>
      <c r="G118" s="26" t="n">
        <v>0</v>
      </c>
      <c r="N118" s="0" t="s">
        <v>974</v>
      </c>
      <c r="P118" s="0" t="n">
        <v>4</v>
      </c>
      <c r="Q118" s="0" t="n">
        <v>2</v>
      </c>
    </row>
    <row r="119" customFormat="false" ht="12.8" hidden="false" customHeight="false" outlineLevel="0" collapsed="false">
      <c r="A119" s="0" t="s">
        <v>165</v>
      </c>
      <c r="B119" s="0" t="s">
        <v>1092</v>
      </c>
      <c r="C119" s="0" t="n">
        <f aca="false">VLOOKUP(batch_6!A119,'patient_data_survival(Nov17)'!$B$2:$J$71,9,0)</f>
        <v>0</v>
      </c>
      <c r="D119" s="0" t="e">
        <f aca="false">VLOOKUP(batch_6!A119,yvonne_data!$C$2:$D$70,2,0)</f>
        <v>#N/A</v>
      </c>
      <c r="F119" s="26" t="n">
        <v>0</v>
      </c>
      <c r="G119" s="26" t="n">
        <v>0</v>
      </c>
      <c r="O119" s="0" t="n">
        <v>90</v>
      </c>
      <c r="P119" s="0" t="n">
        <v>4</v>
      </c>
      <c r="Q119" s="0" t="n">
        <v>2</v>
      </c>
    </row>
    <row r="120" customFormat="false" ht="12.8" hidden="false" customHeight="false" outlineLevel="0" collapsed="false">
      <c r="A120" s="0" t="s">
        <v>165</v>
      </c>
      <c r="B120" s="24" t="s">
        <v>1093</v>
      </c>
      <c r="C120" s="0" t="n">
        <f aca="false">VLOOKUP(batch_6!A120,'patient_data_survival(Nov17)'!$B$2:$J$71,9,0)</f>
        <v>0</v>
      </c>
      <c r="D120" s="0" t="e">
        <f aca="false">VLOOKUP(batch_6!A120,yvonne_data!$C$2:$D$70,2,0)</f>
        <v>#N/A</v>
      </c>
      <c r="F120" s="26" t="n">
        <v>0</v>
      </c>
      <c r="G120" s="26" t="n">
        <v>0</v>
      </c>
      <c r="N120" s="0" t="s">
        <v>976</v>
      </c>
      <c r="O120" s="0" t="n">
        <v>90</v>
      </c>
      <c r="P120" s="0" t="n">
        <v>4</v>
      </c>
      <c r="Q120" s="0" t="n">
        <v>3</v>
      </c>
      <c r="R120" s="0" t="s">
        <v>287</v>
      </c>
    </row>
    <row r="121" customFormat="false" ht="12.8" hidden="false" customHeight="false" outlineLevel="0" collapsed="false">
      <c r="A121" s="0" t="s">
        <v>165</v>
      </c>
      <c r="B121" s="24" t="s">
        <v>1093</v>
      </c>
      <c r="C121" s="0" t="n">
        <f aca="false">VLOOKUP(batch_6!A121,'patient_data_survival(Nov17)'!$B$2:$J$71,9,0)</f>
        <v>0</v>
      </c>
      <c r="D121" s="0" t="e">
        <f aca="false">VLOOKUP(batch_6!A121,yvonne_data!$C$2:$D$70,2,0)</f>
        <v>#N/A</v>
      </c>
      <c r="F121" s="26" t="n">
        <v>0</v>
      </c>
      <c r="G121" s="26" t="n">
        <v>0</v>
      </c>
      <c r="N121" s="0" t="s">
        <v>233</v>
      </c>
      <c r="O121" s="0" t="n">
        <v>90</v>
      </c>
      <c r="P121" s="0" t="n">
        <v>4</v>
      </c>
      <c r="Q121" s="0" t="n">
        <v>3</v>
      </c>
    </row>
    <row r="122" customFormat="false" ht="12.8" hidden="false" customHeight="false" outlineLevel="0" collapsed="false">
      <c r="A122" s="0" t="s">
        <v>165</v>
      </c>
      <c r="B122" s="24" t="s">
        <v>1094</v>
      </c>
      <c r="C122" s="0" t="n">
        <f aca="false">VLOOKUP(batch_6!A122,'patient_data_survival(Nov17)'!$B$2:$J$71,9,0)</f>
        <v>0</v>
      </c>
      <c r="D122" s="0" t="e">
        <f aca="false">VLOOKUP(batch_6!A122,yvonne_data!$C$2:$D$70,2,0)</f>
        <v>#N/A</v>
      </c>
      <c r="F122" s="26" t="n">
        <v>0</v>
      </c>
      <c r="G122" s="26" t="n">
        <v>0</v>
      </c>
      <c r="N122" s="0" t="s">
        <v>976</v>
      </c>
      <c r="O122" s="0" t="n">
        <v>90</v>
      </c>
      <c r="P122" s="0" t="n">
        <v>4</v>
      </c>
      <c r="Q122" s="0" t="n">
        <v>3</v>
      </c>
    </row>
    <row r="123" customFormat="false" ht="12.8" hidden="false" customHeight="false" outlineLevel="0" collapsed="false">
      <c r="A123" s="0" t="s">
        <v>165</v>
      </c>
      <c r="B123" s="24" t="s">
        <v>1095</v>
      </c>
      <c r="C123" s="0" t="n">
        <f aca="false">VLOOKUP(batch_6!A123,'patient_data_survival(Nov17)'!$B$2:$J$71,9,0)</f>
        <v>0</v>
      </c>
      <c r="D123" s="0" t="e">
        <f aca="false">VLOOKUP(batch_6!A123,yvonne_data!$C$2:$D$70,2,0)</f>
        <v>#N/A</v>
      </c>
      <c r="F123" s="26" t="n">
        <v>0</v>
      </c>
      <c r="G123" s="26" t="n">
        <v>0</v>
      </c>
      <c r="O123" s="0" t="n">
        <v>90</v>
      </c>
      <c r="P123" s="0" t="n">
        <v>4</v>
      </c>
      <c r="Q123" s="0" t="n">
        <v>3</v>
      </c>
    </row>
    <row r="124" customFormat="false" ht="12.8" hidden="false" customHeight="false" outlineLevel="0" collapsed="false">
      <c r="A124" s="0" t="s">
        <v>165</v>
      </c>
      <c r="B124" s="24" t="s">
        <v>1096</v>
      </c>
      <c r="C124" s="0" t="n">
        <f aca="false">VLOOKUP(batch_6!A124,'patient_data_survival(Nov17)'!$B$2:$J$71,9,0)</f>
        <v>0</v>
      </c>
      <c r="D124" s="0" t="e">
        <f aca="false">VLOOKUP(batch_6!A124,yvonne_data!$C$2:$D$70,2,0)</f>
        <v>#N/A</v>
      </c>
      <c r="F124" s="26" t="n">
        <v>0</v>
      </c>
      <c r="G124" s="26" t="n">
        <v>0</v>
      </c>
      <c r="O124" s="0" t="n">
        <v>90</v>
      </c>
      <c r="P124" s="0" t="n">
        <v>4</v>
      </c>
      <c r="Q124" s="0" t="n">
        <v>3</v>
      </c>
      <c r="R124" s="0" t="s">
        <v>1093</v>
      </c>
    </row>
    <row r="125" customFormat="false" ht="12.8" hidden="false" customHeight="false" outlineLevel="0" collapsed="false">
      <c r="A125" s="0" t="s">
        <v>165</v>
      </c>
      <c r="B125" s="24" t="s">
        <v>1097</v>
      </c>
      <c r="C125" s="0" t="n">
        <f aca="false">VLOOKUP(batch_6!A125,'patient_data_survival(Nov17)'!$B$2:$J$71,9,0)</f>
        <v>0</v>
      </c>
      <c r="D125" s="0" t="e">
        <f aca="false">VLOOKUP(batch_6!A125,yvonne_data!$C$2:$D$70,2,0)</f>
        <v>#N/A</v>
      </c>
      <c r="F125" s="26" t="n">
        <v>0</v>
      </c>
      <c r="G125" s="26" t="n">
        <v>0</v>
      </c>
      <c r="O125" s="0" t="n">
        <v>90</v>
      </c>
      <c r="P125" s="0" t="n">
        <v>4</v>
      </c>
      <c r="Q125" s="0" t="n">
        <v>3</v>
      </c>
      <c r="R125" s="0" t="s">
        <v>1093</v>
      </c>
    </row>
    <row r="126" customFormat="false" ht="12.8" hidden="false" customHeight="false" outlineLevel="0" collapsed="false">
      <c r="A126" s="0" t="s">
        <v>165</v>
      </c>
      <c r="B126" s="24" t="s">
        <v>1098</v>
      </c>
      <c r="C126" s="0" t="n">
        <f aca="false">VLOOKUP(batch_6!A126,'patient_data_survival(Nov17)'!$B$2:$J$71,9,0)</f>
        <v>0</v>
      </c>
      <c r="D126" s="0" t="e">
        <f aca="false">VLOOKUP(batch_6!A126,yvonne_data!$C$2:$D$70,2,0)</f>
        <v>#N/A</v>
      </c>
      <c r="F126" s="26" t="n">
        <v>0</v>
      </c>
      <c r="G126" s="26" t="n">
        <v>0</v>
      </c>
      <c r="O126" s="0" t="n">
        <v>90</v>
      </c>
      <c r="P126" s="0" t="n">
        <v>4</v>
      </c>
      <c r="Q126" s="0" t="n">
        <v>3</v>
      </c>
      <c r="R126" s="0" t="s">
        <v>1093</v>
      </c>
    </row>
    <row r="127" customFormat="false" ht="12.8" hidden="false" customHeight="false" outlineLevel="0" collapsed="false">
      <c r="A127" s="0" t="s">
        <v>165</v>
      </c>
      <c r="B127" s="0" t="s">
        <v>1099</v>
      </c>
      <c r="C127" s="0" t="n">
        <f aca="false">VLOOKUP(batch_6!A127,'patient_data_survival(Nov17)'!$B$2:$J$71,9,0)</f>
        <v>0</v>
      </c>
      <c r="D127" s="0" t="e">
        <f aca="false">VLOOKUP(batch_6!A127,yvonne_data!$C$2:$D$70,2,0)</f>
        <v>#N/A</v>
      </c>
      <c r="F127" s="26" t="n">
        <v>0</v>
      </c>
      <c r="G127" s="26" t="n">
        <v>0</v>
      </c>
      <c r="O127" s="0" t="n">
        <v>90</v>
      </c>
      <c r="P127" s="0" t="n">
        <v>4</v>
      </c>
      <c r="Q127" s="0" t="n">
        <v>3</v>
      </c>
      <c r="R127" s="0" t="s">
        <v>1093</v>
      </c>
    </row>
    <row r="128" customFormat="false" ht="12.8" hidden="false" customHeight="false" outlineLevel="0" collapsed="false">
      <c r="A128" s="0" t="s">
        <v>165</v>
      </c>
      <c r="B128" s="0" t="s">
        <v>1100</v>
      </c>
      <c r="C128" s="0" t="n">
        <f aca="false">VLOOKUP(batch_6!A128,'patient_data_survival(Nov17)'!$B$2:$J$71,9,0)</f>
        <v>0</v>
      </c>
      <c r="D128" s="0" t="e">
        <f aca="false">VLOOKUP(batch_6!A128,yvonne_data!$C$2:$D$70,2,0)</f>
        <v>#N/A</v>
      </c>
      <c r="F128" s="26" t="n">
        <v>0</v>
      </c>
      <c r="G128" s="26" t="n">
        <v>0</v>
      </c>
      <c r="O128" s="0" t="n">
        <v>90</v>
      </c>
      <c r="P128" s="0" t="n">
        <v>4</v>
      </c>
      <c r="Q128" s="0" t="n">
        <v>3</v>
      </c>
      <c r="R128" s="0" t="s">
        <v>1093</v>
      </c>
    </row>
    <row r="129" customFormat="false" ht="12.8" hidden="false" customHeight="false" outlineLevel="0" collapsed="false">
      <c r="A129" s="0" t="s">
        <v>165</v>
      </c>
      <c r="B129" s="0" t="s">
        <v>1101</v>
      </c>
      <c r="C129" s="0" t="n">
        <f aca="false">VLOOKUP(batch_6!A129,'patient_data_survival(Nov17)'!$B$2:$J$71,9,0)</f>
        <v>0</v>
      </c>
      <c r="D129" s="0" t="e">
        <f aca="false">VLOOKUP(batch_6!A129,yvonne_data!$C$2:$D$70,2,0)</f>
        <v>#N/A</v>
      </c>
      <c r="F129" s="26" t="n">
        <v>0</v>
      </c>
      <c r="G129" s="26" t="n">
        <v>0</v>
      </c>
      <c r="O129" s="0" t="n">
        <v>90</v>
      </c>
      <c r="P129" s="0" t="n">
        <v>4</v>
      </c>
      <c r="Q129" s="0" t="n">
        <v>3</v>
      </c>
      <c r="R129" s="0" t="s">
        <v>1102</v>
      </c>
    </row>
    <row r="130" customFormat="false" ht="12.8" hidden="false" customHeight="false" outlineLevel="0" collapsed="false">
      <c r="A130" s="0" t="s">
        <v>167</v>
      </c>
      <c r="B130" s="0" t="s">
        <v>1103</v>
      </c>
      <c r="C130" s="0" t="n">
        <f aca="false">VLOOKUP(batch_6!A130,'patient_data_survival(Nov17)'!$B$2:$J$71,9,0)</f>
        <v>1</v>
      </c>
      <c r="D130" s="0" t="e">
        <f aca="false">VLOOKUP(batch_6!A130,yvonne_data!$C$2:$D$70,2,0)</f>
        <v>#N/A</v>
      </c>
      <c r="F130" s="26" t="n">
        <v>0</v>
      </c>
      <c r="G130" s="26" t="n">
        <v>0</v>
      </c>
      <c r="N130" s="26" t="s">
        <v>1016</v>
      </c>
      <c r="O130" s="0" t="n">
        <v>80</v>
      </c>
      <c r="P130" s="0" t="n">
        <v>4</v>
      </c>
      <c r="Q130" s="0" t="n">
        <v>1</v>
      </c>
    </row>
    <row r="131" customFormat="false" ht="12.8" hidden="false" customHeight="false" outlineLevel="0" collapsed="false">
      <c r="A131" s="0" t="s">
        <v>167</v>
      </c>
      <c r="B131" s="0" t="s">
        <v>1104</v>
      </c>
      <c r="C131" s="0" t="n">
        <f aca="false">VLOOKUP(batch_6!A131,'patient_data_survival(Nov17)'!$B$2:$J$71,9,0)</f>
        <v>1</v>
      </c>
      <c r="D131" s="0" t="e">
        <f aca="false">VLOOKUP(batch_6!A131,yvonne_data!$C$2:$D$70,2,0)</f>
        <v>#N/A</v>
      </c>
      <c r="F131" s="26" t="n">
        <v>0</v>
      </c>
      <c r="G131" s="26" t="n">
        <v>0</v>
      </c>
      <c r="N131" s="26" t="s">
        <v>235</v>
      </c>
      <c r="O131" s="0" t="n">
        <v>80</v>
      </c>
      <c r="P131" s="0" t="n">
        <v>4</v>
      </c>
      <c r="Q131" s="0" t="n">
        <v>1</v>
      </c>
    </row>
    <row r="132" customFormat="false" ht="12.8" hidden="false" customHeight="false" outlineLevel="0" collapsed="false">
      <c r="A132" s="0" t="s">
        <v>167</v>
      </c>
      <c r="B132" s="0" t="s">
        <v>1105</v>
      </c>
      <c r="C132" s="0" t="n">
        <f aca="false">VLOOKUP(batch_6!A132,'patient_data_survival(Nov17)'!$B$2:$J$71,9,0)</f>
        <v>1</v>
      </c>
      <c r="D132" s="0" t="e">
        <f aca="false">VLOOKUP(batch_6!A132,yvonne_data!$C$2:$D$70,2,0)</f>
        <v>#N/A</v>
      </c>
      <c r="F132" s="26" t="n">
        <v>0</v>
      </c>
      <c r="G132" s="26" t="n">
        <v>0</v>
      </c>
      <c r="N132" s="26" t="s">
        <v>235</v>
      </c>
      <c r="O132" s="0" t="n">
        <v>80</v>
      </c>
      <c r="P132" s="0" t="n">
        <v>4</v>
      </c>
      <c r="Q132" s="0" t="n">
        <v>1</v>
      </c>
    </row>
    <row r="133" customFormat="false" ht="12.8" hidden="false" customHeight="false" outlineLevel="0" collapsed="false">
      <c r="A133" s="0" t="s">
        <v>167</v>
      </c>
      <c r="B133" s="0" t="s">
        <v>1106</v>
      </c>
      <c r="C133" s="0" t="n">
        <f aca="false">VLOOKUP(batch_6!A133,'patient_data_survival(Nov17)'!$B$2:$J$71,9,0)</f>
        <v>1</v>
      </c>
      <c r="D133" s="0" t="e">
        <f aca="false">VLOOKUP(batch_6!A133,yvonne_data!$C$2:$D$70,2,0)</f>
        <v>#N/A</v>
      </c>
      <c r="F133" s="26" t="n">
        <v>0</v>
      </c>
      <c r="G133" s="26" t="n">
        <v>0</v>
      </c>
      <c r="N133" s="26" t="s">
        <v>235</v>
      </c>
      <c r="O133" s="0" t="n">
        <v>80</v>
      </c>
      <c r="P133" s="0" t="n">
        <v>4</v>
      </c>
      <c r="Q133" s="0" t="n">
        <v>1</v>
      </c>
    </row>
    <row r="134" customFormat="false" ht="12.8" hidden="false" customHeight="false" outlineLevel="0" collapsed="false">
      <c r="A134" s="0" t="s">
        <v>167</v>
      </c>
      <c r="B134" s="0" t="s">
        <v>1107</v>
      </c>
      <c r="C134" s="0" t="n">
        <f aca="false">VLOOKUP(batch_6!A134,'patient_data_survival(Nov17)'!$B$2:$J$71,9,0)</f>
        <v>1</v>
      </c>
      <c r="D134" s="0" t="e">
        <f aca="false">VLOOKUP(batch_6!A134,yvonne_data!$C$2:$D$70,2,0)</f>
        <v>#N/A</v>
      </c>
      <c r="F134" s="26" t="n">
        <v>0</v>
      </c>
      <c r="G134" s="26" t="n">
        <v>0</v>
      </c>
      <c r="N134" s="26" t="s">
        <v>235</v>
      </c>
      <c r="O134" s="0" t="n">
        <v>80</v>
      </c>
      <c r="P134" s="0" t="n">
        <v>4</v>
      </c>
      <c r="Q134" s="0" t="n">
        <v>1</v>
      </c>
    </row>
    <row r="135" customFormat="false" ht="12.8" hidden="false" customHeight="false" outlineLevel="0" collapsed="false">
      <c r="A135" s="0" t="s">
        <v>167</v>
      </c>
      <c r="B135" s="0" t="s">
        <v>1108</v>
      </c>
      <c r="C135" s="0" t="n">
        <f aca="false">VLOOKUP(batch_6!A135,'patient_data_survival(Nov17)'!$B$2:$J$71,9,0)</f>
        <v>1</v>
      </c>
      <c r="D135" s="0" t="e">
        <f aca="false">VLOOKUP(batch_6!A135,yvonne_data!$C$2:$D$70,2,0)</f>
        <v>#N/A</v>
      </c>
      <c r="F135" s="26" t="n">
        <v>0</v>
      </c>
      <c r="G135" s="26" t="n">
        <v>0</v>
      </c>
      <c r="N135" s="26" t="s">
        <v>235</v>
      </c>
      <c r="O135" s="0" t="n">
        <v>80</v>
      </c>
      <c r="P135" s="0" t="n">
        <v>4</v>
      </c>
      <c r="Q135" s="0" t="n">
        <v>1</v>
      </c>
    </row>
    <row r="136" customFormat="false" ht="12.8" hidden="false" customHeight="false" outlineLevel="0" collapsed="false">
      <c r="A136" s="0" t="s">
        <v>167</v>
      </c>
      <c r="B136" s="0" t="s">
        <v>1109</v>
      </c>
      <c r="C136" s="0" t="n">
        <f aca="false">VLOOKUP(batch_6!A136,'patient_data_survival(Nov17)'!$B$2:$J$71,9,0)</f>
        <v>1</v>
      </c>
      <c r="D136" s="0" t="e">
        <f aca="false">VLOOKUP(batch_6!A136,yvonne_data!$C$2:$D$70,2,0)</f>
        <v>#N/A</v>
      </c>
      <c r="F136" s="26" t="n">
        <v>0</v>
      </c>
      <c r="G136" s="26" t="n">
        <v>0</v>
      </c>
      <c r="N136" s="26" t="s">
        <v>235</v>
      </c>
      <c r="O136" s="0" t="n">
        <v>80</v>
      </c>
      <c r="P136" s="0" t="n">
        <v>4</v>
      </c>
      <c r="Q136" s="0" t="n">
        <v>1</v>
      </c>
    </row>
    <row r="137" customFormat="false" ht="12.8" hidden="false" customHeight="false" outlineLevel="0" collapsed="false">
      <c r="A137" s="0" t="s">
        <v>167</v>
      </c>
      <c r="B137" s="0" t="s">
        <v>1110</v>
      </c>
      <c r="C137" s="0" t="n">
        <f aca="false">VLOOKUP(batch_6!A137,'patient_data_survival(Nov17)'!$B$2:$J$71,9,0)</f>
        <v>1</v>
      </c>
      <c r="D137" s="0" t="e">
        <f aca="false">VLOOKUP(batch_6!A137,yvonne_data!$C$2:$D$70,2,0)</f>
        <v>#N/A</v>
      </c>
      <c r="F137" s="26" t="n">
        <v>0</v>
      </c>
      <c r="G137" s="26" t="n">
        <v>0</v>
      </c>
      <c r="N137" s="0" t="s">
        <v>1111</v>
      </c>
      <c r="P137" s="0" t="n">
        <v>4</v>
      </c>
      <c r="Q137" s="0" t="n">
        <v>2</v>
      </c>
    </row>
    <row r="138" customFormat="false" ht="12.8" hidden="false" customHeight="false" outlineLevel="0" collapsed="false">
      <c r="A138" s="0" t="s">
        <v>167</v>
      </c>
      <c r="B138" s="0" t="s">
        <v>1110</v>
      </c>
      <c r="C138" s="0" t="n">
        <f aca="false">VLOOKUP(batch_6!A138,'patient_data_survival(Nov17)'!$B$2:$J$71,9,0)</f>
        <v>1</v>
      </c>
      <c r="D138" s="0" t="e">
        <f aca="false">VLOOKUP(batch_6!A138,yvonne_data!$C$2:$D$70,2,0)</f>
        <v>#N/A</v>
      </c>
      <c r="F138" s="26" t="n">
        <v>0</v>
      </c>
      <c r="G138" s="26" t="n">
        <v>0</v>
      </c>
      <c r="N138" s="0" t="s">
        <v>1022</v>
      </c>
      <c r="P138" s="0" t="n">
        <v>4</v>
      </c>
      <c r="Q138" s="0" t="n">
        <v>2</v>
      </c>
    </row>
    <row r="139" customFormat="false" ht="12.8" hidden="false" customHeight="false" outlineLevel="0" collapsed="false">
      <c r="A139" s="0" t="s">
        <v>167</v>
      </c>
      <c r="B139" s="1" t="s">
        <v>1112</v>
      </c>
      <c r="C139" s="0" t="n">
        <f aca="false">VLOOKUP(batch_6!A139,'patient_data_survival(Nov17)'!$B$2:$J$71,9,0)</f>
        <v>1</v>
      </c>
      <c r="D139" s="0" t="e">
        <f aca="false">VLOOKUP(batch_6!A139,yvonne_data!$C$2:$D$70,2,0)</f>
        <v>#N/A</v>
      </c>
      <c r="F139" s="26" t="n">
        <v>0</v>
      </c>
      <c r="G139" s="26" t="n">
        <v>0</v>
      </c>
      <c r="N139" s="0" t="s">
        <v>1022</v>
      </c>
      <c r="P139" s="0" t="n">
        <v>4</v>
      </c>
      <c r="Q139" s="0" t="n">
        <v>2</v>
      </c>
    </row>
    <row r="140" customFormat="false" ht="12.8" hidden="false" customHeight="false" outlineLevel="0" collapsed="false">
      <c r="A140" s="0" t="s">
        <v>167</v>
      </c>
      <c r="B140" s="1" t="s">
        <v>1113</v>
      </c>
      <c r="C140" s="0" t="n">
        <f aca="false">VLOOKUP(batch_6!A140,'patient_data_survival(Nov17)'!$B$2:$J$71,9,0)</f>
        <v>1</v>
      </c>
      <c r="D140" s="0" t="e">
        <f aca="false">VLOOKUP(batch_6!A140,yvonne_data!$C$2:$D$70,2,0)</f>
        <v>#N/A</v>
      </c>
      <c r="F140" s="26" t="n">
        <v>0</v>
      </c>
      <c r="G140" s="26" t="n">
        <v>0</v>
      </c>
      <c r="N140" s="0" t="s">
        <v>1022</v>
      </c>
      <c r="P140" s="0" t="n">
        <v>4</v>
      </c>
      <c r="Q140" s="0" t="n">
        <v>2</v>
      </c>
    </row>
    <row r="141" customFormat="false" ht="12.8" hidden="false" customHeight="false" outlineLevel="0" collapsed="false">
      <c r="A141" s="0" t="s">
        <v>167</v>
      </c>
      <c r="B141" s="1" t="s">
        <v>1114</v>
      </c>
      <c r="C141" s="0" t="n">
        <f aca="false">VLOOKUP(batch_6!A141,'patient_data_survival(Nov17)'!$B$2:$J$71,9,0)</f>
        <v>1</v>
      </c>
      <c r="D141" s="0" t="e">
        <f aca="false">VLOOKUP(batch_6!A141,yvonne_data!$C$2:$D$70,2,0)</f>
        <v>#N/A</v>
      </c>
      <c r="F141" s="26" t="n">
        <v>0</v>
      </c>
      <c r="G141" s="26" t="n">
        <v>0</v>
      </c>
      <c r="N141" s="0" t="s">
        <v>1022</v>
      </c>
      <c r="P141" s="0" t="n">
        <v>4</v>
      </c>
      <c r="Q141" s="0" t="n">
        <v>2</v>
      </c>
    </row>
    <row r="142" customFormat="false" ht="12.8" hidden="false" customHeight="false" outlineLevel="0" collapsed="false">
      <c r="A142" s="0" t="s">
        <v>167</v>
      </c>
      <c r="B142" s="1" t="s">
        <v>1115</v>
      </c>
      <c r="C142" s="0" t="n">
        <f aca="false">VLOOKUP(batch_6!A142,'patient_data_survival(Nov17)'!$B$2:$J$71,9,0)</f>
        <v>1</v>
      </c>
      <c r="D142" s="0" t="e">
        <f aca="false">VLOOKUP(batch_6!A142,yvonne_data!$C$2:$D$70,2,0)</f>
        <v>#N/A</v>
      </c>
      <c r="F142" s="26" t="n">
        <v>0</v>
      </c>
      <c r="G142" s="26" t="n">
        <v>0</v>
      </c>
      <c r="N142" s="0" t="s">
        <v>1022</v>
      </c>
      <c r="P142" s="0" t="n">
        <v>4</v>
      </c>
      <c r="Q142" s="0" t="n">
        <v>2</v>
      </c>
    </row>
    <row r="143" customFormat="false" ht="12.8" hidden="false" customHeight="false" outlineLevel="0" collapsed="false">
      <c r="A143" s="0" t="s">
        <v>167</v>
      </c>
      <c r="B143" s="1" t="s">
        <v>1116</v>
      </c>
      <c r="C143" s="0" t="n">
        <f aca="false">VLOOKUP(batch_6!A143,'patient_data_survival(Nov17)'!$B$2:$J$71,9,0)</f>
        <v>1</v>
      </c>
      <c r="D143" s="0" t="e">
        <f aca="false">VLOOKUP(batch_6!A143,yvonne_data!$C$2:$D$70,2,0)</f>
        <v>#N/A</v>
      </c>
      <c r="F143" s="26" t="n">
        <v>0</v>
      </c>
      <c r="G143" s="26" t="n">
        <v>0</v>
      </c>
      <c r="N143" s="0" t="s">
        <v>1022</v>
      </c>
      <c r="P143" s="0" t="n">
        <v>4</v>
      </c>
      <c r="Q143" s="0" t="n">
        <v>2</v>
      </c>
    </row>
    <row r="144" customFormat="false" ht="12.8" hidden="false" customHeight="false" outlineLevel="0" collapsed="false">
      <c r="A144" s="0" t="s">
        <v>167</v>
      </c>
      <c r="B144" s="1" t="s">
        <v>1117</v>
      </c>
      <c r="C144" s="0" t="n">
        <f aca="false">VLOOKUP(batch_6!A144,'patient_data_survival(Nov17)'!$B$2:$J$71,9,0)</f>
        <v>1</v>
      </c>
      <c r="D144" s="0" t="e">
        <f aca="false">VLOOKUP(batch_6!A144,yvonne_data!$C$2:$D$70,2,0)</f>
        <v>#N/A</v>
      </c>
      <c r="F144" s="26" t="n">
        <v>0</v>
      </c>
      <c r="G144" s="26" t="n">
        <v>0</v>
      </c>
      <c r="N144" s="0" t="s">
        <v>1022</v>
      </c>
      <c r="P144" s="0" t="n">
        <v>4</v>
      </c>
      <c r="Q144" s="0" t="n">
        <v>2</v>
      </c>
      <c r="R144" s="0" t="s">
        <v>997</v>
      </c>
    </row>
    <row r="145" customFormat="false" ht="12.8" hidden="false" customHeight="false" outlineLevel="0" collapsed="false">
      <c r="A145" s="0" t="s">
        <v>169</v>
      </c>
      <c r="B145" s="0" t="s">
        <v>1118</v>
      </c>
      <c r="C145" s="0" t="n">
        <f aca="false">VLOOKUP(batch_6!A145,'patient_data_survival(Nov17)'!$B$2:$J$71,9,0)</f>
        <v>0</v>
      </c>
      <c r="D145" s="0" t="e">
        <f aca="false">VLOOKUP(batch_6!A145,yvonne_data!$C$2:$D$70,2,0)</f>
        <v>#N/A</v>
      </c>
      <c r="F145" s="26" t="n">
        <v>0</v>
      </c>
      <c r="G145" s="26" t="n">
        <v>0</v>
      </c>
      <c r="N145" s="26" t="s">
        <v>976</v>
      </c>
      <c r="O145" s="0" t="n">
        <v>70</v>
      </c>
      <c r="P145" s="0" t="n">
        <v>4</v>
      </c>
      <c r="Q145" s="0" t="n">
        <v>1</v>
      </c>
    </row>
    <row r="146" customFormat="false" ht="12.8" hidden="false" customHeight="false" outlineLevel="0" collapsed="false">
      <c r="A146" s="0" t="s">
        <v>169</v>
      </c>
      <c r="B146" s="0" t="s">
        <v>1119</v>
      </c>
      <c r="C146" s="0" t="n">
        <f aca="false">VLOOKUP(batch_6!A146,'patient_data_survival(Nov17)'!$B$2:$J$71,9,0)</f>
        <v>0</v>
      </c>
      <c r="D146" s="0" t="e">
        <f aca="false">VLOOKUP(batch_6!A146,yvonne_data!$C$2:$D$70,2,0)</f>
        <v>#N/A</v>
      </c>
      <c r="F146" s="26" t="n">
        <v>0</v>
      </c>
      <c r="G146" s="26" t="n">
        <v>0</v>
      </c>
      <c r="N146" s="26" t="s">
        <v>1120</v>
      </c>
      <c r="O146" s="0" t="n">
        <v>70</v>
      </c>
      <c r="P146" s="0" t="n">
        <v>4</v>
      </c>
      <c r="Q146" s="0" t="n">
        <v>1</v>
      </c>
    </row>
    <row r="147" customFormat="false" ht="12.8" hidden="false" customHeight="false" outlineLevel="0" collapsed="false">
      <c r="A147" s="0" t="s">
        <v>169</v>
      </c>
      <c r="B147" s="0" t="s">
        <v>1121</v>
      </c>
      <c r="C147" s="0" t="n">
        <f aca="false">VLOOKUP(batch_6!A147,'patient_data_survival(Nov17)'!$B$2:$J$71,9,0)</f>
        <v>0</v>
      </c>
      <c r="D147" s="0" t="e">
        <f aca="false">VLOOKUP(batch_6!A147,yvonne_data!$C$2:$D$70,2,0)</f>
        <v>#N/A</v>
      </c>
      <c r="F147" s="26" t="n">
        <v>0</v>
      </c>
      <c r="G147" s="26" t="n">
        <v>0</v>
      </c>
      <c r="N147" s="26" t="s">
        <v>1120</v>
      </c>
      <c r="O147" s="0" t="n">
        <v>70</v>
      </c>
      <c r="P147" s="0" t="n">
        <v>4</v>
      </c>
      <c r="Q147" s="0" t="n">
        <v>1</v>
      </c>
    </row>
    <row r="148" customFormat="false" ht="12.8" hidden="false" customHeight="false" outlineLevel="0" collapsed="false">
      <c r="A148" s="0" t="s">
        <v>169</v>
      </c>
      <c r="B148" s="0" t="s">
        <v>1122</v>
      </c>
      <c r="C148" s="0" t="n">
        <f aca="false">VLOOKUP(batch_6!A148,'patient_data_survival(Nov17)'!$B$2:$J$71,9,0)</f>
        <v>0</v>
      </c>
      <c r="D148" s="0" t="e">
        <f aca="false">VLOOKUP(batch_6!A148,yvonne_data!$C$2:$D$70,2,0)</f>
        <v>#N/A</v>
      </c>
      <c r="F148" s="26" t="n">
        <v>0</v>
      </c>
      <c r="G148" s="26" t="n">
        <v>0</v>
      </c>
      <c r="N148" s="26" t="s">
        <v>1120</v>
      </c>
      <c r="O148" s="0" t="n">
        <v>70</v>
      </c>
      <c r="P148" s="0" t="n">
        <v>4</v>
      </c>
      <c r="Q148" s="0" t="n">
        <v>1</v>
      </c>
    </row>
    <row r="149" customFormat="false" ht="12.8" hidden="false" customHeight="false" outlineLevel="0" collapsed="false">
      <c r="A149" s="0" t="s">
        <v>169</v>
      </c>
      <c r="B149" s="0" t="s">
        <v>1123</v>
      </c>
      <c r="C149" s="0" t="n">
        <f aca="false">VLOOKUP(batch_6!A149,'patient_data_survival(Nov17)'!$B$2:$J$71,9,0)</f>
        <v>0</v>
      </c>
      <c r="D149" s="0" t="e">
        <f aca="false">VLOOKUP(batch_6!A149,yvonne_data!$C$2:$D$70,2,0)</f>
        <v>#N/A</v>
      </c>
      <c r="F149" s="26" t="n">
        <v>0</v>
      </c>
      <c r="G149" s="26" t="n">
        <v>0</v>
      </c>
      <c r="N149" s="26" t="s">
        <v>1124</v>
      </c>
      <c r="O149" s="0" t="n">
        <v>70</v>
      </c>
      <c r="P149" s="0" t="n">
        <v>4</v>
      </c>
      <c r="Q149" s="0" t="n">
        <v>1</v>
      </c>
    </row>
    <row r="150" customFormat="false" ht="12.8" hidden="false" customHeight="false" outlineLevel="0" collapsed="false">
      <c r="A150" s="0" t="s">
        <v>169</v>
      </c>
      <c r="B150" s="0" t="s">
        <v>1125</v>
      </c>
      <c r="C150" s="0" t="n">
        <f aca="false">VLOOKUP(batch_6!A150,'patient_data_survival(Nov17)'!$B$2:$J$71,9,0)</f>
        <v>0</v>
      </c>
      <c r="D150" s="0" t="e">
        <f aca="false">VLOOKUP(batch_6!A150,yvonne_data!$C$2:$D$70,2,0)</f>
        <v>#N/A</v>
      </c>
      <c r="F150" s="26" t="n">
        <v>0</v>
      </c>
      <c r="G150" s="26" t="n">
        <v>0</v>
      </c>
      <c r="N150" s="26" t="s">
        <v>976</v>
      </c>
      <c r="O150" s="0" t="n">
        <v>70</v>
      </c>
      <c r="P150" s="0" t="n">
        <v>4</v>
      </c>
      <c r="Q150" s="0" t="n">
        <v>1</v>
      </c>
    </row>
    <row r="151" customFormat="false" ht="12.8" hidden="false" customHeight="false" outlineLevel="0" collapsed="false">
      <c r="A151" s="0" t="s">
        <v>169</v>
      </c>
      <c r="B151" s="0" t="s">
        <v>1126</v>
      </c>
      <c r="C151" s="0" t="n">
        <f aca="false">VLOOKUP(batch_6!A151,'patient_data_survival(Nov17)'!$B$2:$J$71,9,0)</f>
        <v>0</v>
      </c>
      <c r="D151" s="0" t="e">
        <f aca="false">VLOOKUP(batch_6!A151,yvonne_data!$C$2:$D$70,2,0)</f>
        <v>#N/A</v>
      </c>
      <c r="F151" s="26" t="n">
        <v>0</v>
      </c>
      <c r="G151" s="26" t="n">
        <v>0</v>
      </c>
      <c r="N151" s="26" t="s">
        <v>235</v>
      </c>
      <c r="O151" s="0" t="n">
        <v>70</v>
      </c>
      <c r="P151" s="0" t="n">
        <v>4</v>
      </c>
      <c r="Q151" s="0" t="n">
        <v>1</v>
      </c>
    </row>
    <row r="152" customFormat="false" ht="12.8" hidden="false" customHeight="false" outlineLevel="0" collapsed="false">
      <c r="A152" s="0" t="s">
        <v>169</v>
      </c>
      <c r="B152" s="0" t="s">
        <v>1127</v>
      </c>
      <c r="C152" s="0" t="n">
        <f aca="false">VLOOKUP(batch_6!A152,'patient_data_survival(Nov17)'!$B$2:$J$71,9,0)</f>
        <v>0</v>
      </c>
      <c r="D152" s="0" t="e">
        <f aca="false">VLOOKUP(batch_6!A152,yvonne_data!$C$2:$D$70,2,0)</f>
        <v>#N/A</v>
      </c>
      <c r="F152" s="26" t="n">
        <v>0</v>
      </c>
      <c r="G152" s="26" t="n">
        <v>0</v>
      </c>
      <c r="N152" s="26" t="s">
        <v>235</v>
      </c>
      <c r="O152" s="0" t="n">
        <v>70</v>
      </c>
      <c r="P152" s="0" t="n">
        <v>4</v>
      </c>
      <c r="Q152" s="0" t="n">
        <v>1</v>
      </c>
    </row>
    <row r="153" customFormat="false" ht="12.8" hidden="false" customHeight="false" outlineLevel="0" collapsed="false">
      <c r="A153" s="0" t="s">
        <v>172</v>
      </c>
      <c r="B153" s="0" t="s">
        <v>1128</v>
      </c>
      <c r="C153" s="0" t="n">
        <f aca="false">VLOOKUP(batch_6!A153,'patient_data_survival(Nov17)'!$B$2:$J$71,9,0)</f>
        <v>0</v>
      </c>
      <c r="D153" s="0" t="e">
        <f aca="false">VLOOKUP(batch_6!A153,yvonne_data!$C$2:$D$70,2,0)</f>
        <v>#N/A</v>
      </c>
      <c r="F153" s="26" t="n">
        <v>0</v>
      </c>
      <c r="G153" s="26" t="n">
        <v>0</v>
      </c>
      <c r="O153" s="0" t="n">
        <v>40</v>
      </c>
      <c r="P153" s="0" t="n">
        <v>4</v>
      </c>
      <c r="Q153" s="0" t="n">
        <v>1</v>
      </c>
    </row>
    <row r="154" customFormat="false" ht="12.8" hidden="false" customHeight="false" outlineLevel="0" collapsed="false">
      <c r="A154" s="0" t="s">
        <v>172</v>
      </c>
      <c r="B154" s="0" t="s">
        <v>1129</v>
      </c>
      <c r="C154" s="0" t="n">
        <f aca="false">VLOOKUP(batch_6!A154,'patient_data_survival(Nov17)'!$B$2:$J$71,9,0)</f>
        <v>0</v>
      </c>
      <c r="D154" s="0" t="e">
        <f aca="false">VLOOKUP(batch_6!A154,yvonne_data!$C$2:$D$70,2,0)</f>
        <v>#N/A</v>
      </c>
      <c r="F154" s="26" t="n">
        <v>0</v>
      </c>
      <c r="G154" s="26" t="n">
        <v>0</v>
      </c>
      <c r="O154" s="0" t="n">
        <v>30</v>
      </c>
      <c r="P154" s="0" t="n">
        <v>4</v>
      </c>
      <c r="Q154" s="0" t="n">
        <v>1</v>
      </c>
    </row>
    <row r="155" customFormat="false" ht="12.8" hidden="false" customHeight="false" outlineLevel="0" collapsed="false">
      <c r="A155" s="0" t="s">
        <v>172</v>
      </c>
      <c r="B155" s="0" t="s">
        <v>1130</v>
      </c>
      <c r="C155" s="0" t="n">
        <f aca="false">VLOOKUP(batch_6!A155,'patient_data_survival(Nov17)'!$B$2:$J$71,9,0)</f>
        <v>0</v>
      </c>
      <c r="D155" s="0" t="e">
        <f aca="false">VLOOKUP(batch_6!A155,yvonne_data!$C$2:$D$70,2,0)</f>
        <v>#N/A</v>
      </c>
      <c r="F155" s="26" t="n">
        <v>0</v>
      </c>
      <c r="G155" s="26" t="n">
        <v>0</v>
      </c>
      <c r="N155" s="26" t="s">
        <v>1131</v>
      </c>
      <c r="O155" s="0" t="n">
        <v>20</v>
      </c>
      <c r="P155" s="0" t="n">
        <v>4</v>
      </c>
      <c r="Q155" s="0" t="n">
        <v>1</v>
      </c>
    </row>
    <row r="156" customFormat="false" ht="12.8" hidden="false" customHeight="false" outlineLevel="0" collapsed="false">
      <c r="A156" s="0" t="s">
        <v>172</v>
      </c>
      <c r="B156" s="0" t="s">
        <v>1132</v>
      </c>
      <c r="C156" s="0" t="n">
        <f aca="false">VLOOKUP(batch_6!A156,'patient_data_survival(Nov17)'!$B$2:$J$71,9,0)</f>
        <v>0</v>
      </c>
      <c r="D156" s="0" t="e">
        <f aca="false">VLOOKUP(batch_6!A156,yvonne_data!$C$2:$D$70,2,0)</f>
        <v>#N/A</v>
      </c>
      <c r="F156" s="26" t="n">
        <v>0</v>
      </c>
      <c r="G156" s="26" t="n">
        <v>0</v>
      </c>
      <c r="N156" s="26" t="s">
        <v>1131</v>
      </c>
      <c r="O156" s="0" t="n">
        <v>20</v>
      </c>
      <c r="P156" s="0" t="n">
        <v>4</v>
      </c>
      <c r="Q156" s="0" t="n">
        <v>1</v>
      </c>
    </row>
    <row r="157" customFormat="false" ht="12.8" hidden="false" customHeight="false" outlineLevel="0" collapsed="false">
      <c r="A157" s="0" t="s">
        <v>172</v>
      </c>
      <c r="B157" s="0" t="s">
        <v>1133</v>
      </c>
      <c r="C157" s="0" t="n">
        <f aca="false">VLOOKUP(batch_6!A157,'patient_data_survival(Nov17)'!$B$2:$J$71,9,0)</f>
        <v>0</v>
      </c>
      <c r="D157" s="0" t="e">
        <f aca="false">VLOOKUP(batch_6!A157,yvonne_data!$C$2:$D$70,2,0)</f>
        <v>#N/A</v>
      </c>
      <c r="F157" s="26" t="n">
        <v>0</v>
      </c>
      <c r="G157" s="26" t="n">
        <v>0</v>
      </c>
      <c r="N157" s="26" t="s">
        <v>976</v>
      </c>
      <c r="O157" s="0" t="n">
        <v>5</v>
      </c>
      <c r="P157" s="0" t="n">
        <v>4</v>
      </c>
      <c r="Q157" s="0" t="n">
        <v>1</v>
      </c>
      <c r="R157" s="0" t="s">
        <v>1133</v>
      </c>
    </row>
    <row r="158" customFormat="false" ht="12.8" hidden="false" customHeight="false" outlineLevel="0" collapsed="false">
      <c r="A158" s="0" t="s">
        <v>172</v>
      </c>
      <c r="B158" s="0" t="s">
        <v>1134</v>
      </c>
      <c r="C158" s="0" t="n">
        <f aca="false">VLOOKUP(batch_6!A158,'patient_data_survival(Nov17)'!$B$2:$J$71,9,0)</f>
        <v>0</v>
      </c>
      <c r="D158" s="0" t="e">
        <f aca="false">VLOOKUP(batch_6!A158,yvonne_data!$C$2:$D$70,2,0)</f>
        <v>#N/A</v>
      </c>
      <c r="F158" s="26" t="n">
        <v>0</v>
      </c>
      <c r="G158" s="26" t="n">
        <v>0</v>
      </c>
      <c r="O158" s="0" t="n">
        <v>70</v>
      </c>
      <c r="P158" s="0" t="n">
        <v>4</v>
      </c>
      <c r="Q158" s="0" t="n">
        <v>1</v>
      </c>
    </row>
    <row r="159" customFormat="false" ht="12.8" hidden="false" customHeight="false" outlineLevel="0" collapsed="false">
      <c r="A159" s="0" t="s">
        <v>172</v>
      </c>
      <c r="B159" s="0" t="s">
        <v>1135</v>
      </c>
      <c r="C159" s="0" t="n">
        <f aca="false">VLOOKUP(batch_6!A159,'patient_data_survival(Nov17)'!$B$2:$J$71,9,0)</f>
        <v>0</v>
      </c>
      <c r="D159" s="0" t="e">
        <f aca="false">VLOOKUP(batch_6!A159,yvonne_data!$C$2:$D$70,2,0)</f>
        <v>#N/A</v>
      </c>
      <c r="F159" s="26" t="n">
        <v>0</v>
      </c>
      <c r="G159" s="26" t="n">
        <v>0</v>
      </c>
      <c r="N159" s="0" t="s">
        <v>976</v>
      </c>
      <c r="O159" s="0" t="n">
        <v>70</v>
      </c>
      <c r="P159" s="0" t="n">
        <v>4</v>
      </c>
      <c r="Q159" s="0" t="n">
        <v>2</v>
      </c>
    </row>
    <row r="160" customFormat="false" ht="12.8" hidden="false" customHeight="false" outlineLevel="0" collapsed="false">
      <c r="A160" s="0" t="s">
        <v>172</v>
      </c>
      <c r="B160" s="0" t="s">
        <v>1136</v>
      </c>
      <c r="C160" s="0" t="n">
        <f aca="false">VLOOKUP(batch_6!A160,'patient_data_survival(Nov17)'!$B$2:$J$71,9,0)</f>
        <v>0</v>
      </c>
      <c r="D160" s="0" t="e">
        <f aca="false">VLOOKUP(batch_6!A160,yvonne_data!$C$2:$D$70,2,0)</f>
        <v>#N/A</v>
      </c>
      <c r="F160" s="26" t="n">
        <v>0</v>
      </c>
      <c r="G160" s="26" t="n">
        <v>0</v>
      </c>
      <c r="O160" s="0" t="n">
        <v>70</v>
      </c>
      <c r="P160" s="0" t="n">
        <v>4</v>
      </c>
      <c r="Q160" s="0" t="n">
        <v>2</v>
      </c>
    </row>
    <row r="161" customFormat="false" ht="12.8" hidden="false" customHeight="false" outlineLevel="0" collapsed="false">
      <c r="A161" s="0" t="s">
        <v>172</v>
      </c>
      <c r="B161" s="0" t="s">
        <v>1102</v>
      </c>
      <c r="C161" s="0" t="n">
        <f aca="false">VLOOKUP(batch_6!A161,'patient_data_survival(Nov17)'!$B$2:$J$71,9,0)</f>
        <v>0</v>
      </c>
      <c r="D161" s="0" t="e">
        <f aca="false">VLOOKUP(batch_6!A161,yvonne_data!$C$2:$D$70,2,0)</f>
        <v>#N/A</v>
      </c>
      <c r="F161" s="26" t="n">
        <v>0</v>
      </c>
      <c r="G161" s="26" t="n">
        <v>0</v>
      </c>
      <c r="O161" s="0" t="n">
        <v>20</v>
      </c>
      <c r="P161" s="0" t="n">
        <v>4</v>
      </c>
      <c r="Q161" s="0" t="n">
        <v>3</v>
      </c>
      <c r="R161" s="0" t="s">
        <v>1137</v>
      </c>
    </row>
    <row r="162" customFormat="false" ht="12.8" hidden="false" customHeight="false" outlineLevel="0" collapsed="false">
      <c r="A162" s="0" t="s">
        <v>172</v>
      </c>
      <c r="B162" s="0" t="s">
        <v>1138</v>
      </c>
      <c r="C162" s="0" t="n">
        <f aca="false">VLOOKUP(batch_6!A162,'patient_data_survival(Nov17)'!$B$2:$J$71,9,0)</f>
        <v>0</v>
      </c>
      <c r="D162" s="0" t="e">
        <f aca="false">VLOOKUP(batch_6!A162,yvonne_data!$C$2:$D$70,2,0)</f>
        <v>#N/A</v>
      </c>
      <c r="F162" s="26" t="n">
        <v>0</v>
      </c>
      <c r="G162" s="26" t="n">
        <v>0</v>
      </c>
      <c r="O162" s="0" t="n">
        <v>20</v>
      </c>
      <c r="P162" s="0" t="n">
        <v>4</v>
      </c>
      <c r="Q162" s="0" t="n">
        <v>3</v>
      </c>
    </row>
    <row r="163" customFormat="false" ht="12.8" hidden="false" customHeight="false" outlineLevel="0" collapsed="false">
      <c r="A163" s="0" t="s">
        <v>174</v>
      </c>
      <c r="B163" s="0" t="s">
        <v>1139</v>
      </c>
      <c r="C163" s="0" t="n">
        <f aca="false">VLOOKUP(batch_6!A163,'patient_data_survival(Nov17)'!$B$2:$J$71,9,0)</f>
        <v>0</v>
      </c>
      <c r="D163" s="0" t="e">
        <f aca="false">VLOOKUP(batch_6!A163,yvonne_data!$C$2:$D$70,2,0)</f>
        <v>#N/A</v>
      </c>
      <c r="F163" s="26" t="n">
        <v>0</v>
      </c>
      <c r="G163" s="26" t="n">
        <v>0</v>
      </c>
      <c r="N163" s="26" t="s">
        <v>976</v>
      </c>
      <c r="O163" s="0" t="n">
        <v>80</v>
      </c>
      <c r="P163" s="0" t="n">
        <v>4</v>
      </c>
      <c r="Q163" s="0" t="n">
        <v>1</v>
      </c>
    </row>
    <row r="164" customFormat="false" ht="12.8" hidden="false" customHeight="false" outlineLevel="0" collapsed="false">
      <c r="A164" s="0" t="s">
        <v>174</v>
      </c>
      <c r="B164" s="0" t="s">
        <v>1140</v>
      </c>
      <c r="C164" s="0" t="n">
        <f aca="false">VLOOKUP(batch_6!A164,'patient_data_survival(Nov17)'!$B$2:$J$71,9,0)</f>
        <v>0</v>
      </c>
      <c r="D164" s="0" t="e">
        <f aca="false">VLOOKUP(batch_6!A164,yvonne_data!$C$2:$D$70,2,0)</f>
        <v>#N/A</v>
      </c>
      <c r="F164" s="26" t="n">
        <v>0</v>
      </c>
      <c r="G164" s="26" t="n">
        <v>0</v>
      </c>
      <c r="N164" s="26" t="s">
        <v>235</v>
      </c>
      <c r="O164" s="0" t="n">
        <v>80</v>
      </c>
      <c r="P164" s="0" t="n">
        <v>4</v>
      </c>
      <c r="Q164" s="0" t="n">
        <v>1</v>
      </c>
    </row>
    <row r="165" customFormat="false" ht="12.8" hidden="false" customHeight="false" outlineLevel="0" collapsed="false">
      <c r="A165" s="0" t="s">
        <v>174</v>
      </c>
      <c r="B165" s="0" t="s">
        <v>1141</v>
      </c>
      <c r="C165" s="0" t="n">
        <f aca="false">VLOOKUP(batch_6!A165,'patient_data_survival(Nov17)'!$B$2:$J$71,9,0)</f>
        <v>0</v>
      </c>
      <c r="D165" s="0" t="e">
        <f aca="false">VLOOKUP(batch_6!A165,yvonne_data!$C$2:$D$70,2,0)</f>
        <v>#N/A</v>
      </c>
      <c r="F165" s="26" t="n">
        <v>0</v>
      </c>
      <c r="G165" s="26" t="n">
        <v>0</v>
      </c>
      <c r="N165" s="26" t="s">
        <v>235</v>
      </c>
      <c r="O165" s="0" t="n">
        <v>80</v>
      </c>
      <c r="P165" s="0" t="n">
        <v>4</v>
      </c>
      <c r="Q165" s="0" t="n">
        <v>1</v>
      </c>
    </row>
    <row r="166" customFormat="false" ht="12.8" hidden="false" customHeight="false" outlineLevel="0" collapsed="false">
      <c r="A166" s="0" t="s">
        <v>174</v>
      </c>
      <c r="B166" s="0" t="s">
        <v>1142</v>
      </c>
      <c r="C166" s="0" t="n">
        <f aca="false">VLOOKUP(batch_6!A166,'patient_data_survival(Nov17)'!$B$2:$J$71,9,0)</f>
        <v>0</v>
      </c>
      <c r="D166" s="0" t="e">
        <f aca="false">VLOOKUP(batch_6!A166,yvonne_data!$C$2:$D$70,2,0)</f>
        <v>#N/A</v>
      </c>
      <c r="F166" s="26" t="n">
        <v>0</v>
      </c>
      <c r="G166" s="26" t="n">
        <v>0</v>
      </c>
      <c r="N166" s="26" t="s">
        <v>235</v>
      </c>
      <c r="O166" s="0" t="n">
        <v>80</v>
      </c>
      <c r="P166" s="0" t="n">
        <v>4</v>
      </c>
      <c r="Q166" s="0" t="n">
        <v>1</v>
      </c>
    </row>
    <row r="167" customFormat="false" ht="12.8" hidden="false" customHeight="false" outlineLevel="0" collapsed="false">
      <c r="A167" s="0" t="s">
        <v>174</v>
      </c>
      <c r="B167" s="0" t="s">
        <v>618</v>
      </c>
      <c r="C167" s="0" t="n">
        <f aca="false">VLOOKUP(batch_6!A167,'patient_data_survival(Nov17)'!$B$2:$J$71,9,0)</f>
        <v>0</v>
      </c>
      <c r="D167" s="0" t="e">
        <f aca="false">VLOOKUP(batch_6!A167,yvonne_data!$C$2:$D$70,2,0)</f>
        <v>#N/A</v>
      </c>
      <c r="F167" s="26" t="n">
        <v>0</v>
      </c>
      <c r="G167" s="26" t="n">
        <v>0</v>
      </c>
      <c r="N167" s="0" t="s">
        <v>976</v>
      </c>
      <c r="O167" s="0" t="n">
        <v>90</v>
      </c>
      <c r="P167" s="0" t="n">
        <v>4</v>
      </c>
      <c r="Q167" s="0" t="n">
        <v>2</v>
      </c>
      <c r="R167" s="0" t="s">
        <v>618</v>
      </c>
    </row>
    <row r="168" customFormat="false" ht="12.8" hidden="false" customHeight="false" outlineLevel="0" collapsed="false">
      <c r="A168" s="0" t="s">
        <v>174</v>
      </c>
      <c r="B168" s="0" t="s">
        <v>1143</v>
      </c>
      <c r="C168" s="0" t="n">
        <f aca="false">VLOOKUP(batch_6!A168,'patient_data_survival(Nov17)'!$B$2:$J$71,9,0)</f>
        <v>0</v>
      </c>
      <c r="D168" s="0" t="e">
        <f aca="false">VLOOKUP(batch_6!A168,yvonne_data!$C$2:$D$70,2,0)</f>
        <v>#N/A</v>
      </c>
      <c r="F168" s="26" t="n">
        <v>0</v>
      </c>
      <c r="G168" s="26" t="n">
        <v>0</v>
      </c>
      <c r="O168" s="0" t="n">
        <v>90</v>
      </c>
      <c r="P168" s="0" t="n">
        <v>4</v>
      </c>
      <c r="Q168" s="0" t="n">
        <v>2</v>
      </c>
      <c r="R168" s="0" t="s">
        <v>618</v>
      </c>
    </row>
    <row r="169" customFormat="false" ht="12.8" hidden="false" customHeight="false" outlineLevel="0" collapsed="false">
      <c r="A169" s="0" t="s">
        <v>174</v>
      </c>
      <c r="B169" s="0" t="s">
        <v>1144</v>
      </c>
      <c r="C169" s="0" t="n">
        <f aca="false">VLOOKUP(batch_6!A169,'patient_data_survival(Nov17)'!$B$2:$J$71,9,0)</f>
        <v>0</v>
      </c>
      <c r="D169" s="0" t="e">
        <f aca="false">VLOOKUP(batch_6!A169,yvonne_data!$C$2:$D$70,2,0)</f>
        <v>#N/A</v>
      </c>
      <c r="F169" s="26" t="n">
        <v>0</v>
      </c>
      <c r="G169" s="26" t="n">
        <v>0</v>
      </c>
      <c r="O169" s="0" t="n">
        <v>90</v>
      </c>
      <c r="P169" s="0" t="n">
        <v>4</v>
      </c>
      <c r="Q169" s="0" t="n">
        <v>2</v>
      </c>
      <c r="R169" s="27" t="s">
        <v>618</v>
      </c>
    </row>
    <row r="170" customFormat="false" ht="12.8" hidden="false" customHeight="false" outlineLevel="0" collapsed="false">
      <c r="A170" s="0" t="s">
        <v>174</v>
      </c>
      <c r="B170" s="1" t="s">
        <v>1145</v>
      </c>
      <c r="C170" s="0" t="n">
        <f aca="false">VLOOKUP(batch_6!A170,'patient_data_survival(Nov17)'!$B$2:$J$71,9,0)</f>
        <v>0</v>
      </c>
      <c r="D170" s="0" t="e">
        <f aca="false">VLOOKUP(batch_6!A170,yvonne_data!$C$2:$D$70,2,0)</f>
        <v>#N/A</v>
      </c>
      <c r="E170" s="27"/>
      <c r="F170" s="26" t="n">
        <v>0</v>
      </c>
      <c r="G170" s="26" t="n">
        <v>0</v>
      </c>
      <c r="N170" s="27"/>
      <c r="O170" s="27" t="n">
        <v>90</v>
      </c>
      <c r="P170" s="0" t="n">
        <v>4</v>
      </c>
      <c r="Q170" s="0" t="n">
        <v>2</v>
      </c>
    </row>
    <row r="171" customFormat="false" ht="12.8" hidden="true" customHeight="false" outlineLevel="0" collapsed="false">
      <c r="A171" s="0" t="s">
        <v>919</v>
      </c>
      <c r="B171" s="0" t="s">
        <v>1146</v>
      </c>
      <c r="C171" s="0" t="e">
        <f aca="false">VLOOKUP(batch_6!A171,'patient_data_survival(Nov17)'!$B$2:$J$71,9,0)</f>
        <v>#N/A</v>
      </c>
      <c r="D171" s="0" t="e">
        <f aca="false">VLOOKUP(batch_6!A171,yvonne_data!$C$2:$D$70,2,0)</f>
        <v>#N/A</v>
      </c>
      <c r="F171" s="26" t="n">
        <v>0</v>
      </c>
      <c r="G171" s="26" t="n">
        <v>0</v>
      </c>
      <c r="N171" s="26" t="s">
        <v>976</v>
      </c>
      <c r="O171" s="0" t="n">
        <v>0.1</v>
      </c>
      <c r="P171" s="0" t="n">
        <v>4</v>
      </c>
      <c r="Q171" s="0" t="n">
        <v>1</v>
      </c>
      <c r="R171" s="0" t="s">
        <v>1146</v>
      </c>
    </row>
    <row r="172" customFormat="false" ht="12.8" hidden="true" customHeight="false" outlineLevel="0" collapsed="false">
      <c r="A172" s="0" t="s">
        <v>919</v>
      </c>
      <c r="B172" s="0" t="s">
        <v>1147</v>
      </c>
      <c r="C172" s="0" t="e">
        <f aca="false">VLOOKUP(batch_6!A172,'patient_data_survival(Nov17)'!$B$2:$J$71,9,0)</f>
        <v>#N/A</v>
      </c>
      <c r="D172" s="0" t="e">
        <f aca="false">VLOOKUP(batch_6!A172,yvonne_data!$C$2:$D$70,2,0)</f>
        <v>#N/A</v>
      </c>
      <c r="F172" s="26" t="n">
        <v>0</v>
      </c>
      <c r="G172" s="26" t="n">
        <v>0</v>
      </c>
      <c r="O172" s="0" t="n">
        <v>2</v>
      </c>
      <c r="P172" s="0" t="n">
        <v>4</v>
      </c>
      <c r="Q172" s="0" t="n">
        <v>1</v>
      </c>
      <c r="R172" s="0" t="s">
        <v>1146</v>
      </c>
    </row>
    <row r="173" customFormat="false" ht="12.8" hidden="true" customHeight="false" outlineLevel="0" collapsed="false">
      <c r="A173" s="0" t="s">
        <v>919</v>
      </c>
      <c r="B173" s="0" t="s">
        <v>1148</v>
      </c>
      <c r="C173" s="0" t="e">
        <f aca="false">VLOOKUP(batch_6!A173,'patient_data_survival(Nov17)'!$B$2:$J$71,9,0)</f>
        <v>#N/A</v>
      </c>
      <c r="D173" s="0" t="e">
        <f aca="false">VLOOKUP(batch_6!A173,yvonne_data!$C$2:$D$70,2,0)</f>
        <v>#N/A</v>
      </c>
      <c r="F173" s="26" t="n">
        <v>0</v>
      </c>
      <c r="G173" s="26" t="n">
        <v>0</v>
      </c>
      <c r="O173" s="0" t="n">
        <v>5</v>
      </c>
      <c r="P173" s="0" t="n">
        <v>4</v>
      </c>
      <c r="Q173" s="0" t="n">
        <v>1</v>
      </c>
      <c r="R173" s="0" t="s">
        <v>1146</v>
      </c>
    </row>
    <row r="174" customFormat="false" ht="12.8" hidden="true" customHeight="false" outlineLevel="0" collapsed="false">
      <c r="A174" s="0" t="s">
        <v>919</v>
      </c>
      <c r="B174" s="0" t="s">
        <v>1149</v>
      </c>
      <c r="C174" s="0" t="e">
        <f aca="false">VLOOKUP(batch_6!A174,'patient_data_survival(Nov17)'!$B$2:$J$71,9,0)</f>
        <v>#N/A</v>
      </c>
      <c r="D174" s="0" t="e">
        <f aca="false">VLOOKUP(batch_6!A174,yvonne_data!$C$2:$D$70,2,0)</f>
        <v>#N/A</v>
      </c>
      <c r="F174" s="26" t="n">
        <v>0</v>
      </c>
      <c r="G174" s="26" t="n">
        <v>0</v>
      </c>
      <c r="O174" s="0" t="n">
        <v>5</v>
      </c>
      <c r="P174" s="0" t="n">
        <v>4</v>
      </c>
      <c r="Q174" s="0" t="n">
        <v>1</v>
      </c>
    </row>
    <row r="175" customFormat="false" ht="12.8" hidden="true" customHeight="false" outlineLevel="0" collapsed="false">
      <c r="A175" s="0" t="s">
        <v>919</v>
      </c>
      <c r="B175" s="1" t="s">
        <v>1150</v>
      </c>
      <c r="C175" s="0" t="e">
        <f aca="false">VLOOKUP(batch_6!A175,'patient_data_survival(Nov17)'!$B$2:$J$71,9,0)</f>
        <v>#N/A</v>
      </c>
      <c r="D175" s="0" t="e">
        <f aca="false">VLOOKUP(batch_6!A175,yvonne_data!$C$2:$D$70,2,0)</f>
        <v>#N/A</v>
      </c>
      <c r="F175" s="26" t="n">
        <v>0</v>
      </c>
      <c r="G175" s="26" t="n">
        <v>0</v>
      </c>
      <c r="N175" s="0" t="s">
        <v>976</v>
      </c>
      <c r="O175" s="0" t="s">
        <v>1151</v>
      </c>
      <c r="P175" s="0" t="n">
        <v>4</v>
      </c>
      <c r="Q175" s="0" t="n">
        <v>2</v>
      </c>
    </row>
    <row r="176" customFormat="false" ht="12.8" hidden="true" customHeight="false" outlineLevel="0" collapsed="false">
      <c r="A176" s="0" t="s">
        <v>919</v>
      </c>
      <c r="B176" s="1" t="s">
        <v>1152</v>
      </c>
      <c r="C176" s="0" t="e">
        <f aca="false">VLOOKUP(batch_6!A176,'patient_data_survival(Nov17)'!$B$2:$J$71,9,0)</f>
        <v>#N/A</v>
      </c>
      <c r="D176" s="0" t="e">
        <f aca="false">VLOOKUP(batch_6!A176,yvonne_data!$C$2:$D$70,2,0)</f>
        <v>#N/A</v>
      </c>
      <c r="F176" s="26" t="n">
        <v>0</v>
      </c>
      <c r="G176" s="26" t="n">
        <v>0</v>
      </c>
      <c r="N176" s="0" t="s">
        <v>1022</v>
      </c>
      <c r="O176" s="0" t="s">
        <v>1151</v>
      </c>
      <c r="P176" s="0" t="n">
        <v>4</v>
      </c>
      <c r="Q176" s="0" t="n">
        <v>2</v>
      </c>
    </row>
    <row r="177" customFormat="false" ht="12.8" hidden="true" customHeight="false" outlineLevel="0" collapsed="false">
      <c r="A177" s="0" t="s">
        <v>919</v>
      </c>
      <c r="B177" s="1" t="s">
        <v>1153</v>
      </c>
      <c r="C177" s="0" t="e">
        <f aca="false">VLOOKUP(batch_6!A177,'patient_data_survival(Nov17)'!$B$2:$J$71,9,0)</f>
        <v>#N/A</v>
      </c>
      <c r="D177" s="0" t="e">
        <f aca="false">VLOOKUP(batch_6!A177,yvonne_data!$C$2:$D$70,2,0)</f>
        <v>#N/A</v>
      </c>
      <c r="F177" s="26" t="n">
        <v>0</v>
      </c>
      <c r="G177" s="26" t="n">
        <v>0</v>
      </c>
      <c r="N177" s="0" t="s">
        <v>1022</v>
      </c>
      <c r="O177" s="0" t="s">
        <v>1151</v>
      </c>
      <c r="P177" s="0" t="n">
        <v>4</v>
      </c>
      <c r="Q177" s="0" t="n">
        <v>2</v>
      </c>
    </row>
    <row r="178" customFormat="false" ht="12.8" hidden="true" customHeight="false" outlineLevel="0" collapsed="false">
      <c r="A178" s="0" t="s">
        <v>919</v>
      </c>
      <c r="B178" s="1" t="s">
        <v>1154</v>
      </c>
      <c r="C178" s="0" t="e">
        <f aca="false">VLOOKUP(batch_6!A178,'patient_data_survival(Nov17)'!$B$2:$J$71,9,0)</f>
        <v>#N/A</v>
      </c>
      <c r="D178" s="0" t="e">
        <f aca="false">VLOOKUP(batch_6!A178,yvonne_data!$C$2:$D$70,2,0)</f>
        <v>#N/A</v>
      </c>
      <c r="F178" s="26" t="n">
        <v>0</v>
      </c>
      <c r="G178" s="26" t="n">
        <v>0</v>
      </c>
      <c r="N178" s="0" t="s">
        <v>1022</v>
      </c>
      <c r="O178" s="0" t="s">
        <v>1151</v>
      </c>
      <c r="P178" s="0" t="n">
        <v>4</v>
      </c>
      <c r="Q178" s="0" t="n">
        <v>2</v>
      </c>
    </row>
    <row r="179" customFormat="false" ht="12.8" hidden="true" customHeight="false" outlineLevel="0" collapsed="false">
      <c r="A179" s="0" t="s">
        <v>919</v>
      </c>
      <c r="B179" s="1" t="s">
        <v>1155</v>
      </c>
      <c r="C179" s="0" t="e">
        <f aca="false">VLOOKUP(batch_6!A179,'patient_data_survival(Nov17)'!$B$2:$J$71,9,0)</f>
        <v>#N/A</v>
      </c>
      <c r="D179" s="0" t="e">
        <f aca="false">VLOOKUP(batch_6!A179,yvonne_data!$C$2:$D$70,2,0)</f>
        <v>#N/A</v>
      </c>
      <c r="F179" s="26" t="n">
        <v>0</v>
      </c>
      <c r="G179" s="26" t="n">
        <v>0</v>
      </c>
      <c r="N179" s="0" t="s">
        <v>1022</v>
      </c>
      <c r="O179" s="0" t="s">
        <v>1151</v>
      </c>
      <c r="P179" s="0" t="n">
        <v>4</v>
      </c>
      <c r="Q179" s="0" t="n">
        <v>2</v>
      </c>
    </row>
    <row r="180" customFormat="false" ht="12.8" hidden="true" customHeight="false" outlineLevel="0" collapsed="false">
      <c r="A180" s="0" t="s">
        <v>292</v>
      </c>
      <c r="B180" s="0" t="s">
        <v>1156</v>
      </c>
      <c r="C180" s="0" t="e">
        <f aca="false">VLOOKUP(batch_6!A180,'patient_data_survival(Nov17)'!$B$2:$J$71,9,0)</f>
        <v>#N/A</v>
      </c>
      <c r="D180" s="0" t="e">
        <f aca="false">VLOOKUP(batch_6!A180,yvonne_data!$C$2:$D$70,2,0)</f>
        <v>#N/A</v>
      </c>
      <c r="F180" s="26" t="n">
        <v>0</v>
      </c>
      <c r="G180" s="26" t="n">
        <v>0</v>
      </c>
      <c r="N180" s="26" t="s">
        <v>1157</v>
      </c>
      <c r="P180" s="0" t="n">
        <v>4</v>
      </c>
      <c r="Q180" s="0" t="n">
        <v>1</v>
      </c>
    </row>
    <row r="181" customFormat="false" ht="12.8" hidden="true" customHeight="false" outlineLevel="0" collapsed="false">
      <c r="A181" s="0" t="s">
        <v>292</v>
      </c>
      <c r="B181" s="0" t="s">
        <v>1158</v>
      </c>
      <c r="C181" s="0" t="e">
        <f aca="false">VLOOKUP(batch_6!A181,'patient_data_survival(Nov17)'!$B$2:$J$71,9,0)</f>
        <v>#N/A</v>
      </c>
      <c r="D181" s="0" t="e">
        <f aca="false">VLOOKUP(batch_6!A181,yvonne_data!$C$2:$D$70,2,0)</f>
        <v>#N/A</v>
      </c>
      <c r="F181" s="26" t="n">
        <v>0</v>
      </c>
      <c r="G181" s="26" t="n">
        <v>0</v>
      </c>
      <c r="O181" s="0" t="n">
        <v>80</v>
      </c>
      <c r="P181" s="0" t="n">
        <v>4</v>
      </c>
      <c r="Q181" s="0" t="n">
        <v>1</v>
      </c>
    </row>
    <row r="182" customFormat="false" ht="12.8" hidden="true" customHeight="false" outlineLevel="0" collapsed="false">
      <c r="A182" s="0" t="s">
        <v>292</v>
      </c>
      <c r="B182" s="0" t="s">
        <v>1159</v>
      </c>
      <c r="C182" s="0" t="e">
        <f aca="false">VLOOKUP(batch_6!A182,'patient_data_survival(Nov17)'!$B$2:$J$71,9,0)</f>
        <v>#N/A</v>
      </c>
      <c r="D182" s="0" t="e">
        <f aca="false">VLOOKUP(batch_6!A182,yvonne_data!$C$2:$D$70,2,0)</f>
        <v>#N/A</v>
      </c>
      <c r="F182" s="26" t="n">
        <v>0</v>
      </c>
      <c r="G182" s="26" t="n">
        <v>0</v>
      </c>
      <c r="O182" s="0" t="n">
        <v>80</v>
      </c>
      <c r="P182" s="0" t="n">
        <v>4</v>
      </c>
      <c r="Q182" s="0" t="n">
        <v>1</v>
      </c>
    </row>
    <row r="183" customFormat="false" ht="12.8" hidden="true" customHeight="false" outlineLevel="0" collapsed="false">
      <c r="A183" s="0" t="s">
        <v>292</v>
      </c>
      <c r="B183" s="0" t="s">
        <v>1160</v>
      </c>
      <c r="C183" s="0" t="e">
        <f aca="false">VLOOKUP(batch_6!A183,'patient_data_survival(Nov17)'!$B$2:$J$71,9,0)</f>
        <v>#N/A</v>
      </c>
      <c r="D183" s="0" t="e">
        <f aca="false">VLOOKUP(batch_6!A183,yvonne_data!$C$2:$D$70,2,0)</f>
        <v>#N/A</v>
      </c>
      <c r="F183" s="26" t="n">
        <v>0</v>
      </c>
      <c r="G183" s="26" t="n">
        <v>0</v>
      </c>
      <c r="O183" s="0" t="n">
        <v>80</v>
      </c>
      <c r="P183" s="0" t="n">
        <v>4</v>
      </c>
      <c r="Q183" s="0" t="n">
        <v>1</v>
      </c>
    </row>
    <row r="184" customFormat="false" ht="12.8" hidden="false" customHeight="false" outlineLevel="0" collapsed="false">
      <c r="A184" s="0" t="s">
        <v>177</v>
      </c>
      <c r="B184" s="0" t="s">
        <v>1161</v>
      </c>
      <c r="C184" s="0" t="n">
        <f aca="false">VLOOKUP(batch_6!A184,'patient_data_survival(Nov17)'!$B$2:$J$71,9,0)</f>
        <v>0</v>
      </c>
      <c r="D184" s="0" t="e">
        <f aca="false">VLOOKUP(batch_6!A184,yvonne_data!$C$2:$D$70,2,0)</f>
        <v>#N/A</v>
      </c>
      <c r="F184" s="26" t="n">
        <v>0</v>
      </c>
      <c r="G184" s="26" t="n">
        <v>0</v>
      </c>
      <c r="N184" s="26" t="s">
        <v>976</v>
      </c>
      <c r="O184" s="0" t="n">
        <v>90</v>
      </c>
      <c r="P184" s="0" t="n">
        <v>4</v>
      </c>
      <c r="Q184" s="0" t="n">
        <v>1</v>
      </c>
    </row>
    <row r="185" customFormat="false" ht="12.8" hidden="false" customHeight="false" outlineLevel="0" collapsed="false">
      <c r="A185" s="0" t="s">
        <v>177</v>
      </c>
      <c r="B185" s="0" t="s">
        <v>1162</v>
      </c>
      <c r="C185" s="0" t="n">
        <f aca="false">VLOOKUP(batch_6!A185,'patient_data_survival(Nov17)'!$B$2:$J$71,9,0)</f>
        <v>0</v>
      </c>
      <c r="D185" s="0" t="e">
        <f aca="false">VLOOKUP(batch_6!A185,yvonne_data!$C$2:$D$70,2,0)</f>
        <v>#N/A</v>
      </c>
      <c r="F185" s="26" t="n">
        <v>0</v>
      </c>
      <c r="G185" s="26" t="n">
        <v>0</v>
      </c>
      <c r="O185" s="0" t="n">
        <v>90</v>
      </c>
      <c r="P185" s="0" t="n">
        <v>4</v>
      </c>
      <c r="Q185" s="0" t="n">
        <v>1</v>
      </c>
    </row>
    <row r="186" customFormat="false" ht="12.8" hidden="false" customHeight="false" outlineLevel="0" collapsed="false">
      <c r="A186" s="0" t="s">
        <v>177</v>
      </c>
      <c r="B186" s="0" t="s">
        <v>1163</v>
      </c>
      <c r="C186" s="0" t="n">
        <f aca="false">VLOOKUP(batch_6!A186,'patient_data_survival(Nov17)'!$B$2:$J$71,9,0)</f>
        <v>0</v>
      </c>
      <c r="D186" s="0" t="e">
        <f aca="false">VLOOKUP(batch_6!A186,yvonne_data!$C$2:$D$70,2,0)</f>
        <v>#N/A</v>
      </c>
      <c r="F186" s="26" t="n">
        <v>0</v>
      </c>
      <c r="G186" s="26" t="n">
        <v>0</v>
      </c>
      <c r="O186" s="0" t="n">
        <v>90</v>
      </c>
      <c r="P186" s="0" t="n">
        <v>4</v>
      </c>
      <c r="Q186" s="0" t="n">
        <v>1</v>
      </c>
    </row>
    <row r="187" customFormat="false" ht="12.8" hidden="false" customHeight="false" outlineLevel="0" collapsed="false">
      <c r="A187" s="0" t="s">
        <v>177</v>
      </c>
      <c r="B187" s="0" t="s">
        <v>1164</v>
      </c>
      <c r="C187" s="0" t="n">
        <f aca="false">VLOOKUP(batch_6!A187,'patient_data_survival(Nov17)'!$B$2:$J$71,9,0)</f>
        <v>0</v>
      </c>
      <c r="D187" s="0" t="e">
        <f aca="false">VLOOKUP(batch_6!A187,yvonne_data!$C$2:$D$70,2,0)</f>
        <v>#N/A</v>
      </c>
      <c r="F187" s="26" t="n">
        <v>0</v>
      </c>
      <c r="G187" s="26" t="n">
        <v>0</v>
      </c>
      <c r="O187" s="0" t="n">
        <v>90</v>
      </c>
      <c r="P187" s="0" t="n">
        <v>4</v>
      </c>
      <c r="Q187" s="0" t="n">
        <v>1</v>
      </c>
    </row>
    <row r="188" customFormat="false" ht="12.8" hidden="false" customHeight="false" outlineLevel="0" collapsed="false">
      <c r="A188" s="0" t="s">
        <v>177</v>
      </c>
      <c r="B188" s="0" t="s">
        <v>1165</v>
      </c>
      <c r="C188" s="0" t="n">
        <f aca="false">VLOOKUP(batch_6!A188,'patient_data_survival(Nov17)'!$B$2:$J$71,9,0)</f>
        <v>0</v>
      </c>
      <c r="D188" s="0" t="e">
        <f aca="false">VLOOKUP(batch_6!A188,yvonne_data!$C$2:$D$70,2,0)</f>
        <v>#N/A</v>
      </c>
      <c r="E188" s="0" t="n">
        <v>1</v>
      </c>
      <c r="F188" s="26" t="n">
        <v>0</v>
      </c>
      <c r="G188" s="26" t="n">
        <v>0</v>
      </c>
      <c r="O188" s="0" t="n">
        <v>90</v>
      </c>
      <c r="P188" s="0" t="n">
        <v>4</v>
      </c>
      <c r="Q188" s="0" t="n">
        <v>1</v>
      </c>
      <c r="R188" s="0" t="s">
        <v>1166</v>
      </c>
    </row>
    <row r="189" customFormat="false" ht="12.8" hidden="false" customHeight="false" outlineLevel="0" collapsed="false">
      <c r="A189" s="0" t="s">
        <v>177</v>
      </c>
      <c r="B189" s="1" t="s">
        <v>1167</v>
      </c>
      <c r="C189" s="0" t="n">
        <f aca="false">VLOOKUP(batch_6!A189,'patient_data_survival(Nov17)'!$B$2:$J$71,9,0)</f>
        <v>0</v>
      </c>
      <c r="D189" s="0" t="e">
        <f aca="false">VLOOKUP(batch_6!A189,yvonne_data!$C$2:$D$70,2,0)</f>
        <v>#N/A</v>
      </c>
      <c r="F189" s="26" t="n">
        <v>0</v>
      </c>
      <c r="G189" s="26" t="n">
        <v>0</v>
      </c>
      <c r="O189" s="0" t="n">
        <v>90</v>
      </c>
      <c r="P189" s="0" t="n">
        <v>4</v>
      </c>
      <c r="Q189" s="0" t="n">
        <v>2</v>
      </c>
    </row>
    <row r="190" customFormat="false" ht="12.8" hidden="false" customHeight="false" outlineLevel="0" collapsed="false">
      <c r="A190" s="0" t="s">
        <v>177</v>
      </c>
      <c r="B190" s="1" t="s">
        <v>1168</v>
      </c>
      <c r="C190" s="0" t="n">
        <f aca="false">VLOOKUP(batch_6!A190,'patient_data_survival(Nov17)'!$B$2:$J$71,9,0)</f>
        <v>0</v>
      </c>
      <c r="D190" s="0" t="e">
        <f aca="false">VLOOKUP(batch_6!A190,yvonne_data!$C$2:$D$70,2,0)</f>
        <v>#N/A</v>
      </c>
      <c r="F190" s="26" t="n">
        <v>0</v>
      </c>
      <c r="G190" s="26" t="n">
        <v>0</v>
      </c>
      <c r="N190" s="0" t="s">
        <v>976</v>
      </c>
      <c r="O190" s="0" t="n">
        <v>90</v>
      </c>
      <c r="P190" s="0" t="n">
        <v>4</v>
      </c>
      <c r="Q190" s="0" t="n">
        <v>2</v>
      </c>
    </row>
    <row r="191" customFormat="false" ht="12.8" hidden="false" customHeight="false" outlineLevel="0" collapsed="false">
      <c r="A191" s="0" t="s">
        <v>177</v>
      </c>
      <c r="B191" s="1" t="s">
        <v>1169</v>
      </c>
      <c r="C191" s="0" t="n">
        <f aca="false">VLOOKUP(batch_6!A191,'patient_data_survival(Nov17)'!$B$2:$J$71,9,0)</f>
        <v>0</v>
      </c>
      <c r="D191" s="0" t="e">
        <f aca="false">VLOOKUP(batch_6!A191,yvonne_data!$C$2:$D$70,2,0)</f>
        <v>#N/A</v>
      </c>
      <c r="F191" s="26" t="n">
        <v>0</v>
      </c>
      <c r="G191" s="26" t="n">
        <v>0</v>
      </c>
      <c r="N191" s="0" t="s">
        <v>974</v>
      </c>
      <c r="P191" s="0" t="n">
        <v>4</v>
      </c>
      <c r="Q191" s="0" t="n">
        <v>2</v>
      </c>
    </row>
    <row r="192" customFormat="false" ht="12.8" hidden="false" customHeight="false" outlineLevel="0" collapsed="false">
      <c r="A192" s="0" t="s">
        <v>177</v>
      </c>
      <c r="B192" s="1" t="s">
        <v>1170</v>
      </c>
      <c r="C192" s="0" t="n">
        <f aca="false">VLOOKUP(batch_6!A192,'patient_data_survival(Nov17)'!$B$2:$J$71,9,0)</f>
        <v>0</v>
      </c>
      <c r="D192" s="0" t="e">
        <f aca="false">VLOOKUP(batch_6!A192,yvonne_data!$C$2:$D$70,2,0)</f>
        <v>#N/A</v>
      </c>
      <c r="F192" s="26" t="n">
        <v>0</v>
      </c>
      <c r="G192" s="26" t="n">
        <v>0</v>
      </c>
      <c r="N192" s="0" t="s">
        <v>974</v>
      </c>
      <c r="P192" s="0" t="n">
        <v>4</v>
      </c>
      <c r="Q192" s="0" t="n">
        <v>2</v>
      </c>
    </row>
    <row r="193" customFormat="false" ht="12.8" hidden="false" customHeight="false" outlineLevel="0" collapsed="false">
      <c r="A193" s="0" t="s">
        <v>177</v>
      </c>
      <c r="B193" s="1" t="s">
        <v>1171</v>
      </c>
      <c r="C193" s="0" t="n">
        <f aca="false">VLOOKUP(batch_6!A193,'patient_data_survival(Nov17)'!$B$2:$J$71,9,0)</f>
        <v>0</v>
      </c>
      <c r="D193" s="0" t="e">
        <f aca="false">VLOOKUP(batch_6!A193,yvonne_data!$C$2:$D$70,2,0)</f>
        <v>#N/A</v>
      </c>
      <c r="F193" s="26" t="n">
        <v>0</v>
      </c>
      <c r="G193" s="26" t="n">
        <v>0</v>
      </c>
      <c r="O193" s="0" t="n">
        <v>90</v>
      </c>
      <c r="P193" s="0" t="n">
        <v>4</v>
      </c>
      <c r="Q193" s="0" t="n">
        <v>2</v>
      </c>
    </row>
    <row r="194" customFormat="false" ht="12.8" hidden="false" customHeight="false" outlineLevel="0" collapsed="false">
      <c r="A194" s="0" t="s">
        <v>180</v>
      </c>
      <c r="B194" s="0" t="s">
        <v>1166</v>
      </c>
      <c r="C194" s="0" t="n">
        <f aca="false">VLOOKUP(batch_6!A194,'patient_data_survival(Nov17)'!$B$2:$J$71,9,0)</f>
        <v>0</v>
      </c>
      <c r="D194" s="0" t="e">
        <f aca="false">VLOOKUP(batch_6!A194,yvonne_data!$C$2:$D$70,2,0)</f>
        <v>#N/A</v>
      </c>
      <c r="F194" s="26" t="n">
        <v>0</v>
      </c>
      <c r="G194" s="26" t="n">
        <v>0</v>
      </c>
      <c r="N194" s="26" t="s">
        <v>976</v>
      </c>
      <c r="O194" s="0" t="n">
        <v>20</v>
      </c>
      <c r="P194" s="0" t="n">
        <v>4</v>
      </c>
      <c r="Q194" s="0" t="n">
        <v>1</v>
      </c>
      <c r="R194" s="0" t="s">
        <v>1166</v>
      </c>
    </row>
    <row r="195" customFormat="false" ht="12.8" hidden="false" customHeight="false" outlineLevel="0" collapsed="false">
      <c r="A195" s="0" t="s">
        <v>180</v>
      </c>
      <c r="B195" s="0" t="s">
        <v>1172</v>
      </c>
      <c r="C195" s="0" t="n">
        <f aca="false">VLOOKUP(batch_6!A195,'patient_data_survival(Nov17)'!$B$2:$J$71,9,0)</f>
        <v>0</v>
      </c>
      <c r="D195" s="0" t="e">
        <f aca="false">VLOOKUP(batch_6!A195,yvonne_data!$C$2:$D$70,2,0)</f>
        <v>#N/A</v>
      </c>
      <c r="F195" s="26" t="n">
        <v>0</v>
      </c>
      <c r="G195" s="26" t="n">
        <v>0</v>
      </c>
      <c r="N195" s="26"/>
      <c r="O195" s="0" t="n">
        <v>20</v>
      </c>
      <c r="P195" s="0" t="n">
        <v>4</v>
      </c>
      <c r="Q195" s="0" t="n">
        <v>1</v>
      </c>
      <c r="R195" s="0" t="s">
        <v>1166</v>
      </c>
    </row>
    <row r="196" customFormat="false" ht="12.8" hidden="false" customHeight="false" outlineLevel="0" collapsed="false">
      <c r="A196" s="0" t="s">
        <v>180</v>
      </c>
      <c r="B196" s="0" t="s">
        <v>1173</v>
      </c>
      <c r="C196" s="0" t="n">
        <f aca="false">VLOOKUP(batch_6!A196,'patient_data_survival(Nov17)'!$B$2:$J$71,9,0)</f>
        <v>0</v>
      </c>
      <c r="D196" s="0" t="e">
        <f aca="false">VLOOKUP(batch_6!A196,yvonne_data!$C$2:$D$70,2,0)</f>
        <v>#N/A</v>
      </c>
      <c r="F196" s="26" t="n">
        <v>0</v>
      </c>
      <c r="G196" s="26" t="n">
        <v>0</v>
      </c>
      <c r="N196" s="26"/>
      <c r="O196" s="0" t="n">
        <v>20</v>
      </c>
      <c r="P196" s="0" t="n">
        <v>4</v>
      </c>
      <c r="Q196" s="0" t="n">
        <v>1</v>
      </c>
      <c r="R196" s="0" t="s">
        <v>1166</v>
      </c>
    </row>
    <row r="197" customFormat="false" ht="12.8" hidden="false" customHeight="false" outlineLevel="0" collapsed="false">
      <c r="A197" s="0" t="s">
        <v>180</v>
      </c>
      <c r="B197" s="0" t="s">
        <v>1174</v>
      </c>
      <c r="C197" s="0" t="n">
        <f aca="false">VLOOKUP(batch_6!A197,'patient_data_survival(Nov17)'!$B$2:$J$71,9,0)</f>
        <v>0</v>
      </c>
      <c r="D197" s="0" t="e">
        <f aca="false">VLOOKUP(batch_6!A197,yvonne_data!$C$2:$D$70,2,0)</f>
        <v>#N/A</v>
      </c>
      <c r="F197" s="26" t="n">
        <v>0</v>
      </c>
      <c r="G197" s="26" t="n">
        <v>0</v>
      </c>
      <c r="N197" s="26"/>
      <c r="O197" s="0" t="n">
        <v>20</v>
      </c>
      <c r="P197" s="0" t="n">
        <v>4</v>
      </c>
      <c r="Q197" s="0" t="n">
        <v>1</v>
      </c>
    </row>
    <row r="198" customFormat="false" ht="12.8" hidden="false" customHeight="false" outlineLevel="0" collapsed="false">
      <c r="A198" s="0" t="s">
        <v>180</v>
      </c>
      <c r="B198" s="27" t="s">
        <v>1175</v>
      </c>
      <c r="C198" s="0" t="n">
        <f aca="false">VLOOKUP(batch_6!A198,'patient_data_survival(Nov17)'!$B$2:$J$71,9,0)</f>
        <v>0</v>
      </c>
      <c r="D198" s="0" t="e">
        <f aca="false">VLOOKUP(batch_6!A198,yvonne_data!$C$2:$D$70,2,0)</f>
        <v>#N/A</v>
      </c>
      <c r="F198" s="26" t="n">
        <v>0</v>
      </c>
      <c r="G198" s="26" t="n">
        <v>0</v>
      </c>
      <c r="O198" s="0" t="n">
        <v>40</v>
      </c>
      <c r="P198" s="0" t="n">
        <v>4</v>
      </c>
      <c r="Q198" s="0" t="n">
        <v>2</v>
      </c>
    </row>
    <row r="199" customFormat="false" ht="12.8" hidden="false" customHeight="false" outlineLevel="0" collapsed="false">
      <c r="A199" s="0" t="s">
        <v>180</v>
      </c>
      <c r="B199" s="27" t="s">
        <v>1176</v>
      </c>
      <c r="C199" s="0" t="n">
        <f aca="false">VLOOKUP(batch_6!A199,'patient_data_survival(Nov17)'!$B$2:$J$71,9,0)</f>
        <v>0</v>
      </c>
      <c r="D199" s="0" t="e">
        <f aca="false">VLOOKUP(batch_6!A199,yvonne_data!$C$2:$D$70,2,0)</f>
        <v>#N/A</v>
      </c>
      <c r="F199" s="26" t="n">
        <v>0</v>
      </c>
      <c r="G199" s="26" t="n">
        <v>0</v>
      </c>
      <c r="O199" s="0" t="n">
        <v>40</v>
      </c>
      <c r="P199" s="0" t="n">
        <v>4</v>
      </c>
      <c r="Q199" s="0" t="n">
        <v>2</v>
      </c>
    </row>
    <row r="200" customFormat="false" ht="12.8" hidden="false" customHeight="false" outlineLevel="0" collapsed="false">
      <c r="A200" s="0" t="s">
        <v>180</v>
      </c>
      <c r="B200" s="27" t="s">
        <v>1177</v>
      </c>
      <c r="C200" s="0" t="n">
        <f aca="false">VLOOKUP(batch_6!A200,'patient_data_survival(Nov17)'!$B$2:$J$71,9,0)</f>
        <v>0</v>
      </c>
      <c r="D200" s="0" t="e">
        <f aca="false">VLOOKUP(batch_6!A200,yvonne_data!$C$2:$D$70,2,0)</f>
        <v>#N/A</v>
      </c>
      <c r="F200" s="26" t="n">
        <v>0</v>
      </c>
      <c r="G200" s="26" t="n">
        <v>0</v>
      </c>
      <c r="O200" s="0" t="n">
        <v>40</v>
      </c>
      <c r="P200" s="0" t="n">
        <v>4</v>
      </c>
      <c r="Q200" s="0" t="n">
        <v>2</v>
      </c>
    </row>
    <row r="201" customFormat="false" ht="12.8" hidden="false" customHeight="false" outlineLevel="0" collapsed="false">
      <c r="A201" s="0" t="s">
        <v>180</v>
      </c>
      <c r="B201" s="27" t="s">
        <v>1178</v>
      </c>
      <c r="C201" s="0" t="n">
        <f aca="false">VLOOKUP(batch_6!A201,'patient_data_survival(Nov17)'!$B$2:$J$71,9,0)</f>
        <v>0</v>
      </c>
      <c r="D201" s="0" t="e">
        <f aca="false">VLOOKUP(batch_6!A201,yvonne_data!$C$2:$D$70,2,0)</f>
        <v>#N/A</v>
      </c>
      <c r="F201" s="26" t="n">
        <v>0</v>
      </c>
      <c r="G201" s="26" t="n">
        <v>0</v>
      </c>
      <c r="O201" s="0" t="n">
        <v>40</v>
      </c>
      <c r="P201" s="0" t="n">
        <v>4</v>
      </c>
      <c r="Q201" s="0" t="n">
        <v>2</v>
      </c>
    </row>
    <row r="202" customFormat="false" ht="12.8" hidden="false" customHeight="false" outlineLevel="0" collapsed="false">
      <c r="A202" s="0" t="s">
        <v>182</v>
      </c>
      <c r="B202" s="0" t="s">
        <v>1179</v>
      </c>
      <c r="C202" s="0" t="n">
        <f aca="false">VLOOKUP(batch_6!A202,'patient_data_survival(Nov17)'!$B$2:$J$71,9,0)</f>
        <v>0</v>
      </c>
      <c r="D202" s="0" t="e">
        <f aca="false">VLOOKUP(batch_6!A202,yvonne_data!$C$2:$D$70,2,0)</f>
        <v>#N/A</v>
      </c>
      <c r="F202" s="26" t="n">
        <v>0</v>
      </c>
      <c r="G202" s="26" t="n">
        <v>0</v>
      </c>
      <c r="N202" s="26"/>
      <c r="O202" s="0" t="n">
        <v>80</v>
      </c>
      <c r="P202" s="0" t="n">
        <v>4</v>
      </c>
      <c r="Q202" s="0" t="n">
        <v>1</v>
      </c>
    </row>
    <row r="203" customFormat="false" ht="12.8" hidden="false" customHeight="false" outlineLevel="0" collapsed="false">
      <c r="A203" s="0" t="s">
        <v>182</v>
      </c>
      <c r="B203" s="27" t="s">
        <v>1180</v>
      </c>
      <c r="C203" s="0" t="n">
        <f aca="false">VLOOKUP(batch_6!A203,'patient_data_survival(Nov17)'!$B$2:$J$71,9,0)</f>
        <v>0</v>
      </c>
      <c r="D203" s="0" t="e">
        <f aca="false">VLOOKUP(batch_6!A203,yvonne_data!$C$2:$D$70,2,0)</f>
        <v>#N/A</v>
      </c>
      <c r="F203" s="26" t="n">
        <v>0</v>
      </c>
      <c r="G203" s="26" t="n">
        <v>0</v>
      </c>
      <c r="N203" s="0" t="s">
        <v>976</v>
      </c>
      <c r="P203" s="0" t="n">
        <v>4</v>
      </c>
      <c r="Q203" s="0" t="n">
        <v>2</v>
      </c>
    </row>
  </sheetData>
  <autoFilter ref="A1:R203">
    <filterColumn colId="2">
      <filters>
        <filter val="1"/>
        <filter val="0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36734693877551"/>
    <col collapsed="false" hidden="false" max="2" min="2" style="0" width="29.6989795918367"/>
    <col collapsed="false" hidden="false" max="3" min="3" style="0" width="15.6581632653061"/>
    <col collapsed="false" hidden="false" max="1025" min="5" style="0" width="8.23469387755102"/>
  </cols>
  <sheetData>
    <row r="1" customFormat="false" ht="12.8" hidden="false" customHeight="false" outlineLevel="0" collapsed="false">
      <c r="A1" s="1" t="s">
        <v>226</v>
      </c>
      <c r="B1" s="1" t="s">
        <v>227</v>
      </c>
      <c r="C1" s="1" t="s">
        <v>228</v>
      </c>
      <c r="D1" s="1" t="s">
        <v>229</v>
      </c>
    </row>
    <row r="2" customFormat="false" ht="12.8" hidden="false" customHeight="false" outlineLevel="0" collapsed="false">
      <c r="A2" s="1" t="s">
        <v>26</v>
      </c>
      <c r="B2" s="1" t="s">
        <v>306</v>
      </c>
      <c r="C2" s="1" t="n">
        <v>0</v>
      </c>
      <c r="D2" s="1" t="n">
        <v>0</v>
      </c>
    </row>
    <row r="3" customFormat="false" ht="12.8" hidden="false" customHeight="false" outlineLevel="0" collapsed="false">
      <c r="A3" s="1" t="s">
        <v>26</v>
      </c>
      <c r="B3" s="1" t="s">
        <v>307</v>
      </c>
      <c r="C3" s="1" t="n">
        <v>0</v>
      </c>
      <c r="D3" s="1" t="n">
        <v>0</v>
      </c>
    </row>
    <row r="4" customFormat="false" ht="12.8" hidden="false" customHeight="false" outlineLevel="0" collapsed="false">
      <c r="A4" s="1" t="s">
        <v>26</v>
      </c>
      <c r="B4" s="1" t="s">
        <v>308</v>
      </c>
      <c r="C4" s="1" t="n">
        <v>0</v>
      </c>
      <c r="D4" s="1" t="n">
        <v>0</v>
      </c>
    </row>
    <row r="5" customFormat="false" ht="12.8" hidden="false" customHeight="false" outlineLevel="0" collapsed="false">
      <c r="A5" s="1" t="s">
        <v>26</v>
      </c>
      <c r="B5" s="1" t="s">
        <v>309</v>
      </c>
      <c r="C5" s="1" t="n">
        <v>0</v>
      </c>
      <c r="D5" s="1" t="n">
        <v>0</v>
      </c>
    </row>
    <row r="6" customFormat="false" ht="12.8" hidden="false" customHeight="false" outlineLevel="0" collapsed="false">
      <c r="A6" s="1" t="s">
        <v>26</v>
      </c>
      <c r="B6" s="1" t="s">
        <v>310</v>
      </c>
      <c r="C6" s="1" t="n">
        <v>0</v>
      </c>
      <c r="D6" s="1" t="n">
        <v>0</v>
      </c>
    </row>
    <row r="7" customFormat="false" ht="12.8" hidden="false" customHeight="false" outlineLevel="0" collapsed="false">
      <c r="A7" s="1" t="s">
        <v>26</v>
      </c>
      <c r="B7" s="1" t="s">
        <v>311</v>
      </c>
      <c r="C7" s="1" t="n">
        <v>0</v>
      </c>
      <c r="D7" s="1" t="n">
        <v>0</v>
      </c>
    </row>
    <row r="8" customFormat="false" ht="12.8" hidden="false" customHeight="false" outlineLevel="0" collapsed="false">
      <c r="A8" s="1" t="s">
        <v>26</v>
      </c>
      <c r="B8" s="1" t="s">
        <v>312</v>
      </c>
      <c r="C8" s="1" t="n">
        <v>0</v>
      </c>
      <c r="D8" s="1" t="n">
        <v>0</v>
      </c>
    </row>
    <row r="9" customFormat="false" ht="12.8" hidden="false" customHeight="false" outlineLevel="0" collapsed="false">
      <c r="A9" s="1" t="s">
        <v>59</v>
      </c>
      <c r="B9" s="1" t="s">
        <v>349</v>
      </c>
      <c r="C9" s="1" t="n">
        <v>0</v>
      </c>
      <c r="D9" s="1" t="n">
        <v>0</v>
      </c>
    </row>
    <row r="10" customFormat="false" ht="12.8" hidden="false" customHeight="false" outlineLevel="0" collapsed="false">
      <c r="A10" s="1" t="s">
        <v>59</v>
      </c>
      <c r="B10" s="1" t="s">
        <v>350</v>
      </c>
      <c r="C10" s="1" t="n">
        <v>0</v>
      </c>
      <c r="D10" s="1" t="n">
        <v>0</v>
      </c>
    </row>
    <row r="11" customFormat="false" ht="12.8" hidden="false" customHeight="false" outlineLevel="0" collapsed="false">
      <c r="A11" s="1" t="s">
        <v>65</v>
      </c>
      <c r="B11" s="1" t="s">
        <v>355</v>
      </c>
      <c r="C11" s="1" t="n">
        <v>0</v>
      </c>
      <c r="D11" s="1" t="n">
        <v>0</v>
      </c>
    </row>
    <row r="12" customFormat="false" ht="12.8" hidden="false" customHeight="false" outlineLevel="0" collapsed="false">
      <c r="A12" s="1" t="s">
        <v>65</v>
      </c>
      <c r="B12" s="1" t="s">
        <v>356</v>
      </c>
      <c r="C12" s="1" t="n">
        <v>0</v>
      </c>
      <c r="D12" s="1" t="n">
        <v>0</v>
      </c>
    </row>
    <row r="13" customFormat="false" ht="12.8" hidden="false" customHeight="false" outlineLevel="0" collapsed="false">
      <c r="A13" s="1" t="s">
        <v>65</v>
      </c>
      <c r="B13" s="1" t="s">
        <v>357</v>
      </c>
      <c r="C13" s="1" t="n">
        <v>0</v>
      </c>
      <c r="D13" s="1" t="n">
        <v>0</v>
      </c>
    </row>
    <row r="14" customFormat="false" ht="12.8" hidden="false" customHeight="false" outlineLevel="0" collapsed="false">
      <c r="A14" s="1" t="s">
        <v>65</v>
      </c>
      <c r="B14" s="1" t="s">
        <v>358</v>
      </c>
      <c r="C14" s="1" t="n">
        <v>0</v>
      </c>
      <c r="D14" s="1" t="n">
        <v>0</v>
      </c>
    </row>
    <row r="15" customFormat="false" ht="12.8" hidden="false" customHeight="false" outlineLevel="0" collapsed="false">
      <c r="A15" s="1" t="s">
        <v>80</v>
      </c>
      <c r="B15" s="1" t="s">
        <v>392</v>
      </c>
      <c r="C15" s="1" t="n">
        <v>0</v>
      </c>
      <c r="D15" s="1" t="n">
        <v>0</v>
      </c>
    </row>
    <row r="16" customFormat="false" ht="12.8" hidden="false" customHeight="false" outlineLevel="0" collapsed="false">
      <c r="A16" s="1" t="s">
        <v>83</v>
      </c>
      <c r="B16" s="1" t="s">
        <v>393</v>
      </c>
      <c r="C16" s="1" t="n">
        <v>0</v>
      </c>
      <c r="D16" s="1" t="n">
        <v>0</v>
      </c>
    </row>
    <row r="17" customFormat="false" ht="12.8" hidden="false" customHeight="false" outlineLevel="0" collapsed="false">
      <c r="A17" s="1" t="s">
        <v>86</v>
      </c>
      <c r="B17" s="1" t="s">
        <v>394</v>
      </c>
      <c r="C17" s="1" t="n">
        <v>0</v>
      </c>
      <c r="D17" s="1" t="n">
        <v>0</v>
      </c>
    </row>
    <row r="18" customFormat="false" ht="12.8" hidden="false" customHeight="false" outlineLevel="0" collapsed="false">
      <c r="A18" s="1" t="s">
        <v>86</v>
      </c>
      <c r="B18" s="1" t="s">
        <v>395</v>
      </c>
      <c r="C18" s="1" t="n">
        <v>0</v>
      </c>
      <c r="D18" s="1" t="n">
        <v>0</v>
      </c>
    </row>
    <row r="19" customFormat="false" ht="12.8" hidden="false" customHeight="false" outlineLevel="0" collapsed="false">
      <c r="A19" s="1" t="s">
        <v>86</v>
      </c>
      <c r="B19" s="1" t="s">
        <v>396</v>
      </c>
      <c r="C19" s="1" t="n">
        <v>0</v>
      </c>
      <c r="D19" s="1" t="n">
        <v>0</v>
      </c>
    </row>
    <row r="20" customFormat="false" ht="12.8" hidden="false" customHeight="false" outlineLevel="0" collapsed="false">
      <c r="A20" s="0" t="s">
        <v>86</v>
      </c>
      <c r="B20" s="0" t="s">
        <v>397</v>
      </c>
      <c r="C20" s="1" t="n">
        <v>0</v>
      </c>
      <c r="D20" s="1" t="n">
        <v>0</v>
      </c>
    </row>
    <row r="21" customFormat="false" ht="12.8" hidden="false" customHeight="false" outlineLevel="0" collapsed="false">
      <c r="A21" s="1" t="s">
        <v>91</v>
      </c>
      <c r="B21" s="1" t="s">
        <v>398</v>
      </c>
      <c r="C21" s="1" t="n">
        <v>0</v>
      </c>
      <c r="D21" s="1" t="n">
        <v>0</v>
      </c>
    </row>
    <row r="22" customFormat="false" ht="12.8" hidden="false" customHeight="false" outlineLevel="0" collapsed="false">
      <c r="A22" s="1" t="s">
        <v>91</v>
      </c>
      <c r="B22" s="24" t="s">
        <v>399</v>
      </c>
      <c r="C22" s="1" t="n">
        <v>0</v>
      </c>
      <c r="D22" s="1" t="n">
        <v>0</v>
      </c>
    </row>
    <row r="23" customFormat="false" ht="12.8" hidden="false" customHeight="false" outlineLevel="0" collapsed="false">
      <c r="A23" s="1" t="s">
        <v>91</v>
      </c>
      <c r="B23" s="1" t="s">
        <v>400</v>
      </c>
      <c r="C23" s="1" t="n">
        <v>0</v>
      </c>
      <c r="D23" s="1" t="n">
        <v>0</v>
      </c>
    </row>
    <row r="24" customFormat="false" ht="12.8" hidden="false" customHeight="false" outlineLevel="0" collapsed="false">
      <c r="A24" s="1" t="s">
        <v>91</v>
      </c>
      <c r="B24" s="1" t="s">
        <v>401</v>
      </c>
      <c r="C24" s="1" t="n">
        <v>0</v>
      </c>
      <c r="D24" s="1" t="n">
        <v>0</v>
      </c>
    </row>
    <row r="25" customFormat="false" ht="12.8" hidden="false" customHeight="false" outlineLevel="0" collapsed="false">
      <c r="A25" s="1" t="s">
        <v>96</v>
      </c>
      <c r="B25" s="1" t="s">
        <v>402</v>
      </c>
      <c r="C25" s="1" t="n">
        <v>0</v>
      </c>
      <c r="D25" s="1" t="n">
        <v>0</v>
      </c>
    </row>
    <row r="26" customFormat="false" ht="12.8" hidden="false" customHeight="false" outlineLevel="0" collapsed="false">
      <c r="A26" s="1" t="s">
        <v>96</v>
      </c>
      <c r="B26" s="1" t="s">
        <v>403</v>
      </c>
      <c r="C26" s="1" t="n">
        <v>0</v>
      </c>
      <c r="D26" s="1" t="n">
        <v>0</v>
      </c>
    </row>
    <row r="27" customFormat="false" ht="12.8" hidden="false" customHeight="false" outlineLevel="0" collapsed="false">
      <c r="A27" s="1" t="s">
        <v>96</v>
      </c>
      <c r="B27" s="1" t="s">
        <v>404</v>
      </c>
      <c r="C27" s="1" t="n">
        <v>0</v>
      </c>
      <c r="D27" s="1" t="n">
        <v>0</v>
      </c>
    </row>
    <row r="28" customFormat="false" ht="12.8" hidden="false" customHeight="false" outlineLevel="0" collapsed="false">
      <c r="A28" s="1" t="s">
        <v>96</v>
      </c>
      <c r="B28" s="1" t="s">
        <v>405</v>
      </c>
      <c r="C28" s="1" t="n">
        <v>0</v>
      </c>
      <c r="D28" s="1" t="n">
        <v>0</v>
      </c>
    </row>
    <row r="29" customFormat="false" ht="12.8" hidden="false" customHeight="false" outlineLevel="0" collapsed="false">
      <c r="A29" s="1" t="s">
        <v>96</v>
      </c>
      <c r="B29" s="1" t="s">
        <v>406</v>
      </c>
      <c r="C29" s="1" t="n">
        <v>0</v>
      </c>
      <c r="D29" s="1" t="n">
        <v>0</v>
      </c>
    </row>
    <row r="30" customFormat="false" ht="12.8" hidden="false" customHeight="false" outlineLevel="0" collapsed="false">
      <c r="A30" s="1" t="s">
        <v>102</v>
      </c>
      <c r="B30" s="24" t="s">
        <v>412</v>
      </c>
      <c r="C30" s="1" t="n">
        <v>0</v>
      </c>
      <c r="D30" s="1" t="n">
        <v>0</v>
      </c>
    </row>
    <row r="31" customFormat="false" ht="12.8" hidden="false" customHeight="false" outlineLevel="0" collapsed="false">
      <c r="A31" s="1" t="s">
        <v>102</v>
      </c>
      <c r="B31" s="24" t="s">
        <v>413</v>
      </c>
      <c r="C31" s="1" t="n">
        <v>0</v>
      </c>
      <c r="D31" s="1" t="n">
        <v>0</v>
      </c>
    </row>
    <row r="32" customFormat="false" ht="12.8" hidden="false" customHeight="false" outlineLevel="0" collapsed="false">
      <c r="A32" s="1" t="s">
        <v>105</v>
      </c>
      <c r="B32" s="1" t="s">
        <v>414</v>
      </c>
      <c r="C32" s="1" t="n">
        <v>0</v>
      </c>
      <c r="D32" s="1" t="n">
        <v>0</v>
      </c>
    </row>
    <row r="33" customFormat="false" ht="12.8" hidden="false" customHeight="false" outlineLevel="0" collapsed="false">
      <c r="A33" s="0" t="s">
        <v>108</v>
      </c>
      <c r="B33" s="0" t="s">
        <v>1181</v>
      </c>
      <c r="C33" s="1" t="n">
        <v>0</v>
      </c>
      <c r="D33" s="1" t="n">
        <v>0</v>
      </c>
    </row>
    <row r="34" customFormat="false" ht="12.8" hidden="false" customHeight="false" outlineLevel="0" collapsed="false">
      <c r="A34" s="1" t="s">
        <v>111</v>
      </c>
      <c r="B34" s="24" t="s">
        <v>417</v>
      </c>
      <c r="C34" s="1" t="n">
        <v>0</v>
      </c>
      <c r="D34" s="1" t="n">
        <v>0</v>
      </c>
    </row>
    <row r="35" customFormat="false" ht="12.8" hidden="false" customHeight="false" outlineLevel="0" collapsed="false">
      <c r="A35" s="1" t="s">
        <v>111</v>
      </c>
      <c r="B35" s="24" t="s">
        <v>418</v>
      </c>
      <c r="C35" s="1" t="n">
        <v>0</v>
      </c>
      <c r="D35" s="1" t="n">
        <v>0</v>
      </c>
    </row>
    <row r="36" customFormat="false" ht="12.8" hidden="false" customHeight="false" outlineLevel="0" collapsed="false">
      <c r="A36" s="1" t="s">
        <v>111</v>
      </c>
      <c r="B36" s="24" t="s">
        <v>419</v>
      </c>
      <c r="C36" s="1" t="n">
        <v>0</v>
      </c>
      <c r="D36" s="1" t="n">
        <v>0</v>
      </c>
    </row>
    <row r="37" customFormat="false" ht="12.8" hidden="false" customHeight="false" outlineLevel="0" collapsed="false">
      <c r="A37" s="1" t="s">
        <v>111</v>
      </c>
      <c r="B37" s="24" t="s">
        <v>420</v>
      </c>
      <c r="C37" s="1" t="n">
        <v>0</v>
      </c>
      <c r="D37" s="1" t="n">
        <v>0</v>
      </c>
    </row>
    <row r="38" customFormat="false" ht="12.8" hidden="false" customHeight="false" outlineLevel="0" collapsed="false">
      <c r="A38" s="1" t="s">
        <v>111</v>
      </c>
      <c r="B38" s="24" t="s">
        <v>421</v>
      </c>
      <c r="C38" s="1" t="n">
        <v>0</v>
      </c>
      <c r="D38" s="1" t="n">
        <v>0</v>
      </c>
    </row>
    <row r="39" customFormat="false" ht="12.8" hidden="false" customHeight="false" outlineLevel="0" collapsed="false">
      <c r="A39" s="1" t="s">
        <v>111</v>
      </c>
      <c r="B39" s="24" t="s">
        <v>422</v>
      </c>
      <c r="C39" s="1" t="n">
        <v>0</v>
      </c>
      <c r="D39" s="1" t="n">
        <v>0</v>
      </c>
    </row>
    <row r="40" customFormat="false" ht="12.8" hidden="false" customHeight="false" outlineLevel="0" collapsed="false">
      <c r="A40" s="1" t="s">
        <v>111</v>
      </c>
      <c r="B40" s="1" t="s">
        <v>423</v>
      </c>
      <c r="C40" s="1" t="n">
        <v>0</v>
      </c>
      <c r="D40" s="1" t="n">
        <v>0</v>
      </c>
    </row>
    <row r="41" customFormat="false" ht="12.8" hidden="false" customHeight="false" outlineLevel="0" collapsed="false">
      <c r="A41" s="1" t="s">
        <v>119</v>
      </c>
      <c r="B41" s="1" t="s">
        <v>447</v>
      </c>
      <c r="C41" s="1" t="n">
        <v>0</v>
      </c>
      <c r="D41" s="1" t="n">
        <v>0</v>
      </c>
    </row>
    <row r="42" customFormat="false" ht="12.8" hidden="false" customHeight="false" outlineLevel="0" collapsed="false">
      <c r="A42" s="1" t="s">
        <v>119</v>
      </c>
      <c r="B42" s="1" t="s">
        <v>448</v>
      </c>
      <c r="C42" s="1" t="n">
        <v>0</v>
      </c>
      <c r="D42" s="1" t="n">
        <v>0</v>
      </c>
    </row>
    <row r="43" customFormat="false" ht="12.8" hidden="false" customHeight="false" outlineLevel="0" collapsed="false">
      <c r="A43" s="1" t="s">
        <v>119</v>
      </c>
      <c r="B43" s="1" t="s">
        <v>449</v>
      </c>
      <c r="C43" s="1" t="n">
        <v>0</v>
      </c>
      <c r="D43" s="1" t="n">
        <v>0</v>
      </c>
    </row>
    <row r="44" customFormat="false" ht="12.8" hidden="false" customHeight="false" outlineLevel="0" collapsed="false">
      <c r="A44" s="1" t="s">
        <v>119</v>
      </c>
      <c r="B44" s="1" t="s">
        <v>450</v>
      </c>
      <c r="C44" s="1" t="n">
        <v>0</v>
      </c>
      <c r="D44" s="1" t="n">
        <v>0</v>
      </c>
    </row>
    <row r="45" customFormat="false" ht="12.8" hidden="false" customHeight="false" outlineLevel="0" collapsed="false">
      <c r="A45" s="1" t="s">
        <v>119</v>
      </c>
      <c r="B45" s="1" t="s">
        <v>451</v>
      </c>
      <c r="C45" s="1" t="n">
        <v>0</v>
      </c>
      <c r="D45" s="1" t="n">
        <v>0</v>
      </c>
    </row>
    <row r="46" customFormat="false" ht="12.8" hidden="false" customHeight="false" outlineLevel="0" collapsed="false">
      <c r="A46" s="1" t="s">
        <v>119</v>
      </c>
      <c r="B46" s="1" t="s">
        <v>452</v>
      </c>
      <c r="C46" s="1" t="n">
        <v>0</v>
      </c>
      <c r="D46" s="1" t="n">
        <v>0</v>
      </c>
    </row>
    <row r="47" customFormat="false" ht="12.8" hidden="false" customHeight="false" outlineLevel="0" collapsed="false">
      <c r="A47" s="1" t="s">
        <v>119</v>
      </c>
      <c r="B47" s="1" t="s">
        <v>453</v>
      </c>
      <c r="C47" s="1" t="n">
        <v>0</v>
      </c>
      <c r="D47" s="1" t="n">
        <v>0</v>
      </c>
    </row>
    <row r="48" customFormat="false" ht="12.8" hidden="false" customHeight="false" outlineLevel="0" collapsed="false">
      <c r="A48" s="1" t="s">
        <v>119</v>
      </c>
      <c r="B48" s="1" t="s">
        <v>454</v>
      </c>
      <c r="C48" s="1" t="n">
        <v>0</v>
      </c>
      <c r="D48" s="1" t="n">
        <v>0</v>
      </c>
    </row>
    <row r="49" customFormat="false" ht="12.8" hidden="false" customHeight="false" outlineLevel="0" collapsed="false">
      <c r="A49" s="1" t="s">
        <v>119</v>
      </c>
      <c r="B49" s="1" t="s">
        <v>455</v>
      </c>
      <c r="C49" s="1" t="n">
        <v>0</v>
      </c>
      <c r="D49" s="1" t="n">
        <v>0</v>
      </c>
    </row>
    <row r="50" customFormat="false" ht="12.8" hidden="false" customHeight="false" outlineLevel="0" collapsed="false">
      <c r="A50" s="1" t="s">
        <v>125</v>
      </c>
      <c r="B50" s="1" t="s">
        <v>459</v>
      </c>
      <c r="C50" s="1" t="n">
        <v>0</v>
      </c>
      <c r="D50" s="1" t="n">
        <v>0</v>
      </c>
    </row>
    <row r="51" customFormat="false" ht="12.8" hidden="false" customHeight="false" outlineLevel="0" collapsed="false">
      <c r="A51" s="1" t="s">
        <v>125</v>
      </c>
      <c r="B51" s="1" t="s">
        <v>460</v>
      </c>
      <c r="C51" s="1" t="n">
        <v>0</v>
      </c>
      <c r="D51" s="1" t="n">
        <v>0</v>
      </c>
    </row>
    <row r="52" customFormat="false" ht="12.8" hidden="false" customHeight="false" outlineLevel="0" collapsed="false">
      <c r="A52" s="1" t="s">
        <v>125</v>
      </c>
      <c r="B52" s="1" t="s">
        <v>461</v>
      </c>
      <c r="C52" s="1" t="n">
        <v>0</v>
      </c>
      <c r="D52" s="1" t="n">
        <v>0</v>
      </c>
    </row>
    <row r="53" customFormat="false" ht="12.8" hidden="false" customHeight="false" outlineLevel="0" collapsed="false">
      <c r="A53" s="1" t="s">
        <v>125</v>
      </c>
      <c r="B53" s="1" t="s">
        <v>462</v>
      </c>
      <c r="C53" s="1" t="n">
        <v>0</v>
      </c>
      <c r="D53" s="1" t="n">
        <v>0</v>
      </c>
    </row>
    <row r="54" customFormat="false" ht="12.8" hidden="false" customHeight="false" outlineLevel="0" collapsed="false">
      <c r="A54" s="1" t="s">
        <v>138</v>
      </c>
      <c r="B54" s="1" t="s">
        <v>508</v>
      </c>
      <c r="C54" s="1" t="n">
        <v>0</v>
      </c>
      <c r="D54" s="1" t="n">
        <v>0</v>
      </c>
    </row>
    <row r="55" customFormat="false" ht="12.8" hidden="false" customHeight="false" outlineLevel="0" collapsed="false">
      <c r="A55" s="1" t="s">
        <v>138</v>
      </c>
      <c r="B55" s="1" t="s">
        <v>509</v>
      </c>
      <c r="C55" s="1" t="n">
        <v>0</v>
      </c>
      <c r="D55" s="1" t="n">
        <v>0</v>
      </c>
    </row>
    <row r="56" customFormat="false" ht="12.8" hidden="false" customHeight="false" outlineLevel="0" collapsed="false">
      <c r="A56" s="1" t="s">
        <v>138</v>
      </c>
      <c r="B56" s="1" t="s">
        <v>510</v>
      </c>
      <c r="C56" s="1" t="n">
        <v>0</v>
      </c>
      <c r="D56" s="1" t="n">
        <v>0</v>
      </c>
    </row>
    <row r="57" customFormat="false" ht="12.8" hidden="false" customHeight="false" outlineLevel="0" collapsed="false">
      <c r="A57" s="1" t="s">
        <v>138</v>
      </c>
      <c r="B57" s="1" t="s">
        <v>511</v>
      </c>
      <c r="C57" s="1" t="n">
        <v>0</v>
      </c>
      <c r="D57" s="1" t="n">
        <v>0</v>
      </c>
    </row>
    <row r="58" customFormat="false" ht="12.8" hidden="false" customHeight="false" outlineLevel="0" collapsed="false">
      <c r="A58" s="1" t="s">
        <v>138</v>
      </c>
      <c r="B58" s="1" t="s">
        <v>512</v>
      </c>
      <c r="C58" s="1" t="n">
        <v>0</v>
      </c>
      <c r="D58" s="1" t="n">
        <v>0</v>
      </c>
    </row>
    <row r="59" customFormat="false" ht="12.8" hidden="false" customHeight="false" outlineLevel="0" collapsed="false">
      <c r="A59" s="1" t="s">
        <v>138</v>
      </c>
      <c r="B59" s="1" t="s">
        <v>513</v>
      </c>
      <c r="C59" s="1" t="n">
        <v>0</v>
      </c>
      <c r="D59" s="1" t="n">
        <v>0</v>
      </c>
    </row>
    <row r="60" customFormat="false" ht="12.8" hidden="false" customHeight="false" outlineLevel="0" collapsed="false">
      <c r="A60" s="1" t="s">
        <v>138</v>
      </c>
      <c r="B60" s="1" t="s">
        <v>514</v>
      </c>
      <c r="C60" s="1" t="n">
        <v>0</v>
      </c>
      <c r="D60" s="1" t="n">
        <v>0</v>
      </c>
    </row>
    <row r="61" customFormat="false" ht="12.8" hidden="false" customHeight="false" outlineLevel="0" collapsed="false">
      <c r="A61" s="1" t="s">
        <v>138</v>
      </c>
      <c r="B61" s="1" t="s">
        <v>515</v>
      </c>
      <c r="C61" s="1" t="n">
        <v>0</v>
      </c>
      <c r="D61" s="1" t="n">
        <v>0</v>
      </c>
    </row>
    <row r="62" customFormat="false" ht="12.8" hidden="false" customHeight="false" outlineLevel="0" collapsed="false">
      <c r="A62" s="1" t="s">
        <v>138</v>
      </c>
      <c r="B62" s="1" t="s">
        <v>516</v>
      </c>
      <c r="C62" s="1" t="n">
        <v>0</v>
      </c>
      <c r="D62" s="1" t="n">
        <v>0</v>
      </c>
    </row>
    <row r="63" customFormat="false" ht="12.8" hidden="false" customHeight="false" outlineLevel="0" collapsed="false">
      <c r="A63" s="1" t="s">
        <v>138</v>
      </c>
      <c r="B63" s="1" t="s">
        <v>517</v>
      </c>
      <c r="C63" s="1" t="n">
        <v>0</v>
      </c>
      <c r="D63" s="1" t="n">
        <v>0</v>
      </c>
    </row>
    <row r="64" customFormat="false" ht="12.8" hidden="false" customHeight="false" outlineLevel="0" collapsed="false">
      <c r="A64" s="1" t="s">
        <v>138</v>
      </c>
      <c r="B64" s="1" t="s">
        <v>518</v>
      </c>
      <c r="C64" s="1" t="n">
        <v>0</v>
      </c>
      <c r="D64" s="1" t="n">
        <v>0</v>
      </c>
    </row>
    <row r="65" customFormat="false" ht="12.8" hidden="false" customHeight="false" outlineLevel="0" collapsed="false">
      <c r="A65" s="1" t="s">
        <v>138</v>
      </c>
      <c r="B65" s="1" t="s">
        <v>519</v>
      </c>
      <c r="C65" s="1" t="n">
        <v>0</v>
      </c>
      <c r="D65" s="1" t="n">
        <v>0</v>
      </c>
    </row>
    <row r="66" customFormat="false" ht="12.8" hidden="false" customHeight="false" outlineLevel="0" collapsed="false">
      <c r="A66" s="1" t="s">
        <v>138</v>
      </c>
      <c r="B66" s="1" t="s">
        <v>520</v>
      </c>
      <c r="C66" s="1" t="n">
        <v>0</v>
      </c>
      <c r="D66" s="1" t="n">
        <v>0</v>
      </c>
    </row>
    <row r="67" customFormat="false" ht="12.8" hidden="false" customHeight="false" outlineLevel="0" collapsed="false">
      <c r="A67" s="0" t="s">
        <v>147</v>
      </c>
      <c r="B67" s="0" t="s">
        <v>543</v>
      </c>
      <c r="C67" s="1" t="n">
        <v>0</v>
      </c>
      <c r="D67" s="1" t="n">
        <v>0</v>
      </c>
    </row>
    <row r="68" customFormat="false" ht="12.8" hidden="false" customHeight="false" outlineLevel="0" collapsed="false">
      <c r="A68" s="0" t="s">
        <v>147</v>
      </c>
      <c r="B68" s="0" t="s">
        <v>544</v>
      </c>
      <c r="C68" s="1" t="n">
        <v>0</v>
      </c>
      <c r="D68" s="1" t="n">
        <v>0</v>
      </c>
    </row>
    <row r="69" customFormat="false" ht="12.8" hidden="false" customHeight="false" outlineLevel="0" collapsed="false">
      <c r="A69" s="0" t="s">
        <v>147</v>
      </c>
      <c r="B69" s="0" t="s">
        <v>546</v>
      </c>
      <c r="C69" s="1" t="n">
        <v>0</v>
      </c>
      <c r="D69" s="1" t="n">
        <v>0</v>
      </c>
    </row>
    <row r="70" customFormat="false" ht="12.8" hidden="false" customHeight="false" outlineLevel="0" collapsed="false">
      <c r="A70" s="0" t="s">
        <v>147</v>
      </c>
      <c r="B70" s="0" t="s">
        <v>547</v>
      </c>
      <c r="C70" s="1" t="n">
        <v>0</v>
      </c>
      <c r="D70" s="1" t="n">
        <v>0</v>
      </c>
    </row>
    <row r="71" customFormat="false" ht="12.8" hidden="false" customHeight="false" outlineLevel="0" collapsed="false">
      <c r="A71" s="0" t="s">
        <v>147</v>
      </c>
      <c r="B71" s="0" t="s">
        <v>548</v>
      </c>
      <c r="C71" s="1" t="n">
        <v>0</v>
      </c>
      <c r="D71" s="1" t="n">
        <v>0</v>
      </c>
    </row>
    <row r="72" customFormat="false" ht="12.8" hidden="false" customHeight="false" outlineLevel="0" collapsed="false">
      <c r="A72" s="0" t="s">
        <v>147</v>
      </c>
      <c r="B72" s="0" t="s">
        <v>549</v>
      </c>
      <c r="C72" s="1" t="n">
        <v>0</v>
      </c>
      <c r="D72" s="1" t="n">
        <v>0</v>
      </c>
    </row>
    <row r="73" customFormat="false" ht="12.8" hidden="false" customHeight="false" outlineLevel="0" collapsed="false">
      <c r="A73" s="1" t="s">
        <v>147</v>
      </c>
      <c r="B73" s="1" t="s">
        <v>551</v>
      </c>
      <c r="C73" s="1" t="n">
        <v>0</v>
      </c>
      <c r="D73" s="1" t="n">
        <v>0</v>
      </c>
    </row>
    <row r="74" customFormat="false" ht="12.8" hidden="false" customHeight="false" outlineLevel="0" collapsed="false">
      <c r="A74" s="1" t="s">
        <v>147</v>
      </c>
      <c r="B74" s="1" t="s">
        <v>552</v>
      </c>
      <c r="C74" s="1" t="n">
        <v>0</v>
      </c>
      <c r="D74" s="1" t="n">
        <v>0</v>
      </c>
    </row>
    <row r="75" customFormat="false" ht="12.8" hidden="false" customHeight="false" outlineLevel="0" collapsed="false">
      <c r="A75" s="0" t="s">
        <v>150</v>
      </c>
      <c r="B75" s="0" t="s">
        <v>553</v>
      </c>
      <c r="C75" s="1" t="n">
        <v>0</v>
      </c>
      <c r="D75" s="1" t="n">
        <v>0</v>
      </c>
    </row>
    <row r="76" customFormat="false" ht="12.8" hidden="false" customHeight="false" outlineLevel="0" collapsed="false">
      <c r="A76" s="0" t="s">
        <v>150</v>
      </c>
      <c r="B76" s="0" t="s">
        <v>555</v>
      </c>
      <c r="C76" s="1" t="n">
        <v>0</v>
      </c>
      <c r="D76" s="1" t="n">
        <v>0</v>
      </c>
    </row>
    <row r="77" customFormat="false" ht="12.8" hidden="false" customHeight="false" outlineLevel="0" collapsed="false">
      <c r="A77" s="0" t="s">
        <v>150</v>
      </c>
      <c r="B77" s="0" t="s">
        <v>556</v>
      </c>
      <c r="C77" s="1" t="n">
        <v>0</v>
      </c>
      <c r="D77" s="1" t="n">
        <v>0</v>
      </c>
    </row>
    <row r="78" customFormat="false" ht="12.8" hidden="false" customHeight="false" outlineLevel="0" collapsed="false">
      <c r="A78" s="0" t="s">
        <v>150</v>
      </c>
      <c r="B78" s="0" t="s">
        <v>557</v>
      </c>
      <c r="C78" s="1" t="n">
        <v>0</v>
      </c>
      <c r="D78" s="1" t="n">
        <v>0</v>
      </c>
    </row>
    <row r="79" customFormat="false" ht="12.8" hidden="false" customHeight="false" outlineLevel="0" collapsed="false">
      <c r="A79" s="0" t="s">
        <v>150</v>
      </c>
      <c r="B79" s="0" t="s">
        <v>558</v>
      </c>
      <c r="C79" s="1" t="n">
        <v>0</v>
      </c>
      <c r="D79" s="1" t="n">
        <v>0</v>
      </c>
    </row>
    <row r="80" customFormat="false" ht="12.8" hidden="false" customHeight="false" outlineLevel="0" collapsed="false">
      <c r="A80" s="0" t="s">
        <v>150</v>
      </c>
      <c r="B80" s="0" t="s">
        <v>559</v>
      </c>
      <c r="C80" s="1" t="n">
        <v>0</v>
      </c>
      <c r="D80" s="1" t="n">
        <v>0</v>
      </c>
    </row>
    <row r="81" customFormat="false" ht="12.8" hidden="false" customHeight="false" outlineLevel="0" collapsed="false">
      <c r="A81" s="0" t="s">
        <v>150</v>
      </c>
      <c r="B81" s="0" t="s">
        <v>560</v>
      </c>
      <c r="C81" s="1" t="n">
        <v>0</v>
      </c>
      <c r="D81" s="1" t="n">
        <v>0</v>
      </c>
    </row>
    <row r="82" customFormat="false" ht="12.8" hidden="false" customHeight="false" outlineLevel="0" collapsed="false">
      <c r="A82" s="0" t="s">
        <v>150</v>
      </c>
      <c r="B82" s="0" t="s">
        <v>561</v>
      </c>
      <c r="C82" s="1" t="n">
        <v>0</v>
      </c>
      <c r="D82" s="1" t="n">
        <v>0</v>
      </c>
    </row>
    <row r="83" customFormat="false" ht="12.8" hidden="false" customHeight="false" outlineLevel="0" collapsed="false">
      <c r="A83" s="0" t="s">
        <v>150</v>
      </c>
      <c r="B83" s="0" t="s">
        <v>562</v>
      </c>
      <c r="C83" s="1" t="n">
        <v>0</v>
      </c>
      <c r="D83" s="1" t="n">
        <v>0</v>
      </c>
    </row>
    <row r="84" customFormat="false" ht="12.8" hidden="false" customHeight="false" outlineLevel="0" collapsed="false">
      <c r="A84" s="0" t="s">
        <v>150</v>
      </c>
      <c r="B84" s="0" t="s">
        <v>563</v>
      </c>
      <c r="C84" s="1" t="n">
        <v>0</v>
      </c>
      <c r="D84" s="1" t="n">
        <v>0</v>
      </c>
    </row>
    <row r="85" customFormat="false" ht="12.8" hidden="false" customHeight="false" outlineLevel="0" collapsed="false">
      <c r="A85" s="1" t="s">
        <v>150</v>
      </c>
      <c r="B85" s="1" t="s">
        <v>564</v>
      </c>
      <c r="C85" s="1" t="n">
        <v>0</v>
      </c>
      <c r="D85" s="1" t="n">
        <v>0</v>
      </c>
    </row>
    <row r="86" customFormat="false" ht="12.8" hidden="false" customHeight="false" outlineLevel="0" collapsed="false">
      <c r="A86" s="1" t="s">
        <v>150</v>
      </c>
      <c r="B86" s="1" t="s">
        <v>565</v>
      </c>
      <c r="C86" s="1" t="n">
        <v>0</v>
      </c>
      <c r="D86" s="1" t="n">
        <v>0</v>
      </c>
    </row>
    <row r="87" customFormat="false" ht="12.8" hidden="false" customHeight="false" outlineLevel="0" collapsed="false">
      <c r="A87" s="1" t="s">
        <v>150</v>
      </c>
      <c r="B87" s="1" t="s">
        <v>566</v>
      </c>
      <c r="C87" s="1" t="n">
        <v>0</v>
      </c>
      <c r="D87" s="1" t="n">
        <v>0</v>
      </c>
    </row>
    <row r="88" customFormat="false" ht="12.8" hidden="false" customHeight="false" outlineLevel="0" collapsed="false">
      <c r="A88" s="1" t="s">
        <v>150</v>
      </c>
      <c r="B88" s="1" t="s">
        <v>567</v>
      </c>
      <c r="C88" s="1" t="n">
        <v>0</v>
      </c>
      <c r="D88" s="1" t="n">
        <v>0</v>
      </c>
    </row>
    <row r="89" customFormat="false" ht="12.8" hidden="false" customHeight="false" outlineLevel="0" collapsed="false">
      <c r="A89" s="1" t="s">
        <v>150</v>
      </c>
      <c r="B89" s="1" t="s">
        <v>568</v>
      </c>
      <c r="C89" s="1" t="n">
        <v>0</v>
      </c>
      <c r="D89" s="1" t="n">
        <v>0</v>
      </c>
    </row>
    <row r="90" customFormat="false" ht="12.8" hidden="false" customHeight="false" outlineLevel="0" collapsed="false">
      <c r="A90" s="1" t="s">
        <v>150</v>
      </c>
      <c r="B90" s="1" t="s">
        <v>569</v>
      </c>
      <c r="C90" s="1" t="n">
        <v>0</v>
      </c>
      <c r="D90" s="1" t="n">
        <v>0</v>
      </c>
    </row>
    <row r="91" customFormat="false" ht="12.8" hidden="false" customHeight="false" outlineLevel="0" collapsed="false">
      <c r="A91" s="1" t="s">
        <v>150</v>
      </c>
      <c r="B91" s="1" t="s">
        <v>570</v>
      </c>
      <c r="C91" s="1" t="n">
        <v>0</v>
      </c>
      <c r="D91" s="1" t="n">
        <v>0</v>
      </c>
    </row>
    <row r="92" customFormat="false" ht="12.8" hidden="false" customHeight="false" outlineLevel="0" collapsed="false">
      <c r="A92" s="1" t="s">
        <v>150</v>
      </c>
      <c r="B92" s="1" t="s">
        <v>571</v>
      </c>
      <c r="C92" s="1" t="n">
        <v>0</v>
      </c>
      <c r="D92" s="1" t="n">
        <v>0</v>
      </c>
    </row>
    <row r="93" customFormat="false" ht="12.8" hidden="false" customHeight="false" outlineLevel="0" collapsed="false">
      <c r="A93" s="1" t="s">
        <v>150</v>
      </c>
      <c r="B93" s="1" t="s">
        <v>572</v>
      </c>
      <c r="C93" s="1" t="n">
        <v>0</v>
      </c>
      <c r="D93" s="1" t="n">
        <v>0</v>
      </c>
    </row>
    <row r="94" customFormat="false" ht="12.8" hidden="false" customHeight="false" outlineLevel="0" collapsed="false">
      <c r="A94" s="0" t="s">
        <v>159</v>
      </c>
      <c r="B94" s="0" t="s">
        <v>1182</v>
      </c>
      <c r="C94" s="1" t="n">
        <v>0</v>
      </c>
      <c r="D94" s="1" t="n">
        <v>0</v>
      </c>
    </row>
    <row r="95" customFormat="false" ht="12.8" hidden="false" customHeight="false" outlineLevel="0" collapsed="false">
      <c r="A95" s="0" t="s">
        <v>159</v>
      </c>
      <c r="B95" s="0" t="s">
        <v>1183</v>
      </c>
      <c r="C95" s="1" t="n">
        <v>0</v>
      </c>
      <c r="D95" s="1" t="n">
        <v>0</v>
      </c>
    </row>
    <row r="96" customFormat="false" ht="12.8" hidden="false" customHeight="false" outlineLevel="0" collapsed="false">
      <c r="A96" s="0" t="s">
        <v>159</v>
      </c>
      <c r="B96" s="0" t="s">
        <v>1184</v>
      </c>
      <c r="C96" s="1" t="n">
        <v>0</v>
      </c>
      <c r="D96" s="1" t="n">
        <v>0</v>
      </c>
    </row>
    <row r="97" customFormat="false" ht="12.8" hidden="false" customHeight="false" outlineLevel="0" collapsed="false">
      <c r="A97" s="0" t="s">
        <v>159</v>
      </c>
      <c r="B97" s="0" t="s">
        <v>1185</v>
      </c>
      <c r="C97" s="1" t="n">
        <v>0</v>
      </c>
      <c r="D97" s="1" t="n">
        <v>0</v>
      </c>
    </row>
    <row r="98" customFormat="false" ht="12.8" hidden="false" customHeight="false" outlineLevel="0" collapsed="false">
      <c r="A98" s="0" t="s">
        <v>159</v>
      </c>
      <c r="B98" s="0" t="s">
        <v>1186</v>
      </c>
      <c r="C98" s="1" t="n">
        <v>0</v>
      </c>
      <c r="D98" s="1" t="n">
        <v>0</v>
      </c>
    </row>
    <row r="99" customFormat="false" ht="12.8" hidden="false" customHeight="false" outlineLevel="0" collapsed="false">
      <c r="A99" s="0" t="s">
        <v>162</v>
      </c>
      <c r="B99" s="0" t="s">
        <v>610</v>
      </c>
      <c r="C99" s="1" t="n">
        <v>0</v>
      </c>
      <c r="D99" s="1" t="n">
        <v>0</v>
      </c>
    </row>
    <row r="100" customFormat="false" ht="12.8" hidden="false" customHeight="false" outlineLevel="0" collapsed="false">
      <c r="A100" s="0" t="s">
        <v>162</v>
      </c>
      <c r="B100" s="24" t="s">
        <v>612</v>
      </c>
      <c r="C100" s="1" t="n">
        <v>0</v>
      </c>
      <c r="D100" s="1" t="n">
        <v>0</v>
      </c>
    </row>
    <row r="101" customFormat="false" ht="12.8" hidden="false" customHeight="false" outlineLevel="0" collapsed="false">
      <c r="A101" s="0" t="s">
        <v>162</v>
      </c>
      <c r="B101" s="24" t="s">
        <v>613</v>
      </c>
      <c r="C101" s="1" t="n">
        <v>0</v>
      </c>
      <c r="D101" s="1" t="n">
        <v>0</v>
      </c>
    </row>
    <row r="102" customFormat="false" ht="12.8" hidden="false" customHeight="false" outlineLevel="0" collapsed="false">
      <c r="A102" s="0" t="s">
        <v>165</v>
      </c>
      <c r="B102" s="0" t="s">
        <v>1187</v>
      </c>
      <c r="C102" s="1" t="n">
        <v>0</v>
      </c>
      <c r="D102" s="1" t="n">
        <v>0</v>
      </c>
    </row>
    <row r="103" customFormat="false" ht="12.8" hidden="false" customHeight="false" outlineLevel="0" collapsed="false">
      <c r="A103" s="0" t="s">
        <v>172</v>
      </c>
      <c r="B103" s="0" t="s">
        <v>616</v>
      </c>
      <c r="C103" s="1" t="n">
        <v>0</v>
      </c>
      <c r="D103" s="1" t="n">
        <v>0</v>
      </c>
    </row>
    <row r="104" customFormat="false" ht="12.8" hidden="false" customHeight="false" outlineLevel="0" collapsed="false">
      <c r="A104" s="0" t="s">
        <v>174</v>
      </c>
      <c r="B104" s="0" t="s">
        <v>617</v>
      </c>
      <c r="C104" s="1" t="n">
        <v>0</v>
      </c>
      <c r="D104" s="1" t="n">
        <v>0</v>
      </c>
    </row>
    <row r="105" customFormat="false" ht="12.8" hidden="false" customHeight="false" outlineLevel="0" collapsed="false">
      <c r="A105" s="0" t="s">
        <v>174</v>
      </c>
      <c r="B105" s="0" t="s">
        <v>1188</v>
      </c>
      <c r="C105" s="1" t="n">
        <v>0</v>
      </c>
      <c r="D105" s="1" t="n">
        <v>0</v>
      </c>
    </row>
    <row r="106" customFormat="false" ht="12.8" hidden="false" customHeight="false" outlineLevel="0" collapsed="false">
      <c r="A106" s="0" t="s">
        <v>174</v>
      </c>
      <c r="B106" s="1" t="s">
        <v>1189</v>
      </c>
      <c r="C106" s="1" t="n">
        <v>0</v>
      </c>
      <c r="D106" s="1" t="n">
        <v>0</v>
      </c>
    </row>
    <row r="107" customFormat="false" ht="12.8" hidden="false" customHeight="false" outlineLevel="0" collapsed="false">
      <c r="A107" s="1" t="s">
        <v>174</v>
      </c>
      <c r="B107" s="1" t="s">
        <v>695</v>
      </c>
      <c r="C107" s="1" t="n">
        <v>0</v>
      </c>
      <c r="D107" s="1" t="n">
        <v>0</v>
      </c>
    </row>
    <row r="108" customFormat="false" ht="12.8" hidden="false" customHeight="false" outlineLevel="0" collapsed="false">
      <c r="A108" s="0" t="s">
        <v>177</v>
      </c>
      <c r="B108" s="0" t="s">
        <v>1190</v>
      </c>
      <c r="C108" s="1" t="n">
        <v>0</v>
      </c>
      <c r="D108" s="1" t="n">
        <v>0</v>
      </c>
    </row>
    <row r="109" customFormat="false" ht="12.8" hidden="false" customHeight="false" outlineLevel="0" collapsed="false">
      <c r="A109" s="0" t="s">
        <v>177</v>
      </c>
      <c r="B109" s="0" t="s">
        <v>1191</v>
      </c>
      <c r="C109" s="1" t="n">
        <v>0</v>
      </c>
      <c r="D109" s="1" t="n">
        <v>0</v>
      </c>
    </row>
    <row r="110" customFormat="false" ht="12.8" hidden="false" customHeight="false" outlineLevel="0" collapsed="false">
      <c r="A110" s="0" t="s">
        <v>177</v>
      </c>
      <c r="B110" s="0" t="s">
        <v>1192</v>
      </c>
      <c r="C110" s="1" t="n">
        <v>0</v>
      </c>
      <c r="D110" s="1" t="n">
        <v>0</v>
      </c>
    </row>
    <row r="111" customFormat="false" ht="12.8" hidden="false" customHeight="false" outlineLevel="0" collapsed="false">
      <c r="A111" s="0" t="s">
        <v>177</v>
      </c>
      <c r="B111" s="0" t="s">
        <v>1193</v>
      </c>
      <c r="C111" s="1" t="n">
        <v>0</v>
      </c>
      <c r="D111" s="1" t="n">
        <v>0</v>
      </c>
    </row>
    <row r="112" customFormat="false" ht="12.8" hidden="false" customHeight="false" outlineLevel="0" collapsed="false">
      <c r="A112" s="0" t="s">
        <v>177</v>
      </c>
      <c r="B112" s="1" t="s">
        <v>1194</v>
      </c>
      <c r="C112" s="1" t="n">
        <v>0</v>
      </c>
      <c r="D112" s="1" t="n">
        <v>0</v>
      </c>
    </row>
    <row r="113" customFormat="false" ht="12.8" hidden="false" customHeight="false" outlineLevel="0" collapsed="false">
      <c r="A113" s="1" t="s">
        <v>177</v>
      </c>
      <c r="B113" s="1" t="s">
        <v>698</v>
      </c>
      <c r="C113" s="1" t="n">
        <v>0</v>
      </c>
      <c r="D113" s="1" t="n">
        <v>0</v>
      </c>
    </row>
    <row r="114" customFormat="false" ht="12.8" hidden="false" customHeight="false" outlineLevel="0" collapsed="false">
      <c r="A114" s="1" t="s">
        <v>177</v>
      </c>
      <c r="B114" s="1" t="s">
        <v>699</v>
      </c>
      <c r="C114" s="1" t="n">
        <v>0</v>
      </c>
      <c r="D114" s="1" t="n">
        <v>0</v>
      </c>
    </row>
    <row r="115" customFormat="false" ht="12.8" hidden="false" customHeight="false" outlineLevel="0" collapsed="false">
      <c r="A115" s="0" t="s">
        <v>180</v>
      </c>
      <c r="B115" s="0" t="s">
        <v>1195</v>
      </c>
      <c r="C115" s="1" t="n">
        <v>0</v>
      </c>
      <c r="D115" s="1" t="n">
        <v>0</v>
      </c>
    </row>
    <row r="116" customFormat="false" ht="12.8" hidden="false" customHeight="false" outlineLevel="0" collapsed="false">
      <c r="A116" s="0" t="s">
        <v>180</v>
      </c>
      <c r="B116" s="0" t="s">
        <v>1196</v>
      </c>
      <c r="C116" s="1" t="n">
        <v>0</v>
      </c>
      <c r="D116" s="1" t="n">
        <v>0</v>
      </c>
    </row>
    <row r="117" customFormat="false" ht="12.8" hidden="false" customHeight="false" outlineLevel="0" collapsed="false">
      <c r="A117" s="1" t="s">
        <v>188</v>
      </c>
      <c r="B117" s="1" t="s">
        <v>700</v>
      </c>
      <c r="C117" s="1" t="n">
        <v>0</v>
      </c>
      <c r="D117" s="1" t="s">
        <v>1197</v>
      </c>
    </row>
    <row r="118" customFormat="false" ht="12.8" hidden="false" customHeight="false" outlineLevel="0" collapsed="false">
      <c r="A118" s="1" t="s">
        <v>191</v>
      </c>
      <c r="B118" s="1" t="s">
        <v>711</v>
      </c>
      <c r="C118" s="1" t="n">
        <v>0</v>
      </c>
      <c r="D118" s="1" t="s">
        <v>1197</v>
      </c>
    </row>
    <row r="119" customFormat="false" ht="12.8" hidden="false" customHeight="false" outlineLevel="0" collapsed="false">
      <c r="A119" s="1" t="s">
        <v>191</v>
      </c>
      <c r="B119" s="1" t="s">
        <v>714</v>
      </c>
      <c r="C119" s="1" t="n">
        <v>0</v>
      </c>
      <c r="D119" s="1" t="s">
        <v>1197</v>
      </c>
    </row>
    <row r="120" customFormat="false" ht="12.8" hidden="false" customHeight="false" outlineLevel="0" collapsed="false">
      <c r="A120" s="1" t="s">
        <v>191</v>
      </c>
      <c r="B120" s="1" t="s">
        <v>716</v>
      </c>
      <c r="C120" s="1" t="n">
        <v>0</v>
      </c>
      <c r="D120" s="1" t="s">
        <v>1197</v>
      </c>
    </row>
    <row r="121" customFormat="false" ht="12.8" hidden="false" customHeight="false" outlineLevel="0" collapsed="false">
      <c r="A121" s="1" t="s">
        <v>201</v>
      </c>
      <c r="B121" s="1" t="s">
        <v>723</v>
      </c>
      <c r="C121" s="1" t="n">
        <v>0</v>
      </c>
      <c r="D121" s="1" t="n">
        <v>0</v>
      </c>
    </row>
    <row r="122" customFormat="false" ht="12.8" hidden="false" customHeight="false" outlineLevel="0" collapsed="false">
      <c r="A122" s="0" t="s">
        <v>201</v>
      </c>
      <c r="B122" s="0" t="s">
        <v>1198</v>
      </c>
      <c r="C122" s="1" t="n">
        <v>0</v>
      </c>
      <c r="D122" s="1" t="n">
        <v>0</v>
      </c>
    </row>
    <row r="123" customFormat="false" ht="12.8" hidden="false" customHeight="false" outlineLevel="0" collapsed="false">
      <c r="A123" s="1" t="s">
        <v>22</v>
      </c>
      <c r="B123" s="1" t="s">
        <v>299</v>
      </c>
      <c r="C123" s="1" t="n">
        <v>1</v>
      </c>
      <c r="D123" s="1" t="n">
        <v>1</v>
      </c>
    </row>
    <row r="124" customFormat="false" ht="12.8" hidden="false" customHeight="false" outlineLevel="0" collapsed="false">
      <c r="A124" s="1" t="s">
        <v>22</v>
      </c>
      <c r="B124" s="1" t="s">
        <v>300</v>
      </c>
      <c r="C124" s="1" t="n">
        <v>1</v>
      </c>
      <c r="D124" s="1" t="n">
        <v>1</v>
      </c>
    </row>
    <row r="125" customFormat="false" ht="12.8" hidden="false" customHeight="false" outlineLevel="0" collapsed="false">
      <c r="A125" s="1" t="s">
        <v>35</v>
      </c>
      <c r="B125" s="1" t="s">
        <v>332</v>
      </c>
      <c r="C125" s="1" t="n">
        <v>1</v>
      </c>
      <c r="D125" s="1" t="n">
        <v>1</v>
      </c>
    </row>
    <row r="126" customFormat="false" ht="12.8" hidden="false" customHeight="false" outlineLevel="0" collapsed="false">
      <c r="A126" s="1" t="s">
        <v>35</v>
      </c>
      <c r="B126" s="1" t="s">
        <v>333</v>
      </c>
      <c r="C126" s="1" t="n">
        <v>1</v>
      </c>
      <c r="D126" s="1" t="n">
        <v>1</v>
      </c>
    </row>
    <row r="127" customFormat="false" ht="12.8" hidden="false" customHeight="false" outlineLevel="0" collapsed="false">
      <c r="A127" s="1" t="s">
        <v>35</v>
      </c>
      <c r="B127" s="1" t="s">
        <v>334</v>
      </c>
      <c r="C127" s="1" t="n">
        <v>1</v>
      </c>
      <c r="D127" s="1" t="n">
        <v>1</v>
      </c>
    </row>
    <row r="128" customFormat="false" ht="12.8" hidden="false" customHeight="false" outlineLevel="0" collapsed="false">
      <c r="A128" s="1" t="s">
        <v>35</v>
      </c>
      <c r="B128" s="1" t="s">
        <v>335</v>
      </c>
      <c r="C128" s="1" t="n">
        <v>1</v>
      </c>
      <c r="D128" s="1" t="n">
        <v>1</v>
      </c>
    </row>
    <row r="129" customFormat="false" ht="12.8" hidden="false" customHeight="false" outlineLevel="0" collapsed="false">
      <c r="A129" s="1" t="s">
        <v>49</v>
      </c>
      <c r="B129" s="1" t="s">
        <v>336</v>
      </c>
      <c r="C129" s="1" t="n">
        <v>1</v>
      </c>
      <c r="D129" s="1" t="n">
        <v>1</v>
      </c>
    </row>
    <row r="130" customFormat="false" ht="12.8" hidden="false" customHeight="false" outlineLevel="0" collapsed="false">
      <c r="A130" s="1" t="s">
        <v>49</v>
      </c>
      <c r="B130" s="1" t="s">
        <v>337</v>
      </c>
      <c r="C130" s="1" t="n">
        <v>1</v>
      </c>
      <c r="D130" s="1" t="n">
        <v>1</v>
      </c>
    </row>
    <row r="131" customFormat="false" ht="12.8" hidden="false" customHeight="false" outlineLevel="0" collapsed="false">
      <c r="A131" s="1" t="s">
        <v>49</v>
      </c>
      <c r="B131" s="1" t="s">
        <v>338</v>
      </c>
      <c r="C131" s="1" t="n">
        <v>1</v>
      </c>
      <c r="D131" s="1" t="n">
        <v>1</v>
      </c>
    </row>
    <row r="132" customFormat="false" ht="12.8" hidden="false" customHeight="false" outlineLevel="0" collapsed="false">
      <c r="A132" s="1" t="s">
        <v>49</v>
      </c>
      <c r="B132" s="1" t="s">
        <v>339</v>
      </c>
      <c r="C132" s="1" t="n">
        <v>1</v>
      </c>
      <c r="D132" s="1" t="n">
        <v>1</v>
      </c>
    </row>
    <row r="133" customFormat="false" ht="12.8" hidden="false" customHeight="false" outlineLevel="0" collapsed="false">
      <c r="A133" s="1" t="s">
        <v>49</v>
      </c>
      <c r="B133" s="1" t="s">
        <v>340</v>
      </c>
      <c r="C133" s="1" t="n">
        <v>1</v>
      </c>
      <c r="D133" s="1" t="n">
        <v>1</v>
      </c>
    </row>
    <row r="134" customFormat="false" ht="12.8" hidden="false" customHeight="false" outlineLevel="0" collapsed="false">
      <c r="A134" s="1" t="s">
        <v>49</v>
      </c>
      <c r="B134" s="1" t="s">
        <v>341</v>
      </c>
      <c r="C134" s="1" t="n">
        <v>1</v>
      </c>
      <c r="D134" s="1" t="n">
        <v>1</v>
      </c>
    </row>
    <row r="135" customFormat="false" ht="12.8" hidden="false" customHeight="false" outlineLevel="0" collapsed="false">
      <c r="A135" s="1" t="s">
        <v>49</v>
      </c>
      <c r="B135" s="1" t="s">
        <v>342</v>
      </c>
      <c r="C135" s="1" t="n">
        <v>1</v>
      </c>
      <c r="D135" s="1" t="n">
        <v>1</v>
      </c>
    </row>
    <row r="136" customFormat="false" ht="12.8" hidden="false" customHeight="false" outlineLevel="0" collapsed="false">
      <c r="A136" s="1" t="s">
        <v>49</v>
      </c>
      <c r="B136" s="1" t="s">
        <v>343</v>
      </c>
      <c r="C136" s="1" t="n">
        <v>1</v>
      </c>
      <c r="D136" s="1" t="n">
        <v>1</v>
      </c>
    </row>
    <row r="137" customFormat="false" ht="12.8" hidden="false" customHeight="false" outlineLevel="0" collapsed="false">
      <c r="A137" s="1" t="s">
        <v>49</v>
      </c>
      <c r="B137" s="1" t="s">
        <v>344</v>
      </c>
      <c r="C137" s="1" t="n">
        <v>1</v>
      </c>
      <c r="D137" s="1" t="n">
        <v>1</v>
      </c>
    </row>
    <row r="138" customFormat="false" ht="12.8" hidden="false" customHeight="false" outlineLevel="0" collapsed="false">
      <c r="A138" s="1" t="s">
        <v>53</v>
      </c>
      <c r="B138" s="1" t="s">
        <v>1199</v>
      </c>
      <c r="C138" s="1" t="n">
        <v>1</v>
      </c>
      <c r="D138" s="1" t="s">
        <v>1197</v>
      </c>
    </row>
    <row r="139" customFormat="false" ht="12.8" hidden="false" customHeight="false" outlineLevel="0" collapsed="false">
      <c r="A139" s="1" t="s">
        <v>53</v>
      </c>
      <c r="B139" s="1" t="s">
        <v>1200</v>
      </c>
      <c r="C139" s="1" t="n">
        <v>1</v>
      </c>
      <c r="D139" s="1" t="s">
        <v>1197</v>
      </c>
    </row>
    <row r="140" customFormat="false" ht="12.8" hidden="false" customHeight="false" outlineLevel="0" collapsed="false">
      <c r="A140" s="1" t="s">
        <v>53</v>
      </c>
      <c r="B140" s="1" t="s">
        <v>1201</v>
      </c>
      <c r="C140" s="1" t="n">
        <v>1</v>
      </c>
      <c r="D140" s="1" t="s">
        <v>1197</v>
      </c>
    </row>
    <row r="141" customFormat="false" ht="12.8" hidden="false" customHeight="false" outlineLevel="0" collapsed="false">
      <c r="A141" s="1" t="s">
        <v>53</v>
      </c>
      <c r="B141" s="1" t="s">
        <v>636</v>
      </c>
      <c r="C141" s="1" t="n">
        <v>1</v>
      </c>
      <c r="D141" s="1" t="s">
        <v>1197</v>
      </c>
    </row>
    <row r="142" customFormat="false" ht="12.8" hidden="false" customHeight="false" outlineLevel="0" collapsed="false">
      <c r="A142" s="1" t="s">
        <v>53</v>
      </c>
      <c r="B142" s="1" t="s">
        <v>637</v>
      </c>
      <c r="C142" s="1" t="n">
        <v>1</v>
      </c>
      <c r="D142" s="1" t="s">
        <v>1197</v>
      </c>
    </row>
    <row r="143" customFormat="false" ht="12.8" hidden="false" customHeight="false" outlineLevel="0" collapsed="false">
      <c r="A143" s="1" t="s">
        <v>62</v>
      </c>
      <c r="B143" s="1" t="s">
        <v>351</v>
      </c>
      <c r="C143" s="1" t="n">
        <v>1</v>
      </c>
      <c r="D143" s="1" t="n">
        <v>1</v>
      </c>
    </row>
    <row r="144" customFormat="false" ht="12.8" hidden="false" customHeight="false" outlineLevel="0" collapsed="false">
      <c r="A144" s="1" t="s">
        <v>62</v>
      </c>
      <c r="B144" s="1" t="s">
        <v>352</v>
      </c>
      <c r="C144" s="1" t="n">
        <v>1</v>
      </c>
      <c r="D144" s="1" t="n">
        <v>1</v>
      </c>
    </row>
    <row r="145" customFormat="false" ht="12.8" hidden="false" customHeight="false" outlineLevel="0" collapsed="false">
      <c r="A145" s="1" t="s">
        <v>62</v>
      </c>
      <c r="B145" s="1" t="s">
        <v>353</v>
      </c>
      <c r="C145" s="1" t="n">
        <v>1</v>
      </c>
      <c r="D145" s="1" t="n">
        <v>1</v>
      </c>
    </row>
    <row r="146" customFormat="false" ht="12.8" hidden="false" customHeight="false" outlineLevel="0" collapsed="false">
      <c r="A146" s="1" t="s">
        <v>62</v>
      </c>
      <c r="B146" s="1" t="s">
        <v>354</v>
      </c>
      <c r="C146" s="1" t="n">
        <v>1</v>
      </c>
      <c r="D146" s="1" t="n">
        <v>1</v>
      </c>
    </row>
    <row r="147" customFormat="false" ht="12.8" hidden="false" customHeight="false" outlineLevel="0" collapsed="false">
      <c r="A147" s="1" t="s">
        <v>68</v>
      </c>
      <c r="B147" s="1" t="s">
        <v>359</v>
      </c>
      <c r="C147" s="1" t="n">
        <v>1</v>
      </c>
      <c r="D147" s="1" t="n">
        <v>1</v>
      </c>
    </row>
    <row r="148" customFormat="false" ht="12.8" hidden="false" customHeight="false" outlineLevel="0" collapsed="false">
      <c r="A148" s="1" t="s">
        <v>68</v>
      </c>
      <c r="B148" s="1" t="s">
        <v>360</v>
      </c>
      <c r="C148" s="1" t="n">
        <v>1</v>
      </c>
      <c r="D148" s="1" t="n">
        <v>1</v>
      </c>
    </row>
    <row r="149" customFormat="false" ht="12.8" hidden="false" customHeight="false" outlineLevel="0" collapsed="false">
      <c r="A149" s="1" t="s">
        <v>68</v>
      </c>
      <c r="B149" s="1" t="s">
        <v>361</v>
      </c>
      <c r="C149" s="1" t="n">
        <v>1</v>
      </c>
      <c r="D149" s="1" t="n">
        <v>1</v>
      </c>
    </row>
    <row r="150" customFormat="false" ht="12.8" hidden="false" customHeight="false" outlineLevel="0" collapsed="false">
      <c r="A150" s="1" t="s">
        <v>68</v>
      </c>
      <c r="B150" s="1" t="s">
        <v>362</v>
      </c>
      <c r="C150" s="1" t="n">
        <v>1</v>
      </c>
      <c r="D150" s="1" t="n">
        <v>1</v>
      </c>
    </row>
    <row r="151" customFormat="false" ht="12.8" hidden="false" customHeight="false" outlineLevel="0" collapsed="false">
      <c r="A151" s="1" t="s">
        <v>68</v>
      </c>
      <c r="B151" s="1" t="s">
        <v>363</v>
      </c>
      <c r="C151" s="1" t="n">
        <v>1</v>
      </c>
      <c r="D151" s="1" t="n">
        <v>1</v>
      </c>
    </row>
    <row r="152" customFormat="false" ht="12.8" hidden="false" customHeight="false" outlineLevel="0" collapsed="false">
      <c r="A152" s="1" t="s">
        <v>68</v>
      </c>
      <c r="B152" s="1" t="s">
        <v>364</v>
      </c>
      <c r="C152" s="1" t="n">
        <v>1</v>
      </c>
      <c r="D152" s="1" t="n">
        <v>1</v>
      </c>
    </row>
    <row r="153" customFormat="false" ht="12.8" hidden="false" customHeight="false" outlineLevel="0" collapsed="false">
      <c r="A153" s="1" t="s">
        <v>68</v>
      </c>
      <c r="B153" s="1" t="s">
        <v>365</v>
      </c>
      <c r="C153" s="1" t="n">
        <v>1</v>
      </c>
      <c r="D153" s="1" t="n">
        <v>1</v>
      </c>
    </row>
    <row r="154" customFormat="false" ht="12.8" hidden="false" customHeight="false" outlineLevel="0" collapsed="false">
      <c r="A154" s="1" t="s">
        <v>68</v>
      </c>
      <c r="B154" s="1" t="s">
        <v>366</v>
      </c>
      <c r="C154" s="1" t="n">
        <v>1</v>
      </c>
      <c r="D154" s="1" t="n">
        <v>1</v>
      </c>
    </row>
    <row r="155" customFormat="false" ht="12.8" hidden="false" customHeight="false" outlineLevel="0" collapsed="false">
      <c r="A155" s="1" t="s">
        <v>68</v>
      </c>
      <c r="B155" s="1" t="s">
        <v>367</v>
      </c>
      <c r="C155" s="1" t="n">
        <v>1</v>
      </c>
      <c r="D155" s="1" t="n">
        <v>1</v>
      </c>
    </row>
    <row r="156" customFormat="false" ht="12.8" hidden="false" customHeight="false" outlineLevel="0" collapsed="false">
      <c r="A156" s="1" t="s">
        <v>68</v>
      </c>
      <c r="B156" s="1" t="s">
        <v>368</v>
      </c>
      <c r="C156" s="1" t="n">
        <v>1</v>
      </c>
      <c r="D156" s="1" t="n">
        <v>1</v>
      </c>
    </row>
    <row r="157" customFormat="false" ht="12.8" hidden="false" customHeight="false" outlineLevel="0" collapsed="false">
      <c r="A157" s="1" t="s">
        <v>68</v>
      </c>
      <c r="B157" s="1" t="s">
        <v>369</v>
      </c>
      <c r="C157" s="1" t="n">
        <v>1</v>
      </c>
      <c r="D157" s="1" t="n">
        <v>1</v>
      </c>
    </row>
    <row r="158" customFormat="false" ht="12.8" hidden="false" customHeight="false" outlineLevel="0" collapsed="false">
      <c r="A158" s="1" t="s">
        <v>68</v>
      </c>
      <c r="B158" s="1" t="s">
        <v>370</v>
      </c>
      <c r="C158" s="1" t="n">
        <v>1</v>
      </c>
      <c r="D158" s="1" t="n">
        <v>1</v>
      </c>
    </row>
    <row r="159" customFormat="false" ht="12.8" hidden="false" customHeight="false" outlineLevel="0" collapsed="false">
      <c r="A159" s="1" t="s">
        <v>68</v>
      </c>
      <c r="B159" s="1" t="s">
        <v>371</v>
      </c>
      <c r="C159" s="1" t="n">
        <v>1</v>
      </c>
      <c r="D159" s="1" t="n">
        <v>1</v>
      </c>
    </row>
    <row r="160" customFormat="false" ht="12.8" hidden="false" customHeight="false" outlineLevel="0" collapsed="false">
      <c r="A160" s="1" t="s">
        <v>73</v>
      </c>
      <c r="B160" s="1" t="s">
        <v>385</v>
      </c>
      <c r="C160" s="1" t="n">
        <v>1</v>
      </c>
      <c r="D160" s="1" t="n">
        <v>1</v>
      </c>
    </row>
    <row r="161" customFormat="false" ht="12.8" hidden="false" customHeight="false" outlineLevel="0" collapsed="false">
      <c r="A161" s="1" t="s">
        <v>73</v>
      </c>
      <c r="B161" s="1" t="s">
        <v>386</v>
      </c>
      <c r="C161" s="1" t="n">
        <v>1</v>
      </c>
      <c r="D161" s="1" t="n">
        <v>1</v>
      </c>
    </row>
    <row r="162" customFormat="false" ht="12.8" hidden="false" customHeight="false" outlineLevel="0" collapsed="false">
      <c r="A162" s="1" t="s">
        <v>73</v>
      </c>
      <c r="B162" s="1" t="s">
        <v>387</v>
      </c>
      <c r="C162" s="1" t="n">
        <v>1</v>
      </c>
      <c r="D162" s="1" t="n">
        <v>1</v>
      </c>
    </row>
    <row r="163" customFormat="false" ht="12.8" hidden="false" customHeight="false" outlineLevel="0" collapsed="false">
      <c r="A163" s="1" t="s">
        <v>73</v>
      </c>
      <c r="B163" s="1" t="s">
        <v>388</v>
      </c>
      <c r="C163" s="1" t="n">
        <v>1</v>
      </c>
      <c r="D163" s="1" t="n">
        <v>1</v>
      </c>
    </row>
    <row r="164" customFormat="false" ht="12.8" hidden="false" customHeight="false" outlineLevel="0" collapsed="false">
      <c r="A164" s="1" t="s">
        <v>73</v>
      </c>
      <c r="B164" s="1" t="s">
        <v>389</v>
      </c>
      <c r="C164" s="1" t="n">
        <v>1</v>
      </c>
      <c r="D164" s="1" t="n">
        <v>1</v>
      </c>
    </row>
    <row r="165" customFormat="false" ht="12.8" hidden="false" customHeight="false" outlineLevel="0" collapsed="false">
      <c r="A165" s="1" t="s">
        <v>77</v>
      </c>
      <c r="B165" s="1" t="s">
        <v>390</v>
      </c>
      <c r="C165" s="1" t="n">
        <v>1</v>
      </c>
      <c r="D165" s="1" t="n">
        <v>1</v>
      </c>
    </row>
    <row r="166" customFormat="false" ht="12.8" hidden="false" customHeight="false" outlineLevel="0" collapsed="false">
      <c r="A166" s="1" t="s">
        <v>77</v>
      </c>
      <c r="B166" s="1" t="s">
        <v>391</v>
      </c>
      <c r="C166" s="1" t="n">
        <v>1</v>
      </c>
      <c r="D166" s="1" t="n">
        <v>1</v>
      </c>
    </row>
    <row r="167" customFormat="false" ht="12.8" hidden="false" customHeight="false" outlineLevel="0" collapsed="false">
      <c r="A167" s="1" t="s">
        <v>99</v>
      </c>
      <c r="B167" s="1" t="s">
        <v>408</v>
      </c>
      <c r="C167" s="1" t="n">
        <v>1</v>
      </c>
      <c r="D167" s="1" t="n">
        <v>1</v>
      </c>
    </row>
    <row r="168" customFormat="false" ht="12.8" hidden="false" customHeight="false" outlineLevel="0" collapsed="false">
      <c r="A168" s="1" t="s">
        <v>99</v>
      </c>
      <c r="B168" s="1" t="s">
        <v>409</v>
      </c>
      <c r="C168" s="1" t="n">
        <v>1</v>
      </c>
      <c r="D168" s="1" t="n">
        <v>1</v>
      </c>
    </row>
    <row r="169" customFormat="false" ht="12.8" hidden="false" customHeight="false" outlineLevel="0" collapsed="false">
      <c r="A169" s="1" t="s">
        <v>99</v>
      </c>
      <c r="B169" s="1" t="s">
        <v>410</v>
      </c>
      <c r="C169" s="1" t="n">
        <v>1</v>
      </c>
      <c r="D169" s="1" t="n">
        <v>1</v>
      </c>
    </row>
    <row r="170" customFormat="false" ht="12.8" hidden="false" customHeight="false" outlineLevel="0" collapsed="false">
      <c r="A170" s="1" t="s">
        <v>99</v>
      </c>
      <c r="B170" s="1" t="s">
        <v>411</v>
      </c>
      <c r="C170" s="1" t="n">
        <v>1</v>
      </c>
      <c r="D170" s="1" t="n">
        <v>1</v>
      </c>
    </row>
    <row r="171" customFormat="false" ht="12.8" hidden="false" customHeight="false" outlineLevel="0" collapsed="false">
      <c r="A171" s="1" t="s">
        <v>99</v>
      </c>
      <c r="B171" s="24" t="s">
        <v>407</v>
      </c>
      <c r="C171" s="1" t="n">
        <v>1</v>
      </c>
      <c r="D171" s="1" t="n">
        <v>1</v>
      </c>
    </row>
    <row r="172" customFormat="false" ht="12.8" hidden="false" customHeight="false" outlineLevel="0" collapsed="false">
      <c r="A172" s="1" t="s">
        <v>117</v>
      </c>
      <c r="B172" s="1" t="s">
        <v>428</v>
      </c>
      <c r="C172" s="1" t="n">
        <v>1</v>
      </c>
      <c r="D172" s="1" t="n">
        <v>0</v>
      </c>
    </row>
    <row r="173" customFormat="false" ht="12.8" hidden="false" customHeight="false" outlineLevel="0" collapsed="false">
      <c r="A173" s="1" t="s">
        <v>117</v>
      </c>
      <c r="B173" s="1" t="s">
        <v>429</v>
      </c>
      <c r="C173" s="1" t="n">
        <v>1</v>
      </c>
      <c r="D173" s="1" t="n">
        <v>0</v>
      </c>
    </row>
    <row r="174" customFormat="false" ht="12.8" hidden="false" customHeight="false" outlineLevel="0" collapsed="false">
      <c r="A174" s="1" t="s">
        <v>117</v>
      </c>
      <c r="B174" s="1" t="s">
        <v>430</v>
      </c>
      <c r="C174" s="1" t="n">
        <v>1</v>
      </c>
      <c r="D174" s="1" t="n">
        <v>0</v>
      </c>
    </row>
    <row r="175" customFormat="false" ht="12.8" hidden="false" customHeight="false" outlineLevel="0" collapsed="false">
      <c r="A175" s="1" t="s">
        <v>117</v>
      </c>
      <c r="B175" s="1" t="s">
        <v>431</v>
      </c>
      <c r="C175" s="1" t="n">
        <v>1</v>
      </c>
      <c r="D175" s="1" t="n">
        <v>0</v>
      </c>
    </row>
    <row r="176" customFormat="false" ht="12.8" hidden="false" customHeight="false" outlineLevel="0" collapsed="false">
      <c r="A176" s="1" t="s">
        <v>128</v>
      </c>
      <c r="B176" s="1" t="s">
        <v>463</v>
      </c>
      <c r="C176" s="1" t="n">
        <v>1</v>
      </c>
      <c r="D176" s="1" t="n">
        <v>1</v>
      </c>
    </row>
    <row r="177" customFormat="false" ht="12.8" hidden="false" customHeight="false" outlineLevel="0" collapsed="false">
      <c r="A177" s="1" t="s">
        <v>128</v>
      </c>
      <c r="B177" s="1" t="s">
        <v>464</v>
      </c>
      <c r="C177" s="1" t="n">
        <v>1</v>
      </c>
      <c r="D177" s="1" t="n">
        <v>1</v>
      </c>
    </row>
    <row r="178" customFormat="false" ht="12.8" hidden="false" customHeight="false" outlineLevel="0" collapsed="false">
      <c r="A178" s="1" t="s">
        <v>128</v>
      </c>
      <c r="B178" s="1" t="s">
        <v>465</v>
      </c>
      <c r="C178" s="1" t="n">
        <v>1</v>
      </c>
      <c r="D178" s="1" t="n">
        <v>1</v>
      </c>
    </row>
    <row r="179" customFormat="false" ht="12.8" hidden="false" customHeight="false" outlineLevel="0" collapsed="false">
      <c r="A179" s="0" t="s">
        <v>128</v>
      </c>
      <c r="B179" s="0" t="s">
        <v>466</v>
      </c>
      <c r="C179" s="1" t="n">
        <v>1</v>
      </c>
      <c r="D179" s="1" t="n">
        <v>1</v>
      </c>
    </row>
    <row r="180" customFormat="false" ht="12.8" hidden="false" customHeight="false" outlineLevel="0" collapsed="false">
      <c r="A180" s="0" t="s">
        <v>128</v>
      </c>
      <c r="B180" s="0" t="s">
        <v>467</v>
      </c>
      <c r="C180" s="1" t="n">
        <v>1</v>
      </c>
      <c r="D180" s="1" t="n">
        <v>1</v>
      </c>
    </row>
    <row r="181" customFormat="false" ht="12.8" hidden="false" customHeight="false" outlineLevel="0" collapsed="false">
      <c r="A181" s="1" t="s">
        <v>130</v>
      </c>
      <c r="B181" s="1" t="s">
        <v>483</v>
      </c>
      <c r="C181" s="1" t="n">
        <v>1</v>
      </c>
      <c r="D181" s="1" t="n">
        <v>1</v>
      </c>
    </row>
    <row r="182" customFormat="false" ht="12.8" hidden="false" customHeight="false" outlineLevel="0" collapsed="false">
      <c r="A182" s="1" t="s">
        <v>130</v>
      </c>
      <c r="B182" s="1" t="s">
        <v>484</v>
      </c>
      <c r="C182" s="1" t="n">
        <v>1</v>
      </c>
      <c r="D182" s="1" t="n">
        <v>1</v>
      </c>
    </row>
    <row r="183" customFormat="false" ht="12.8" hidden="false" customHeight="false" outlineLevel="0" collapsed="false">
      <c r="A183" s="1" t="s">
        <v>130</v>
      </c>
      <c r="B183" s="1" t="s">
        <v>485</v>
      </c>
      <c r="C183" s="1" t="n">
        <v>1</v>
      </c>
      <c r="D183" s="1" t="n">
        <v>1</v>
      </c>
    </row>
    <row r="184" customFormat="false" ht="12.8" hidden="false" customHeight="false" outlineLevel="0" collapsed="false">
      <c r="A184" s="1" t="s">
        <v>130</v>
      </c>
      <c r="B184" s="1" t="s">
        <v>486</v>
      </c>
      <c r="C184" s="1" t="n">
        <v>1</v>
      </c>
      <c r="D184" s="1" t="n">
        <v>1</v>
      </c>
    </row>
    <row r="185" customFormat="false" ht="12.8" hidden="false" customHeight="false" outlineLevel="0" collapsed="false">
      <c r="A185" s="1" t="s">
        <v>130</v>
      </c>
      <c r="B185" s="1" t="s">
        <v>487</v>
      </c>
      <c r="C185" s="1" t="n">
        <v>1</v>
      </c>
      <c r="D185" s="1" t="n">
        <v>1</v>
      </c>
    </row>
    <row r="186" customFormat="false" ht="12.8" hidden="false" customHeight="false" outlineLevel="0" collapsed="false">
      <c r="A186" s="1" t="s">
        <v>130</v>
      </c>
      <c r="B186" s="1" t="s">
        <v>488</v>
      </c>
      <c r="C186" s="1" t="n">
        <v>1</v>
      </c>
      <c r="D186" s="1" t="n">
        <v>1</v>
      </c>
    </row>
    <row r="187" customFormat="false" ht="12.8" hidden="false" customHeight="false" outlineLevel="0" collapsed="false">
      <c r="A187" s="1" t="s">
        <v>130</v>
      </c>
      <c r="B187" s="1" t="s">
        <v>489</v>
      </c>
      <c r="C187" s="1" t="n">
        <v>1</v>
      </c>
      <c r="D187" s="1" t="n">
        <v>1</v>
      </c>
    </row>
    <row r="188" customFormat="false" ht="12.8" hidden="false" customHeight="false" outlineLevel="0" collapsed="false">
      <c r="A188" s="1" t="s">
        <v>130</v>
      </c>
      <c r="B188" s="1" t="s">
        <v>490</v>
      </c>
      <c r="C188" s="1" t="n">
        <v>1</v>
      </c>
      <c r="D188" s="1" t="n">
        <v>1</v>
      </c>
    </row>
    <row r="189" customFormat="false" ht="12.8" hidden="false" customHeight="false" outlineLevel="0" collapsed="false">
      <c r="A189" s="1" t="s">
        <v>130</v>
      </c>
      <c r="B189" s="1" t="s">
        <v>491</v>
      </c>
      <c r="C189" s="1" t="n">
        <v>1</v>
      </c>
      <c r="D189" s="1" t="n">
        <v>1</v>
      </c>
    </row>
    <row r="190" customFormat="false" ht="12.8" hidden="false" customHeight="false" outlineLevel="0" collapsed="false">
      <c r="A190" s="1" t="s">
        <v>130</v>
      </c>
      <c r="B190" s="1" t="s">
        <v>492</v>
      </c>
      <c r="C190" s="1" t="n">
        <v>1</v>
      </c>
      <c r="D190" s="1" t="n">
        <v>1</v>
      </c>
    </row>
    <row r="191" customFormat="false" ht="12.8" hidden="false" customHeight="false" outlineLevel="0" collapsed="false">
      <c r="A191" s="1" t="s">
        <v>133</v>
      </c>
      <c r="B191" s="1" t="s">
        <v>493</v>
      </c>
      <c r="C191" s="1" t="n">
        <v>1</v>
      </c>
      <c r="D191" s="1" t="n">
        <v>0</v>
      </c>
    </row>
    <row r="192" customFormat="false" ht="12.8" hidden="false" customHeight="false" outlineLevel="0" collapsed="false">
      <c r="A192" s="1" t="s">
        <v>133</v>
      </c>
      <c r="B192" s="1" t="s">
        <v>494</v>
      </c>
      <c r="C192" s="1" t="n">
        <v>1</v>
      </c>
      <c r="D192" s="1" t="n">
        <v>0</v>
      </c>
    </row>
    <row r="193" customFormat="false" ht="12.8" hidden="false" customHeight="false" outlineLevel="0" collapsed="false">
      <c r="A193" s="1" t="s">
        <v>133</v>
      </c>
      <c r="B193" s="1" t="s">
        <v>495</v>
      </c>
      <c r="C193" s="1" t="n">
        <v>1</v>
      </c>
      <c r="D193" s="1" t="n">
        <v>0</v>
      </c>
    </row>
    <row r="194" customFormat="false" ht="12.8" hidden="false" customHeight="false" outlineLevel="0" collapsed="false">
      <c r="A194" s="1" t="s">
        <v>133</v>
      </c>
      <c r="B194" s="1" t="s">
        <v>496</v>
      </c>
      <c r="C194" s="1" t="n">
        <v>1</v>
      </c>
      <c r="D194" s="1" t="n">
        <v>0</v>
      </c>
    </row>
    <row r="195" customFormat="false" ht="12.8" hidden="false" customHeight="false" outlineLevel="0" collapsed="false">
      <c r="A195" s="1" t="s">
        <v>133</v>
      </c>
      <c r="B195" s="1" t="s">
        <v>497</v>
      </c>
      <c r="C195" s="1" t="n">
        <v>1</v>
      </c>
      <c r="D195" s="1" t="n">
        <v>0</v>
      </c>
    </row>
    <row r="196" customFormat="false" ht="12.8" hidden="false" customHeight="false" outlineLevel="0" collapsed="false">
      <c r="A196" s="1" t="s">
        <v>133</v>
      </c>
      <c r="B196" s="1" t="s">
        <v>497</v>
      </c>
      <c r="C196" s="1" t="n">
        <v>1</v>
      </c>
      <c r="D196" s="1" t="n">
        <v>0</v>
      </c>
    </row>
    <row r="197" customFormat="false" ht="12.8" hidden="false" customHeight="false" outlineLevel="0" collapsed="false">
      <c r="A197" s="1" t="s">
        <v>133</v>
      </c>
      <c r="B197" s="1" t="s">
        <v>498</v>
      </c>
      <c r="C197" s="1" t="n">
        <v>1</v>
      </c>
      <c r="D197" s="1" t="n">
        <v>0</v>
      </c>
    </row>
    <row r="198" customFormat="false" ht="12.8" hidden="false" customHeight="false" outlineLevel="0" collapsed="false">
      <c r="A198" s="1" t="s">
        <v>133</v>
      </c>
      <c r="B198" s="1" t="s">
        <v>495</v>
      </c>
      <c r="C198" s="1" t="n">
        <v>1</v>
      </c>
      <c r="D198" s="1" t="n">
        <v>0</v>
      </c>
    </row>
    <row r="199" customFormat="false" ht="12.8" hidden="false" customHeight="false" outlineLevel="0" collapsed="false">
      <c r="A199" s="1" t="s">
        <v>133</v>
      </c>
      <c r="B199" s="1" t="s">
        <v>499</v>
      </c>
      <c r="C199" s="1" t="n">
        <v>1</v>
      </c>
      <c r="D199" s="1" t="n">
        <v>0</v>
      </c>
    </row>
    <row r="200" customFormat="false" ht="12.8" hidden="false" customHeight="false" outlineLevel="0" collapsed="false">
      <c r="A200" s="1" t="s">
        <v>133</v>
      </c>
      <c r="B200" s="1" t="s">
        <v>500</v>
      </c>
      <c r="C200" s="1" t="n">
        <v>1</v>
      </c>
      <c r="D200" s="1" t="n">
        <v>0</v>
      </c>
    </row>
    <row r="201" customFormat="false" ht="12.8" hidden="false" customHeight="false" outlineLevel="0" collapsed="false">
      <c r="A201" s="1" t="s">
        <v>133</v>
      </c>
      <c r="B201" s="1" t="s">
        <v>496</v>
      </c>
      <c r="C201" s="1" t="n">
        <v>1</v>
      </c>
      <c r="D201" s="1" t="n">
        <v>0</v>
      </c>
    </row>
    <row r="202" customFormat="false" ht="12.8" hidden="false" customHeight="false" outlineLevel="0" collapsed="false">
      <c r="A202" s="1" t="s">
        <v>133</v>
      </c>
      <c r="B202" s="1" t="s">
        <v>501</v>
      </c>
      <c r="C202" s="1" t="n">
        <v>1</v>
      </c>
      <c r="D202" s="1" t="n">
        <v>0</v>
      </c>
    </row>
    <row r="203" customFormat="false" ht="12.8" hidden="false" customHeight="false" outlineLevel="0" collapsed="false">
      <c r="A203" s="1" t="s">
        <v>133</v>
      </c>
      <c r="B203" s="1" t="s">
        <v>502</v>
      </c>
      <c r="C203" s="1" t="n">
        <v>1</v>
      </c>
      <c r="D203" s="1" t="n">
        <v>0</v>
      </c>
    </row>
    <row r="204" customFormat="false" ht="12.8" hidden="false" customHeight="false" outlineLevel="0" collapsed="false">
      <c r="A204" s="1" t="s">
        <v>136</v>
      </c>
      <c r="B204" s="1" t="s">
        <v>503</v>
      </c>
      <c r="C204" s="1" t="n">
        <v>1</v>
      </c>
      <c r="D204" s="1" t="n">
        <v>1</v>
      </c>
    </row>
    <row r="205" customFormat="false" ht="12.8" hidden="false" customHeight="false" outlineLevel="0" collapsed="false">
      <c r="A205" s="1" t="s">
        <v>136</v>
      </c>
      <c r="B205" s="1" t="s">
        <v>504</v>
      </c>
      <c r="C205" s="1" t="n">
        <v>1</v>
      </c>
      <c r="D205" s="1" t="n">
        <v>1</v>
      </c>
    </row>
    <row r="206" customFormat="false" ht="12.8" hidden="false" customHeight="false" outlineLevel="0" collapsed="false">
      <c r="A206" s="1" t="s">
        <v>136</v>
      </c>
      <c r="B206" s="1" t="s">
        <v>505</v>
      </c>
      <c r="C206" s="1" t="n">
        <v>1</v>
      </c>
      <c r="D206" s="1" t="n">
        <v>1</v>
      </c>
    </row>
    <row r="207" customFormat="false" ht="12.8" hidden="false" customHeight="false" outlineLevel="0" collapsed="false">
      <c r="A207" s="1" t="s">
        <v>136</v>
      </c>
      <c r="B207" s="1" t="s">
        <v>506</v>
      </c>
      <c r="C207" s="1" t="n">
        <v>1</v>
      </c>
      <c r="D207" s="1" t="n">
        <v>1</v>
      </c>
    </row>
    <row r="208" customFormat="false" ht="12.8" hidden="false" customHeight="false" outlineLevel="0" collapsed="false">
      <c r="A208" s="1" t="s">
        <v>136</v>
      </c>
      <c r="B208" s="1" t="s">
        <v>507</v>
      </c>
      <c r="C208" s="1" t="n">
        <v>1</v>
      </c>
      <c r="D208" s="1" t="n">
        <v>1</v>
      </c>
    </row>
    <row r="209" customFormat="false" ht="12.8" hidden="false" customHeight="false" outlineLevel="0" collapsed="false">
      <c r="A209" s="0" t="s">
        <v>153</v>
      </c>
      <c r="B209" s="0" t="s">
        <v>577</v>
      </c>
      <c r="C209" s="1" t="n">
        <v>1</v>
      </c>
      <c r="D209" s="1" t="s">
        <v>1197</v>
      </c>
    </row>
    <row r="210" customFormat="false" ht="12.8" hidden="false" customHeight="false" outlineLevel="0" collapsed="false">
      <c r="A210" s="0" t="s">
        <v>153</v>
      </c>
      <c r="B210" s="0" t="s">
        <v>578</v>
      </c>
      <c r="C210" s="1" t="n">
        <v>1</v>
      </c>
      <c r="D210" s="1" t="s">
        <v>1197</v>
      </c>
    </row>
    <row r="211" customFormat="false" ht="12.8" hidden="false" customHeight="false" outlineLevel="0" collapsed="false">
      <c r="A211" s="0" t="s">
        <v>153</v>
      </c>
      <c r="B211" s="0" t="s">
        <v>580</v>
      </c>
      <c r="C211" s="1" t="n">
        <v>1</v>
      </c>
      <c r="D211" s="1" t="s">
        <v>1197</v>
      </c>
    </row>
    <row r="212" customFormat="false" ht="12.8" hidden="false" customHeight="false" outlineLevel="0" collapsed="false">
      <c r="A212" s="0" t="s">
        <v>153</v>
      </c>
      <c r="B212" s="0" t="s">
        <v>582</v>
      </c>
      <c r="C212" s="1" t="n">
        <v>1</v>
      </c>
      <c r="D212" s="1" t="s">
        <v>1197</v>
      </c>
    </row>
    <row r="213" customFormat="false" ht="12.8" hidden="false" customHeight="false" outlineLevel="0" collapsed="false">
      <c r="A213" s="0" t="s">
        <v>153</v>
      </c>
      <c r="B213" s="0" t="s">
        <v>583</v>
      </c>
      <c r="C213" s="1" t="n">
        <v>1</v>
      </c>
      <c r="D213" s="1" t="s">
        <v>1197</v>
      </c>
    </row>
    <row r="214" customFormat="false" ht="12.8" hidden="false" customHeight="false" outlineLevel="0" collapsed="false">
      <c r="A214" s="0" t="s">
        <v>153</v>
      </c>
      <c r="B214" s="0" t="s">
        <v>584</v>
      </c>
      <c r="C214" s="1" t="n">
        <v>1</v>
      </c>
      <c r="D214" s="1" t="s">
        <v>1197</v>
      </c>
    </row>
    <row r="215" customFormat="false" ht="12.8" hidden="false" customHeight="false" outlineLevel="0" collapsed="false">
      <c r="A215" s="0" t="s">
        <v>153</v>
      </c>
      <c r="B215" s="0" t="s">
        <v>585</v>
      </c>
      <c r="C215" s="1" t="n">
        <v>1</v>
      </c>
      <c r="D215" s="1" t="s">
        <v>1197</v>
      </c>
    </row>
    <row r="216" customFormat="false" ht="12.8" hidden="false" customHeight="false" outlineLevel="0" collapsed="false">
      <c r="A216" s="0" t="s">
        <v>153</v>
      </c>
      <c r="B216" s="0" t="s">
        <v>586</v>
      </c>
      <c r="C216" s="1" t="n">
        <v>1</v>
      </c>
      <c r="D216" s="1" t="s">
        <v>1197</v>
      </c>
    </row>
  </sheetData>
  <autoFilter ref="A1:D21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50510204081633"/>
    <col collapsed="false" hidden="false" max="2" min="2" style="0" width="18.6275510204082"/>
    <col collapsed="false" hidden="false" max="3" min="3" style="0" width="17.0102040816327"/>
    <col collapsed="false" hidden="false" max="4" min="4" style="0" width="8.77551020408163"/>
    <col collapsed="false" hidden="false" max="5" min="5" style="0" width="12.9591836734694"/>
    <col collapsed="false" hidden="false" max="6" min="6" style="0" width="12.6887755102041"/>
    <col collapsed="false" hidden="false" max="7" min="7" style="0" width="8.50510204081633"/>
    <col collapsed="false" hidden="false" max="9" min="8" style="0" width="3.51020408163265"/>
    <col collapsed="false" hidden="false" max="11" min="10" style="0" width="6.0765306122449"/>
    <col collapsed="false" hidden="false" max="12" min="12" style="0" width="9.31632653061224"/>
    <col collapsed="false" hidden="false" max="13" min="13" style="0" width="8.50510204081633"/>
    <col collapsed="false" hidden="false" max="14" min="14" style="0" width="10.8010204081633"/>
    <col collapsed="false" hidden="false" max="15" min="15" style="0" width="12.4183673469388"/>
    <col collapsed="false" hidden="false" max="17" min="16" style="0" width="6.0765306122449"/>
    <col collapsed="false" hidden="false" max="1025" min="19" style="0" width="8.50510204081633"/>
  </cols>
  <sheetData>
    <row r="1" customFormat="false" ht="12.8" hidden="false" customHeight="false" outlineLevel="0" collapsed="false">
      <c r="A1" s="1" t="s">
        <v>226</v>
      </c>
      <c r="B1" s="1" t="s">
        <v>227</v>
      </c>
      <c r="C1" s="1" t="s">
        <v>228</v>
      </c>
      <c r="D1" s="1" t="s">
        <v>229</v>
      </c>
      <c r="E1" s="1" t="s">
        <v>230</v>
      </c>
      <c r="F1" s="1" t="s">
        <v>231</v>
      </c>
      <c r="G1" s="1" t="s">
        <v>232</v>
      </c>
      <c r="H1" s="1" t="s">
        <v>233</v>
      </c>
      <c r="I1" s="1" t="s">
        <v>234</v>
      </c>
      <c r="J1" s="1" t="s">
        <v>235</v>
      </c>
      <c r="K1" s="1" t="s">
        <v>236</v>
      </c>
      <c r="L1" s="1" t="s">
        <v>237</v>
      </c>
      <c r="M1" s="1" t="s">
        <v>238</v>
      </c>
      <c r="N1" s="1" t="s">
        <v>239</v>
      </c>
      <c r="O1" s="1" t="s">
        <v>240</v>
      </c>
      <c r="P1" s="1" t="s">
        <v>241</v>
      </c>
      <c r="Q1" s="1" t="s">
        <v>242</v>
      </c>
      <c r="R1" s="1" t="s">
        <v>243</v>
      </c>
    </row>
    <row r="2" customFormat="false" ht="12.8" hidden="false" customHeight="false" outlineLevel="0" collapsed="false">
      <c r="A2" s="0" t="s">
        <v>201</v>
      </c>
      <c r="B2" s="0" t="s">
        <v>1202</v>
      </c>
      <c r="F2" s="0" t="n">
        <v>0</v>
      </c>
      <c r="G2" s="0" t="n">
        <v>0</v>
      </c>
      <c r="N2" s="0" t="s">
        <v>1203</v>
      </c>
      <c r="O2" s="0" t="n">
        <v>75</v>
      </c>
      <c r="P2" s="0" t="n">
        <v>0</v>
      </c>
      <c r="Q2" s="0" t="n">
        <v>1</v>
      </c>
    </row>
    <row r="3" customFormat="false" ht="12.8" hidden="false" customHeight="false" outlineLevel="0" collapsed="false">
      <c r="A3" s="0" t="s">
        <v>201</v>
      </c>
      <c r="B3" s="0" t="s">
        <v>1204</v>
      </c>
      <c r="F3" s="0" t="n">
        <v>0</v>
      </c>
      <c r="G3" s="0" t="n">
        <v>0</v>
      </c>
      <c r="N3" s="0" t="s">
        <v>1203</v>
      </c>
      <c r="O3" s="0" t="n">
        <v>75</v>
      </c>
      <c r="P3" s="0" t="n">
        <v>0</v>
      </c>
      <c r="Q3" s="0" t="n">
        <v>1</v>
      </c>
    </row>
    <row r="4" customFormat="false" ht="12.8" hidden="false" customHeight="false" outlineLevel="0" collapsed="false">
      <c r="A4" s="0" t="s">
        <v>201</v>
      </c>
      <c r="B4" s="0" t="s">
        <v>723</v>
      </c>
      <c r="F4" s="0" t="n">
        <v>0</v>
      </c>
      <c r="G4" s="0" t="n">
        <v>0</v>
      </c>
      <c r="N4" s="0" t="s">
        <v>1203</v>
      </c>
      <c r="O4" s="0" t="n">
        <v>75</v>
      </c>
      <c r="P4" s="0" t="n">
        <v>0</v>
      </c>
      <c r="Q4" s="0" t="n">
        <v>1</v>
      </c>
    </row>
    <row r="5" customFormat="false" ht="12.8" hidden="false" customHeight="false" outlineLevel="0" collapsed="false">
      <c r="A5" s="0" t="s">
        <v>201</v>
      </c>
      <c r="B5" s="0" t="s">
        <v>1205</v>
      </c>
      <c r="F5" s="0" t="n">
        <v>0</v>
      </c>
      <c r="G5" s="0" t="n">
        <v>0</v>
      </c>
      <c r="N5" s="0" t="s">
        <v>1206</v>
      </c>
      <c r="P5" s="0" t="n">
        <v>0</v>
      </c>
      <c r="Q5" s="0" t="n">
        <v>1</v>
      </c>
    </row>
    <row r="6" customFormat="false" ht="12.8" hidden="false" customHeight="false" outlineLevel="0" collapsed="false">
      <c r="A6" s="0" t="s">
        <v>114</v>
      </c>
      <c r="B6" s="0" t="s">
        <v>669</v>
      </c>
      <c r="F6" s="0" t="n">
        <v>0</v>
      </c>
      <c r="G6" s="0" t="n">
        <v>0</v>
      </c>
      <c r="N6" s="0" t="s">
        <v>235</v>
      </c>
      <c r="O6" s="0" t="n">
        <v>10</v>
      </c>
      <c r="P6" s="0" t="n">
        <v>0</v>
      </c>
      <c r="Q6" s="0" t="n">
        <v>1</v>
      </c>
    </row>
    <row r="7" customFormat="false" ht="12.8" hidden="false" customHeight="false" outlineLevel="0" collapsed="false">
      <c r="A7" s="0" t="s">
        <v>114</v>
      </c>
      <c r="B7" s="0" t="s">
        <v>671</v>
      </c>
      <c r="F7" s="0" t="n">
        <v>0</v>
      </c>
      <c r="G7" s="0" t="n">
        <v>0</v>
      </c>
      <c r="N7" s="0" t="s">
        <v>235</v>
      </c>
      <c r="O7" s="0" t="n">
        <v>10</v>
      </c>
      <c r="P7" s="0" t="n">
        <v>0</v>
      </c>
      <c r="Q7" s="0" t="n">
        <v>1</v>
      </c>
    </row>
    <row r="8" customFormat="false" ht="12.8" hidden="false" customHeight="false" outlineLevel="0" collapsed="false">
      <c r="A8" s="0" t="s">
        <v>114</v>
      </c>
      <c r="B8" s="0" t="s">
        <v>673</v>
      </c>
      <c r="F8" s="0" t="n">
        <v>0</v>
      </c>
      <c r="G8" s="0" t="n">
        <v>0</v>
      </c>
      <c r="N8" s="0" t="s">
        <v>235</v>
      </c>
      <c r="O8" s="0" t="n">
        <v>10</v>
      </c>
      <c r="P8" s="0" t="n">
        <v>0</v>
      </c>
      <c r="Q8" s="0" t="n">
        <v>1</v>
      </c>
    </row>
    <row r="9" customFormat="false" ht="12.8" hidden="false" customHeight="false" outlineLevel="0" collapsed="false">
      <c r="A9" s="0" t="s">
        <v>167</v>
      </c>
      <c r="B9" s="0" t="s">
        <v>1207</v>
      </c>
      <c r="F9" s="0" t="n">
        <v>0</v>
      </c>
      <c r="G9" s="0" t="n">
        <v>0</v>
      </c>
      <c r="N9" s="0" t="s">
        <v>235</v>
      </c>
      <c r="O9" s="0" t="n">
        <v>60</v>
      </c>
      <c r="P9" s="0" t="n">
        <v>0</v>
      </c>
      <c r="Q9" s="0" t="n">
        <v>1</v>
      </c>
    </row>
    <row r="10" customFormat="false" ht="12.8" hidden="false" customHeight="false" outlineLevel="0" collapsed="false">
      <c r="A10" s="0" t="s">
        <v>167</v>
      </c>
      <c r="B10" s="0" t="s">
        <v>1208</v>
      </c>
      <c r="F10" s="0" t="n">
        <v>0</v>
      </c>
      <c r="G10" s="0" t="n">
        <v>0</v>
      </c>
      <c r="N10" s="0" t="s">
        <v>235</v>
      </c>
      <c r="O10" s="0" t="n">
        <v>60</v>
      </c>
      <c r="P10" s="0" t="n">
        <v>0</v>
      </c>
      <c r="Q10" s="0" t="n">
        <v>1</v>
      </c>
    </row>
    <row r="11" customFormat="false" ht="12.8" hidden="false" customHeight="false" outlineLevel="0" collapsed="false">
      <c r="A11" s="0" t="s">
        <v>167</v>
      </c>
      <c r="B11" s="0" t="s">
        <v>1209</v>
      </c>
      <c r="F11" s="0" t="n">
        <v>0</v>
      </c>
      <c r="G11" s="0" t="n">
        <v>0</v>
      </c>
      <c r="N11" s="0" t="s">
        <v>235</v>
      </c>
      <c r="O11" s="0" t="n">
        <v>60</v>
      </c>
      <c r="P11" s="0" t="n">
        <v>0</v>
      </c>
      <c r="Q11" s="0" t="n">
        <v>1</v>
      </c>
    </row>
    <row r="12" customFormat="false" ht="12.8" hidden="false" customHeight="false" outlineLevel="0" collapsed="false">
      <c r="A12" s="0" t="s">
        <v>150</v>
      </c>
      <c r="B12" s="0" t="s">
        <v>564</v>
      </c>
      <c r="F12" s="0" t="n">
        <v>0</v>
      </c>
      <c r="G12" s="0" t="n">
        <v>0</v>
      </c>
      <c r="N12" s="0" t="s">
        <v>235</v>
      </c>
      <c r="O12" s="0" t="n">
        <v>90</v>
      </c>
      <c r="P12" s="0" t="n">
        <v>0</v>
      </c>
      <c r="Q12" s="0" t="n">
        <v>1</v>
      </c>
    </row>
    <row r="13" customFormat="false" ht="12.8" hidden="false" customHeight="false" outlineLevel="0" collapsed="false">
      <c r="A13" s="0" t="s">
        <v>150</v>
      </c>
      <c r="B13" s="0" t="s">
        <v>693</v>
      </c>
      <c r="F13" s="0" t="n">
        <v>0</v>
      </c>
      <c r="G13" s="0" t="n">
        <v>0</v>
      </c>
      <c r="N13" s="0" t="s">
        <v>235</v>
      </c>
      <c r="O13" s="0" t="n">
        <v>90</v>
      </c>
      <c r="P13" s="0" t="n">
        <v>0</v>
      </c>
      <c r="Q13" s="0" t="n">
        <v>1</v>
      </c>
    </row>
    <row r="14" customFormat="false" ht="12.8" hidden="false" customHeight="false" outlineLevel="0" collapsed="false">
      <c r="A14" s="0" t="s">
        <v>150</v>
      </c>
      <c r="B14" s="0" t="s">
        <v>567</v>
      </c>
      <c r="F14" s="0" t="n">
        <v>0</v>
      </c>
      <c r="G14" s="0" t="n">
        <v>0</v>
      </c>
      <c r="N14" s="0" t="s">
        <v>235</v>
      </c>
      <c r="O14" s="0" t="n">
        <v>90</v>
      </c>
      <c r="P14" s="0" t="n">
        <v>0</v>
      </c>
      <c r="Q14" s="0" t="n">
        <v>1</v>
      </c>
    </row>
    <row r="15" customFormat="false" ht="12.8" hidden="false" customHeight="false" outlineLevel="0" collapsed="false">
      <c r="A15" s="0" t="s">
        <v>150</v>
      </c>
      <c r="B15" s="0" t="s">
        <v>569</v>
      </c>
      <c r="F15" s="0" t="n">
        <v>0</v>
      </c>
      <c r="G15" s="0" t="n">
        <v>0</v>
      </c>
      <c r="N15" s="0" t="s">
        <v>235</v>
      </c>
      <c r="O15" s="0" t="n">
        <v>90</v>
      </c>
      <c r="P15" s="0" t="n">
        <v>0</v>
      </c>
      <c r="Q15" s="0" t="n">
        <v>1</v>
      </c>
    </row>
    <row r="16" customFormat="false" ht="12.8" hidden="false" customHeight="false" outlineLevel="0" collapsed="false">
      <c r="A16" s="0" t="s">
        <v>167</v>
      </c>
      <c r="B16" s="0" t="s">
        <v>1210</v>
      </c>
      <c r="F16" s="0" t="n">
        <v>0</v>
      </c>
      <c r="G16" s="0" t="n">
        <v>0</v>
      </c>
      <c r="N16" s="0" t="s">
        <v>235</v>
      </c>
      <c r="O16" s="0" t="n">
        <v>95</v>
      </c>
      <c r="P16" s="0" t="n">
        <v>0</v>
      </c>
      <c r="Q16" s="0" t="n">
        <v>2</v>
      </c>
    </row>
    <row r="17" customFormat="false" ht="12.8" hidden="false" customHeight="false" outlineLevel="0" collapsed="false">
      <c r="A17" s="0" t="s">
        <v>167</v>
      </c>
      <c r="B17" s="0" t="s">
        <v>1211</v>
      </c>
      <c r="F17" s="0" t="n">
        <v>0</v>
      </c>
      <c r="G17" s="0" t="n">
        <v>0</v>
      </c>
      <c r="N17" s="0" t="s">
        <v>235</v>
      </c>
      <c r="O17" s="0" t="n">
        <v>95</v>
      </c>
      <c r="P17" s="0" t="n">
        <v>0</v>
      </c>
      <c r="Q17" s="0" t="n">
        <v>2</v>
      </c>
    </row>
    <row r="18" customFormat="false" ht="12.8" hidden="false" customHeight="false" outlineLevel="0" collapsed="false">
      <c r="A18" s="0" t="s">
        <v>167</v>
      </c>
      <c r="B18" s="0" t="s">
        <v>1212</v>
      </c>
      <c r="F18" s="0" t="n">
        <v>0</v>
      </c>
      <c r="G18" s="0" t="n">
        <v>0</v>
      </c>
      <c r="N18" s="0" t="s">
        <v>235</v>
      </c>
      <c r="O18" s="0" t="n">
        <v>95</v>
      </c>
      <c r="P18" s="0" t="n">
        <v>0</v>
      </c>
      <c r="Q18" s="0" t="n">
        <v>2</v>
      </c>
    </row>
    <row r="19" customFormat="false" ht="12.8" hidden="false" customHeight="false" outlineLevel="0" collapsed="false">
      <c r="A19" s="0" t="s">
        <v>167</v>
      </c>
      <c r="B19" s="0" t="s">
        <v>1213</v>
      </c>
      <c r="F19" s="0" t="n">
        <v>0</v>
      </c>
      <c r="G19" s="0" t="n">
        <v>0</v>
      </c>
      <c r="N19" s="0" t="s">
        <v>235</v>
      </c>
      <c r="O19" s="0" t="n">
        <v>95</v>
      </c>
      <c r="P19" s="0" t="n">
        <v>0</v>
      </c>
      <c r="Q19" s="0" t="n">
        <v>2</v>
      </c>
    </row>
    <row r="20" customFormat="false" ht="12.8" hidden="false" customHeight="false" outlineLevel="0" collapsed="false">
      <c r="A20" s="0" t="s">
        <v>167</v>
      </c>
      <c r="B20" s="0" t="s">
        <v>1214</v>
      </c>
      <c r="F20" s="0" t="n">
        <v>0</v>
      </c>
      <c r="G20" s="0" t="n">
        <v>0</v>
      </c>
      <c r="N20" s="0" t="s">
        <v>1215</v>
      </c>
      <c r="O20" s="0" t="n">
        <v>60</v>
      </c>
      <c r="P20" s="0" t="n">
        <v>0</v>
      </c>
      <c r="Q20" s="0" t="n">
        <v>1</v>
      </c>
    </row>
    <row r="21" customFormat="false" ht="12.8" hidden="false" customHeight="false" outlineLevel="0" collapsed="false">
      <c r="A21" s="0" t="s">
        <v>73</v>
      </c>
      <c r="B21" s="0" t="s">
        <v>1216</v>
      </c>
      <c r="F21" s="0" t="n">
        <v>0</v>
      </c>
      <c r="G21" s="0" t="n">
        <v>0</v>
      </c>
      <c r="N21" s="0" t="s">
        <v>1217</v>
      </c>
      <c r="O21" s="0" t="n">
        <v>0</v>
      </c>
      <c r="P21" s="0" t="n">
        <v>0</v>
      </c>
      <c r="Q21" s="0" t="n">
        <v>3</v>
      </c>
    </row>
    <row r="22" customFormat="false" ht="12.8" hidden="false" customHeight="false" outlineLevel="0" collapsed="false">
      <c r="A22" s="0" t="s">
        <v>73</v>
      </c>
      <c r="B22" s="0" t="s">
        <v>1218</v>
      </c>
      <c r="F22" s="0" t="n">
        <v>0</v>
      </c>
      <c r="G22" s="0" t="n">
        <v>0</v>
      </c>
      <c r="N22" s="0" t="s">
        <v>1217</v>
      </c>
      <c r="O22" s="0" t="n">
        <v>0</v>
      </c>
      <c r="P22" s="0" t="n">
        <v>0</v>
      </c>
      <c r="Q22" s="0" t="n">
        <v>3</v>
      </c>
    </row>
    <row r="23" customFormat="false" ht="12.8" hidden="false" customHeight="false" outlineLevel="0" collapsed="false">
      <c r="A23" s="0" t="s">
        <v>73</v>
      </c>
      <c r="B23" s="0" t="s">
        <v>1219</v>
      </c>
      <c r="F23" s="0" t="n">
        <v>0</v>
      </c>
      <c r="G23" s="0" t="n">
        <v>0</v>
      </c>
      <c r="N23" s="0" t="s">
        <v>1217</v>
      </c>
      <c r="O23" s="0" t="n">
        <v>0</v>
      </c>
      <c r="P23" s="0" t="n">
        <v>0</v>
      </c>
      <c r="Q23" s="0" t="n">
        <v>3</v>
      </c>
    </row>
    <row r="24" customFormat="false" ht="12.8" hidden="false" customHeight="false" outlineLevel="0" collapsed="false">
      <c r="A24" s="0" t="s">
        <v>73</v>
      </c>
      <c r="B24" s="0" t="s">
        <v>1220</v>
      </c>
      <c r="F24" s="0" t="n">
        <v>0</v>
      </c>
      <c r="G24" s="0" t="n">
        <v>0</v>
      </c>
      <c r="N24" s="0" t="s">
        <v>1217</v>
      </c>
      <c r="O24" s="0" t="n">
        <v>0</v>
      </c>
      <c r="P24" s="0" t="n">
        <v>0</v>
      </c>
      <c r="Q24" s="0" t="n">
        <v>3</v>
      </c>
    </row>
    <row r="25" customFormat="false" ht="12.8" hidden="false" customHeight="false" outlineLevel="0" collapsed="false">
      <c r="A25" s="0" t="s">
        <v>73</v>
      </c>
      <c r="B25" s="0" t="s">
        <v>1221</v>
      </c>
      <c r="F25" s="0" t="n">
        <v>0</v>
      </c>
      <c r="G25" s="0" t="n">
        <v>0</v>
      </c>
      <c r="N25" s="0" t="s">
        <v>1217</v>
      </c>
      <c r="O25" s="0" t="n">
        <v>0</v>
      </c>
      <c r="P25" s="0" t="n">
        <v>0</v>
      </c>
      <c r="Q25" s="0" t="n">
        <v>3</v>
      </c>
    </row>
    <row r="26" customFormat="false" ht="12.8" hidden="false" customHeight="false" outlineLevel="0" collapsed="false">
      <c r="A26" s="0" t="s">
        <v>73</v>
      </c>
      <c r="B26" s="0" t="s">
        <v>1222</v>
      </c>
      <c r="F26" s="0" t="n">
        <v>0</v>
      </c>
      <c r="G26" s="0" t="n">
        <v>0</v>
      </c>
      <c r="N26" s="0" t="s">
        <v>1217</v>
      </c>
      <c r="O26" s="0" t="n">
        <v>0</v>
      </c>
      <c r="P26" s="0" t="n">
        <v>0</v>
      </c>
      <c r="Q26" s="0" t="n">
        <v>3</v>
      </c>
    </row>
    <row r="27" customFormat="false" ht="12.8" hidden="false" customHeight="false" outlineLevel="0" collapsed="false">
      <c r="A27" s="0" t="s">
        <v>73</v>
      </c>
      <c r="B27" s="0" t="s">
        <v>1223</v>
      </c>
      <c r="F27" s="0" t="n">
        <v>0</v>
      </c>
      <c r="G27" s="0" t="n">
        <v>0</v>
      </c>
      <c r="N27" s="0" t="s">
        <v>1217</v>
      </c>
      <c r="O27" s="0" t="n">
        <v>0</v>
      </c>
      <c r="P27" s="0" t="n">
        <v>0</v>
      </c>
      <c r="Q27" s="0" t="n">
        <v>3</v>
      </c>
    </row>
    <row r="28" customFormat="false" ht="12.8" hidden="false" customHeight="false" outlineLevel="0" collapsed="false">
      <c r="A28" s="0" t="s">
        <v>73</v>
      </c>
      <c r="B28" s="0" t="s">
        <v>1224</v>
      </c>
      <c r="F28" s="0" t="n">
        <v>0</v>
      </c>
      <c r="G28" s="0" t="n">
        <v>0</v>
      </c>
      <c r="N28" s="0" t="s">
        <v>1217</v>
      </c>
      <c r="O28" s="0" t="n">
        <v>0</v>
      </c>
      <c r="P28" s="0" t="n">
        <v>0</v>
      </c>
      <c r="Q28" s="0" t="n">
        <v>3</v>
      </c>
    </row>
    <row r="29" customFormat="false" ht="12.8" hidden="false" customHeight="false" outlineLevel="0" collapsed="false">
      <c r="A29" s="0" t="s">
        <v>73</v>
      </c>
      <c r="B29" s="0" t="s">
        <v>1225</v>
      </c>
      <c r="F29" s="0" t="n">
        <v>0</v>
      </c>
      <c r="G29" s="0" t="n">
        <v>0</v>
      </c>
      <c r="N29" s="0" t="s">
        <v>1217</v>
      </c>
      <c r="O29" s="0" t="n">
        <v>0</v>
      </c>
      <c r="P29" s="0" t="n">
        <v>0</v>
      </c>
      <c r="Q29" s="0" t="n">
        <v>3</v>
      </c>
    </row>
    <row r="30" customFormat="false" ht="12.8" hidden="false" customHeight="false" outlineLevel="0" collapsed="false">
      <c r="A30" s="0" t="s">
        <v>73</v>
      </c>
      <c r="B30" s="0" t="s">
        <v>1226</v>
      </c>
      <c r="F30" s="0" t="n">
        <v>0</v>
      </c>
      <c r="G30" s="0" t="n">
        <v>0</v>
      </c>
      <c r="N30" s="0" t="s">
        <v>1217</v>
      </c>
      <c r="O30" s="0" t="n">
        <v>0</v>
      </c>
      <c r="P30" s="0" t="n">
        <v>0</v>
      </c>
      <c r="Q30" s="0" t="n">
        <v>3</v>
      </c>
    </row>
    <row r="31" customFormat="false" ht="12.8" hidden="false" customHeight="false" outlineLevel="0" collapsed="false">
      <c r="A31" s="0" t="s">
        <v>73</v>
      </c>
      <c r="B31" s="0" t="s">
        <v>1227</v>
      </c>
      <c r="F31" s="0" t="n">
        <v>0</v>
      </c>
      <c r="G31" s="0" t="n">
        <v>0</v>
      </c>
      <c r="N31" s="0" t="s">
        <v>1217</v>
      </c>
      <c r="O31" s="0" t="n">
        <v>0</v>
      </c>
      <c r="P31" s="0" t="n">
        <v>0</v>
      </c>
      <c r="Q31" s="0" t="n">
        <v>3</v>
      </c>
    </row>
    <row r="32" customFormat="false" ht="12.8" hidden="false" customHeight="false" outlineLevel="0" collapsed="false">
      <c r="A32" s="0" t="s">
        <v>191</v>
      </c>
      <c r="B32" s="0" t="s">
        <v>1228</v>
      </c>
      <c r="F32" s="0" t="n">
        <v>0</v>
      </c>
      <c r="G32" s="0" t="n">
        <v>0</v>
      </c>
      <c r="N32" s="0" t="s">
        <v>1217</v>
      </c>
      <c r="O32" s="0" t="n">
        <v>0</v>
      </c>
      <c r="P32" s="0" t="n">
        <v>0</v>
      </c>
      <c r="Q32" s="0" t="n">
        <v>3</v>
      </c>
    </row>
    <row r="33" customFormat="false" ht="12.8" hidden="false" customHeight="false" outlineLevel="0" collapsed="false">
      <c r="A33" s="0" t="s">
        <v>191</v>
      </c>
      <c r="B33" s="0" t="s">
        <v>1229</v>
      </c>
      <c r="F33" s="0" t="n">
        <v>0</v>
      </c>
      <c r="G33" s="0" t="n">
        <v>0</v>
      </c>
      <c r="N33" s="0" t="s">
        <v>1217</v>
      </c>
      <c r="O33" s="0" t="n">
        <v>0</v>
      </c>
      <c r="P33" s="0" t="n">
        <v>0</v>
      </c>
      <c r="Q33" s="0" t="n">
        <v>3</v>
      </c>
    </row>
    <row r="34" customFormat="false" ht="12.8" hidden="false" customHeight="false" outlineLevel="0" collapsed="false">
      <c r="A34" s="0" t="s">
        <v>191</v>
      </c>
      <c r="B34" s="0" t="s">
        <v>1230</v>
      </c>
      <c r="F34" s="0" t="n">
        <v>0</v>
      </c>
      <c r="G34" s="0" t="n">
        <v>0</v>
      </c>
      <c r="N34" s="0" t="s">
        <v>1217</v>
      </c>
      <c r="O34" s="0" t="n">
        <v>0</v>
      </c>
      <c r="P34" s="0" t="n">
        <v>0</v>
      </c>
      <c r="Q34" s="0" t="n">
        <v>3</v>
      </c>
    </row>
    <row r="35" customFormat="false" ht="12.8" hidden="false" customHeight="false" outlineLevel="0" collapsed="false">
      <c r="A35" s="0" t="s">
        <v>191</v>
      </c>
      <c r="B35" s="0" t="s">
        <v>1231</v>
      </c>
      <c r="F35" s="0" t="n">
        <v>0</v>
      </c>
      <c r="G35" s="0" t="n">
        <v>0</v>
      </c>
      <c r="N35" s="0" t="s">
        <v>1217</v>
      </c>
      <c r="O35" s="0" t="n">
        <v>0</v>
      </c>
      <c r="P35" s="0" t="n">
        <v>0</v>
      </c>
      <c r="Q35" s="0" t="n">
        <v>3</v>
      </c>
    </row>
    <row r="36" customFormat="false" ht="12.8" hidden="false" customHeight="false" outlineLevel="0" collapsed="false">
      <c r="A36" s="0" t="s">
        <v>73</v>
      </c>
      <c r="B36" s="0" t="s">
        <v>1232</v>
      </c>
      <c r="F36" s="0" t="n">
        <v>0</v>
      </c>
      <c r="G36" s="0" t="n">
        <v>0</v>
      </c>
      <c r="O36" s="0" t="n">
        <v>5</v>
      </c>
      <c r="P36" s="0" t="n">
        <v>0</v>
      </c>
      <c r="Q36" s="0" t="n">
        <v>1</v>
      </c>
    </row>
    <row r="37" customFormat="false" ht="12.8" hidden="false" customHeight="false" outlineLevel="0" collapsed="false">
      <c r="A37" s="0" t="s">
        <v>73</v>
      </c>
      <c r="B37" s="0" t="s">
        <v>1233</v>
      </c>
      <c r="F37" s="0" t="n">
        <v>0</v>
      </c>
      <c r="G37" s="0" t="n">
        <v>0</v>
      </c>
      <c r="O37" s="0" t="n">
        <v>5</v>
      </c>
      <c r="P37" s="0" t="n">
        <v>0</v>
      </c>
      <c r="Q37" s="0" t="n">
        <v>1</v>
      </c>
    </row>
    <row r="38" customFormat="false" ht="12.8" hidden="false" customHeight="false" outlineLevel="0" collapsed="false">
      <c r="A38" s="0" t="s">
        <v>114</v>
      </c>
      <c r="B38" s="0" t="s">
        <v>666</v>
      </c>
      <c r="F38" s="0" t="n">
        <v>0</v>
      </c>
      <c r="G38" s="0" t="n">
        <v>0</v>
      </c>
      <c r="O38" s="0" t="n">
        <v>5</v>
      </c>
      <c r="P38" s="0" t="n">
        <v>0</v>
      </c>
      <c r="Q38" s="0" t="n">
        <v>1</v>
      </c>
    </row>
    <row r="39" customFormat="false" ht="12.8" hidden="false" customHeight="false" outlineLevel="0" collapsed="false">
      <c r="A39" s="0" t="s">
        <v>73</v>
      </c>
      <c r="B39" s="0" t="s">
        <v>1234</v>
      </c>
      <c r="F39" s="0" t="n">
        <v>0</v>
      </c>
      <c r="G39" s="0" t="n">
        <v>0</v>
      </c>
      <c r="O39" s="0" t="n">
        <v>10</v>
      </c>
      <c r="P39" s="0" t="n">
        <v>0</v>
      </c>
      <c r="Q39" s="0" t="n">
        <v>1</v>
      </c>
    </row>
    <row r="40" customFormat="false" ht="12.8" hidden="false" customHeight="false" outlineLevel="0" collapsed="false">
      <c r="A40" s="0" t="s">
        <v>73</v>
      </c>
      <c r="B40" s="0" t="s">
        <v>645</v>
      </c>
      <c r="F40" s="0" t="n">
        <v>0</v>
      </c>
      <c r="G40" s="0" t="n">
        <v>0</v>
      </c>
      <c r="O40" s="0" t="n">
        <v>10</v>
      </c>
      <c r="P40" s="0" t="n">
        <v>0</v>
      </c>
      <c r="Q40" s="0" t="n">
        <v>1</v>
      </c>
    </row>
    <row r="41" customFormat="false" ht="12.8" hidden="false" customHeight="false" outlineLevel="0" collapsed="false">
      <c r="A41" s="0" t="s">
        <v>73</v>
      </c>
      <c r="B41" s="0" t="s">
        <v>647</v>
      </c>
      <c r="F41" s="0" t="n">
        <v>0</v>
      </c>
      <c r="G41" s="0" t="n">
        <v>0</v>
      </c>
      <c r="O41" s="0" t="n">
        <v>10</v>
      </c>
      <c r="P41" s="0" t="n">
        <v>0</v>
      </c>
      <c r="Q41" s="0" t="n">
        <v>1</v>
      </c>
    </row>
    <row r="42" customFormat="false" ht="12.8" hidden="false" customHeight="false" outlineLevel="0" collapsed="false">
      <c r="A42" s="0" t="s">
        <v>73</v>
      </c>
      <c r="B42" s="0" t="s">
        <v>1235</v>
      </c>
      <c r="F42" s="0" t="n">
        <v>0</v>
      </c>
      <c r="G42" s="0" t="n">
        <v>0</v>
      </c>
      <c r="O42" s="0" t="n">
        <v>10</v>
      </c>
      <c r="P42" s="0" t="n">
        <v>0</v>
      </c>
      <c r="Q42" s="0" t="n">
        <v>1</v>
      </c>
    </row>
    <row r="43" customFormat="false" ht="12.8" hidden="false" customHeight="false" outlineLevel="0" collapsed="false">
      <c r="A43" s="0" t="s">
        <v>73</v>
      </c>
      <c r="B43" s="0" t="s">
        <v>651</v>
      </c>
      <c r="F43" s="0" t="n">
        <v>0</v>
      </c>
      <c r="G43" s="0" t="n">
        <v>0</v>
      </c>
      <c r="O43" s="0" t="n">
        <v>10</v>
      </c>
      <c r="P43" s="0" t="n">
        <v>0</v>
      </c>
      <c r="Q43" s="0" t="n">
        <v>1</v>
      </c>
    </row>
    <row r="44" customFormat="false" ht="12.8" hidden="false" customHeight="false" outlineLevel="0" collapsed="false">
      <c r="A44" s="0" t="s">
        <v>73</v>
      </c>
      <c r="B44" s="0" t="s">
        <v>655</v>
      </c>
      <c r="F44" s="0" t="n">
        <v>0</v>
      </c>
      <c r="G44" s="0" t="n">
        <v>0</v>
      </c>
      <c r="O44" s="0" t="n">
        <v>10</v>
      </c>
      <c r="P44" s="0" t="n">
        <v>0</v>
      </c>
      <c r="Q44" s="0" t="n">
        <v>1</v>
      </c>
    </row>
    <row r="45" customFormat="false" ht="12.8" hidden="false" customHeight="false" outlineLevel="0" collapsed="false">
      <c r="A45" s="0" t="s">
        <v>73</v>
      </c>
      <c r="B45" s="0" t="s">
        <v>653</v>
      </c>
      <c r="F45" s="0" t="n">
        <v>0</v>
      </c>
      <c r="G45" s="0" t="n">
        <v>0</v>
      </c>
      <c r="O45" s="0" t="n">
        <v>10</v>
      </c>
      <c r="P45" s="0" t="n">
        <v>0</v>
      </c>
      <c r="Q45" s="0" t="n">
        <v>1</v>
      </c>
    </row>
    <row r="46" customFormat="false" ht="12.8" hidden="false" customHeight="false" outlineLevel="0" collapsed="false">
      <c r="A46" s="0" t="s">
        <v>73</v>
      </c>
      <c r="B46" s="0" t="s">
        <v>657</v>
      </c>
      <c r="F46" s="0" t="n">
        <v>0</v>
      </c>
      <c r="G46" s="0" t="n">
        <v>0</v>
      </c>
      <c r="O46" s="0" t="n">
        <v>10</v>
      </c>
      <c r="P46" s="0" t="n">
        <v>0</v>
      </c>
      <c r="Q46" s="0" t="n">
        <v>1</v>
      </c>
    </row>
    <row r="47" customFormat="false" ht="12.8" hidden="false" customHeight="false" outlineLevel="0" collapsed="false">
      <c r="A47" s="0" t="s">
        <v>73</v>
      </c>
      <c r="B47" s="0" t="s">
        <v>656</v>
      </c>
      <c r="F47" s="0" t="n">
        <v>0</v>
      </c>
      <c r="G47" s="0" t="n">
        <v>0</v>
      </c>
      <c r="O47" s="0" t="n">
        <v>10</v>
      </c>
      <c r="P47" s="0" t="n">
        <v>0</v>
      </c>
      <c r="Q47" s="0" t="n">
        <v>1</v>
      </c>
    </row>
    <row r="48" customFormat="false" ht="12.8" hidden="false" customHeight="false" outlineLevel="0" collapsed="false">
      <c r="A48" s="0" t="s">
        <v>281</v>
      </c>
      <c r="B48" s="0" t="s">
        <v>1236</v>
      </c>
      <c r="F48" s="0" t="n">
        <v>0</v>
      </c>
      <c r="G48" s="0" t="n">
        <v>0</v>
      </c>
      <c r="O48" s="0" t="n">
        <v>10</v>
      </c>
      <c r="P48" s="0" t="n">
        <v>0</v>
      </c>
      <c r="Q48" s="0" t="n">
        <v>1</v>
      </c>
    </row>
    <row r="49" customFormat="false" ht="12.8" hidden="false" customHeight="false" outlineLevel="0" collapsed="false">
      <c r="A49" s="0" t="s">
        <v>281</v>
      </c>
      <c r="B49" s="0" t="s">
        <v>1237</v>
      </c>
      <c r="F49" s="0" t="n">
        <v>0</v>
      </c>
      <c r="G49" s="0" t="n">
        <v>0</v>
      </c>
      <c r="O49" s="0" t="n">
        <v>10</v>
      </c>
      <c r="P49" s="0" t="n">
        <v>0</v>
      </c>
      <c r="Q49" s="0" t="n">
        <v>1</v>
      </c>
    </row>
    <row r="50" customFormat="false" ht="12.8" hidden="false" customHeight="false" outlineLevel="0" collapsed="false">
      <c r="A50" s="0" t="s">
        <v>73</v>
      </c>
      <c r="B50" s="0" t="s">
        <v>1238</v>
      </c>
      <c r="F50" s="0" t="n">
        <v>0</v>
      </c>
      <c r="G50" s="0" t="n">
        <v>0</v>
      </c>
      <c r="O50" s="0" t="n">
        <v>10</v>
      </c>
      <c r="P50" s="0" t="n">
        <v>0</v>
      </c>
      <c r="Q50" s="0" t="n">
        <v>2</v>
      </c>
    </row>
    <row r="51" customFormat="false" ht="12.8" hidden="false" customHeight="false" outlineLevel="0" collapsed="false">
      <c r="A51" s="0" t="s">
        <v>73</v>
      </c>
      <c r="B51" s="0" t="s">
        <v>1239</v>
      </c>
      <c r="F51" s="0" t="n">
        <v>0</v>
      </c>
      <c r="G51" s="0" t="n">
        <v>0</v>
      </c>
      <c r="O51" s="0" t="n">
        <v>10</v>
      </c>
      <c r="P51" s="0" t="n">
        <v>0</v>
      </c>
      <c r="Q51" s="0" t="n">
        <v>2</v>
      </c>
    </row>
    <row r="52" customFormat="false" ht="12.8" hidden="false" customHeight="false" outlineLevel="0" collapsed="false">
      <c r="A52" s="0" t="s">
        <v>73</v>
      </c>
      <c r="B52" s="0" t="s">
        <v>1240</v>
      </c>
      <c r="F52" s="0" t="n">
        <v>0</v>
      </c>
      <c r="G52" s="0" t="n">
        <v>0</v>
      </c>
      <c r="O52" s="0" t="n">
        <v>10</v>
      </c>
      <c r="P52" s="0" t="n">
        <v>0</v>
      </c>
      <c r="Q52" s="0" t="n">
        <v>2</v>
      </c>
    </row>
    <row r="53" customFormat="false" ht="12.8" hidden="false" customHeight="false" outlineLevel="0" collapsed="false">
      <c r="A53" s="0" t="s">
        <v>73</v>
      </c>
      <c r="B53" s="0" t="s">
        <v>1241</v>
      </c>
      <c r="F53" s="0" t="n">
        <v>0</v>
      </c>
      <c r="G53" s="0" t="n">
        <v>0</v>
      </c>
      <c r="O53" s="0" t="n">
        <v>10</v>
      </c>
      <c r="P53" s="0" t="n">
        <v>0</v>
      </c>
      <c r="Q53" s="0" t="n">
        <v>2</v>
      </c>
    </row>
    <row r="54" customFormat="false" ht="12.8" hidden="false" customHeight="false" outlineLevel="0" collapsed="false">
      <c r="A54" s="0" t="s">
        <v>73</v>
      </c>
      <c r="B54" s="0" t="s">
        <v>1242</v>
      </c>
      <c r="F54" s="0" t="n">
        <v>0</v>
      </c>
      <c r="G54" s="0" t="n">
        <v>0</v>
      </c>
      <c r="O54" s="0" t="n">
        <v>10</v>
      </c>
      <c r="P54" s="0" t="n">
        <v>0</v>
      </c>
      <c r="Q54" s="0" t="n">
        <v>2</v>
      </c>
    </row>
    <row r="55" customFormat="false" ht="12.8" hidden="false" customHeight="false" outlineLevel="0" collapsed="false">
      <c r="A55" s="0" t="s">
        <v>73</v>
      </c>
      <c r="B55" s="0" t="s">
        <v>1243</v>
      </c>
      <c r="F55" s="0" t="n">
        <v>0</v>
      </c>
      <c r="G55" s="0" t="n">
        <v>0</v>
      </c>
      <c r="O55" s="0" t="n">
        <v>10</v>
      </c>
      <c r="P55" s="0" t="n">
        <v>0</v>
      </c>
      <c r="Q55" s="0" t="n">
        <v>2</v>
      </c>
    </row>
    <row r="56" customFormat="false" ht="12.8" hidden="false" customHeight="false" outlineLevel="0" collapsed="false">
      <c r="A56" s="0" t="s">
        <v>73</v>
      </c>
      <c r="B56" s="0" t="s">
        <v>1244</v>
      </c>
      <c r="F56" s="0" t="n">
        <v>0</v>
      </c>
      <c r="G56" s="0" t="n">
        <v>0</v>
      </c>
      <c r="O56" s="0" t="n">
        <v>10</v>
      </c>
      <c r="P56" s="0" t="n">
        <v>0</v>
      </c>
      <c r="Q56" s="0" t="n">
        <v>2</v>
      </c>
    </row>
    <row r="57" customFormat="false" ht="12.8" hidden="false" customHeight="false" outlineLevel="0" collapsed="false">
      <c r="A57" s="0" t="s">
        <v>73</v>
      </c>
      <c r="B57" s="0" t="s">
        <v>1245</v>
      </c>
      <c r="F57" s="0" t="n">
        <v>0</v>
      </c>
      <c r="G57" s="0" t="n">
        <v>0</v>
      </c>
      <c r="O57" s="0" t="n">
        <v>10</v>
      </c>
      <c r="P57" s="0" t="n">
        <v>0</v>
      </c>
      <c r="Q57" s="0" t="n">
        <v>2</v>
      </c>
    </row>
    <row r="58" customFormat="false" ht="12.8" hidden="false" customHeight="false" outlineLevel="0" collapsed="false">
      <c r="A58" s="0" t="s">
        <v>73</v>
      </c>
      <c r="B58" s="0" t="s">
        <v>1246</v>
      </c>
      <c r="F58" s="0" t="n">
        <v>0</v>
      </c>
      <c r="G58" s="0" t="n">
        <v>0</v>
      </c>
      <c r="O58" s="0" t="n">
        <v>10</v>
      </c>
      <c r="P58" s="0" t="n">
        <v>0</v>
      </c>
      <c r="Q58" s="0" t="n">
        <v>2</v>
      </c>
    </row>
    <row r="59" customFormat="false" ht="12.8" hidden="false" customHeight="false" outlineLevel="0" collapsed="false">
      <c r="A59" s="0" t="s">
        <v>73</v>
      </c>
      <c r="B59" s="0" t="s">
        <v>1247</v>
      </c>
      <c r="F59" s="0" t="n">
        <v>0</v>
      </c>
      <c r="G59" s="0" t="n">
        <v>0</v>
      </c>
      <c r="O59" s="0" t="n">
        <v>10</v>
      </c>
      <c r="P59" s="0" t="n">
        <v>0</v>
      </c>
      <c r="Q59" s="0" t="n">
        <v>2</v>
      </c>
    </row>
    <row r="60" customFormat="false" ht="12.8" hidden="false" customHeight="false" outlineLevel="0" collapsed="false">
      <c r="A60" s="0" t="s">
        <v>73</v>
      </c>
      <c r="B60" s="0" t="s">
        <v>1248</v>
      </c>
      <c r="F60" s="0" t="n">
        <v>0</v>
      </c>
      <c r="G60" s="0" t="n">
        <v>0</v>
      </c>
      <c r="O60" s="0" t="n">
        <v>10</v>
      </c>
      <c r="P60" s="0" t="n">
        <v>0</v>
      </c>
      <c r="Q60" s="0" t="n">
        <v>2</v>
      </c>
    </row>
    <row r="61" customFormat="false" ht="12.8" hidden="false" customHeight="false" outlineLevel="0" collapsed="false">
      <c r="A61" s="0" t="s">
        <v>198</v>
      </c>
      <c r="B61" s="0" t="s">
        <v>1249</v>
      </c>
      <c r="F61" s="0" t="n">
        <v>0</v>
      </c>
      <c r="G61" s="0" t="n">
        <v>0</v>
      </c>
      <c r="O61" s="0" t="n">
        <v>20</v>
      </c>
      <c r="P61" s="0" t="n">
        <v>0</v>
      </c>
      <c r="Q61" s="0" t="n">
        <v>2</v>
      </c>
    </row>
    <row r="62" customFormat="false" ht="12.8" hidden="false" customHeight="false" outlineLevel="0" collapsed="false">
      <c r="A62" s="0" t="s">
        <v>198</v>
      </c>
      <c r="B62" s="0" t="s">
        <v>1250</v>
      </c>
      <c r="F62" s="0" t="n">
        <v>0</v>
      </c>
      <c r="G62" s="0" t="n">
        <v>0</v>
      </c>
      <c r="O62" s="0" t="n">
        <v>20</v>
      </c>
      <c r="P62" s="0" t="n">
        <v>0</v>
      </c>
      <c r="Q62" s="0" t="n">
        <v>2</v>
      </c>
    </row>
    <row r="63" customFormat="false" ht="12.8" hidden="false" customHeight="false" outlineLevel="0" collapsed="false">
      <c r="A63" s="0" t="s">
        <v>198</v>
      </c>
      <c r="B63" s="0" t="s">
        <v>1251</v>
      </c>
      <c r="F63" s="0" t="n">
        <v>0</v>
      </c>
      <c r="G63" s="0" t="n">
        <v>0</v>
      </c>
      <c r="O63" s="0" t="n">
        <v>20</v>
      </c>
      <c r="P63" s="0" t="n">
        <v>0</v>
      </c>
      <c r="Q63" s="0" t="n">
        <v>2</v>
      </c>
    </row>
    <row r="64" customFormat="false" ht="12.8" hidden="false" customHeight="false" outlineLevel="0" collapsed="false">
      <c r="A64" s="0" t="s">
        <v>198</v>
      </c>
      <c r="B64" s="0" t="s">
        <v>1252</v>
      </c>
      <c r="F64" s="0" t="n">
        <v>0</v>
      </c>
      <c r="G64" s="0" t="n">
        <v>0</v>
      </c>
      <c r="O64" s="0" t="n">
        <v>20</v>
      </c>
      <c r="P64" s="0" t="n">
        <v>0</v>
      </c>
      <c r="Q64" s="0" t="n">
        <v>2</v>
      </c>
    </row>
    <row r="65" customFormat="false" ht="12.8" hidden="false" customHeight="false" outlineLevel="0" collapsed="false">
      <c r="A65" s="0" t="s">
        <v>198</v>
      </c>
      <c r="B65" s="0" t="s">
        <v>1249</v>
      </c>
      <c r="F65" s="0" t="n">
        <v>0</v>
      </c>
      <c r="G65" s="0" t="n">
        <v>0</v>
      </c>
      <c r="O65" s="0" t="n">
        <v>20</v>
      </c>
      <c r="P65" s="0" t="n">
        <v>0</v>
      </c>
      <c r="Q65" s="0" t="n">
        <v>3</v>
      </c>
    </row>
    <row r="66" customFormat="false" ht="12.8" hidden="false" customHeight="false" outlineLevel="0" collapsed="false">
      <c r="A66" s="0" t="s">
        <v>198</v>
      </c>
      <c r="B66" s="0" t="s">
        <v>1250</v>
      </c>
      <c r="F66" s="0" t="n">
        <v>0</v>
      </c>
      <c r="G66" s="0" t="n">
        <v>0</v>
      </c>
      <c r="O66" s="0" t="n">
        <v>20</v>
      </c>
      <c r="P66" s="0" t="n">
        <v>0</v>
      </c>
      <c r="Q66" s="0" t="n">
        <v>3</v>
      </c>
    </row>
    <row r="67" customFormat="false" ht="12.8" hidden="false" customHeight="false" outlineLevel="0" collapsed="false">
      <c r="A67" s="0" t="s">
        <v>198</v>
      </c>
      <c r="B67" s="0" t="s">
        <v>1251</v>
      </c>
      <c r="F67" s="0" t="n">
        <v>0</v>
      </c>
      <c r="G67" s="0" t="n">
        <v>0</v>
      </c>
      <c r="O67" s="0" t="n">
        <v>20</v>
      </c>
      <c r="P67" s="0" t="n">
        <v>0</v>
      </c>
      <c r="Q67" s="0" t="n">
        <v>3</v>
      </c>
    </row>
    <row r="68" customFormat="false" ht="12.8" hidden="false" customHeight="false" outlineLevel="0" collapsed="false">
      <c r="A68" s="0" t="s">
        <v>198</v>
      </c>
      <c r="B68" s="0" t="s">
        <v>1252</v>
      </c>
      <c r="F68" s="0" t="n">
        <v>0</v>
      </c>
      <c r="G68" s="0" t="n">
        <v>0</v>
      </c>
      <c r="O68" s="0" t="n">
        <v>20</v>
      </c>
      <c r="P68" s="0" t="n">
        <v>0</v>
      </c>
      <c r="Q68" s="0" t="n">
        <v>3</v>
      </c>
    </row>
    <row r="69" customFormat="false" ht="12.8" hidden="false" customHeight="false" outlineLevel="0" collapsed="false">
      <c r="A69" s="0" t="s">
        <v>191</v>
      </c>
      <c r="B69" s="0" t="s">
        <v>708</v>
      </c>
      <c r="F69" s="0" t="n">
        <v>0</v>
      </c>
      <c r="G69" s="0" t="n">
        <v>0</v>
      </c>
      <c r="O69" s="0" t="n">
        <v>50</v>
      </c>
      <c r="P69" s="0" t="n">
        <v>0</v>
      </c>
      <c r="Q69" s="0" t="n">
        <v>1</v>
      </c>
    </row>
    <row r="70" customFormat="false" ht="12.8" hidden="false" customHeight="false" outlineLevel="0" collapsed="false">
      <c r="A70" s="0" t="s">
        <v>191</v>
      </c>
      <c r="B70" s="0" t="s">
        <v>711</v>
      </c>
      <c r="F70" s="0" t="n">
        <v>0</v>
      </c>
      <c r="G70" s="0" t="n">
        <v>0</v>
      </c>
      <c r="O70" s="0" t="n">
        <v>50</v>
      </c>
      <c r="P70" s="0" t="n">
        <v>0</v>
      </c>
      <c r="Q70" s="0" t="n">
        <v>1</v>
      </c>
    </row>
    <row r="71" customFormat="false" ht="12.8" hidden="false" customHeight="false" outlineLevel="0" collapsed="false">
      <c r="A71" s="0" t="s">
        <v>191</v>
      </c>
      <c r="B71" s="0" t="s">
        <v>714</v>
      </c>
      <c r="F71" s="0" t="n">
        <v>0</v>
      </c>
      <c r="G71" s="0" t="n">
        <v>0</v>
      </c>
      <c r="O71" s="0" t="n">
        <v>50</v>
      </c>
      <c r="P71" s="0" t="n">
        <v>0</v>
      </c>
      <c r="Q71" s="0" t="n">
        <v>1</v>
      </c>
    </row>
    <row r="72" customFormat="false" ht="12.8" hidden="false" customHeight="false" outlineLevel="0" collapsed="false">
      <c r="A72" s="0" t="s">
        <v>191</v>
      </c>
      <c r="B72" s="0" t="s">
        <v>716</v>
      </c>
      <c r="F72" s="0" t="n">
        <v>0</v>
      </c>
      <c r="G72" s="0" t="n">
        <v>0</v>
      </c>
      <c r="O72" s="0" t="n">
        <v>50</v>
      </c>
      <c r="P72" s="0" t="n">
        <v>0</v>
      </c>
      <c r="Q72" s="0" t="n">
        <v>1</v>
      </c>
    </row>
    <row r="73" customFormat="false" ht="12.8" hidden="false" customHeight="false" outlineLevel="0" collapsed="false">
      <c r="A73" s="0" t="s">
        <v>191</v>
      </c>
      <c r="B73" s="0" t="s">
        <v>1253</v>
      </c>
      <c r="F73" s="0" t="n">
        <v>0</v>
      </c>
      <c r="G73" s="0" t="n">
        <v>0</v>
      </c>
      <c r="O73" s="0" t="n">
        <v>50</v>
      </c>
      <c r="P73" s="0" t="n">
        <v>0</v>
      </c>
      <c r="Q73" s="0" t="n">
        <v>2</v>
      </c>
    </row>
    <row r="74" customFormat="false" ht="12.8" hidden="false" customHeight="false" outlineLevel="0" collapsed="false">
      <c r="A74" s="0" t="s">
        <v>191</v>
      </c>
      <c r="B74" s="0" t="s">
        <v>1254</v>
      </c>
      <c r="F74" s="0" t="n">
        <v>0</v>
      </c>
      <c r="G74" s="0" t="n">
        <v>0</v>
      </c>
      <c r="O74" s="0" t="n">
        <v>50</v>
      </c>
      <c r="P74" s="0" t="n">
        <v>0</v>
      </c>
      <c r="Q74" s="0" t="n">
        <v>2</v>
      </c>
    </row>
    <row r="75" customFormat="false" ht="12.8" hidden="false" customHeight="false" outlineLevel="0" collapsed="false">
      <c r="A75" s="0" t="s">
        <v>191</v>
      </c>
      <c r="B75" s="0" t="s">
        <v>1255</v>
      </c>
      <c r="F75" s="0" t="n">
        <v>0</v>
      </c>
      <c r="G75" s="0" t="n">
        <v>0</v>
      </c>
      <c r="O75" s="0" t="n">
        <v>50</v>
      </c>
      <c r="P75" s="0" t="n">
        <v>0</v>
      </c>
      <c r="Q75" s="0" t="n">
        <v>2</v>
      </c>
    </row>
    <row r="76" customFormat="false" ht="12.8" hidden="false" customHeight="false" outlineLevel="0" collapsed="false">
      <c r="A76" s="0" t="s">
        <v>191</v>
      </c>
      <c r="B76" s="0" t="s">
        <v>1256</v>
      </c>
      <c r="F76" s="0" t="n">
        <v>0</v>
      </c>
      <c r="G76" s="0" t="n">
        <v>0</v>
      </c>
      <c r="O76" s="0" t="n">
        <v>50</v>
      </c>
      <c r="P76" s="0" t="n">
        <v>0</v>
      </c>
      <c r="Q76" s="0" t="n">
        <v>2</v>
      </c>
    </row>
    <row r="77" customFormat="false" ht="12.8" hidden="false" customHeight="false" outlineLevel="0" collapsed="false">
      <c r="A77" s="0" t="s">
        <v>128</v>
      </c>
      <c r="B77" s="0" t="s">
        <v>677</v>
      </c>
      <c r="F77" s="0" t="n">
        <v>0</v>
      </c>
      <c r="G77" s="0" t="n">
        <v>0</v>
      </c>
      <c r="O77" s="0" t="n">
        <v>70</v>
      </c>
      <c r="P77" s="0" t="n">
        <v>0</v>
      </c>
      <c r="Q77" s="0" t="n">
        <v>1</v>
      </c>
    </row>
    <row r="78" customFormat="false" ht="12.8" hidden="false" customHeight="false" outlineLevel="0" collapsed="false">
      <c r="A78" s="0" t="s">
        <v>128</v>
      </c>
      <c r="B78" s="0" t="s">
        <v>1257</v>
      </c>
      <c r="F78" s="0" t="n">
        <v>0</v>
      </c>
      <c r="G78" s="0" t="n">
        <v>0</v>
      </c>
      <c r="O78" s="0" t="n">
        <v>70</v>
      </c>
      <c r="P78" s="0" t="n">
        <v>0</v>
      </c>
      <c r="Q78" s="0" t="n">
        <v>1</v>
      </c>
    </row>
    <row r="79" customFormat="false" ht="12.8" hidden="false" customHeight="false" outlineLevel="0" collapsed="false">
      <c r="A79" s="0" t="s">
        <v>128</v>
      </c>
      <c r="B79" s="0" t="s">
        <v>681</v>
      </c>
      <c r="F79" s="0" t="n">
        <v>0</v>
      </c>
      <c r="G79" s="0" t="n">
        <v>0</v>
      </c>
      <c r="O79" s="0" t="n">
        <v>70</v>
      </c>
      <c r="P79" s="0" t="n">
        <v>0</v>
      </c>
      <c r="Q79" s="0" t="n">
        <v>1</v>
      </c>
    </row>
    <row r="80" customFormat="false" ht="12.8" hidden="false" customHeight="false" outlineLevel="0" collapsed="false">
      <c r="A80" s="0" t="s">
        <v>133</v>
      </c>
      <c r="B80" s="0" t="s">
        <v>494</v>
      </c>
      <c r="F80" s="0" t="n">
        <v>0</v>
      </c>
      <c r="G80" s="0" t="n">
        <v>0</v>
      </c>
      <c r="O80" s="0" t="n">
        <v>70</v>
      </c>
      <c r="P80" s="0" t="n">
        <v>0</v>
      </c>
      <c r="Q80" s="0" t="n">
        <v>1</v>
      </c>
    </row>
    <row r="81" customFormat="false" ht="12.8" hidden="false" customHeight="false" outlineLevel="0" collapsed="false">
      <c r="A81" s="0" t="s">
        <v>133</v>
      </c>
      <c r="B81" s="0" t="s">
        <v>684</v>
      </c>
      <c r="F81" s="0" t="n">
        <v>0</v>
      </c>
      <c r="G81" s="0" t="n">
        <v>0</v>
      </c>
      <c r="O81" s="0" t="n">
        <v>70</v>
      </c>
      <c r="P81" s="0" t="n">
        <v>0</v>
      </c>
      <c r="Q81" s="0" t="n">
        <v>1</v>
      </c>
    </row>
    <row r="82" customFormat="false" ht="12.8" hidden="false" customHeight="false" outlineLevel="0" collapsed="false">
      <c r="A82" s="0" t="s">
        <v>198</v>
      </c>
      <c r="B82" s="0" t="s">
        <v>1258</v>
      </c>
      <c r="F82" s="0" t="n">
        <v>0</v>
      </c>
      <c r="G82" s="0" t="n">
        <v>0</v>
      </c>
      <c r="O82" s="0" t="n">
        <v>80</v>
      </c>
      <c r="P82" s="0" t="n">
        <v>0</v>
      </c>
      <c r="Q82" s="0" t="n">
        <v>1</v>
      </c>
    </row>
    <row r="83" customFormat="false" ht="12.8" hidden="false" customHeight="false" outlineLevel="0" collapsed="false">
      <c r="A83" s="0" t="s">
        <v>198</v>
      </c>
      <c r="B83" s="0" t="s">
        <v>1259</v>
      </c>
      <c r="F83" s="0" t="n">
        <v>0</v>
      </c>
      <c r="G83" s="0" t="n">
        <v>0</v>
      </c>
      <c r="O83" s="0" t="n">
        <v>80</v>
      </c>
      <c r="P83" s="0" t="n">
        <v>0</v>
      </c>
      <c r="Q83" s="0" t="n">
        <v>1</v>
      </c>
    </row>
    <row r="84" customFormat="false" ht="12.8" hidden="false" customHeight="false" outlineLevel="0" collapsed="false">
      <c r="A84" s="0" t="s">
        <v>198</v>
      </c>
      <c r="B84" s="0" t="s">
        <v>721</v>
      </c>
      <c r="F84" s="0" t="n">
        <v>0</v>
      </c>
      <c r="G84" s="0" t="n">
        <v>0</v>
      </c>
      <c r="O84" s="0" t="n">
        <v>80</v>
      </c>
      <c r="P84" s="0" t="n">
        <v>0</v>
      </c>
      <c r="Q84" s="0" t="n">
        <v>1</v>
      </c>
    </row>
    <row r="85" customFormat="false" ht="12.8" hidden="false" customHeight="false" outlineLevel="0" collapsed="false">
      <c r="A85" s="0" t="s">
        <v>198</v>
      </c>
      <c r="B85" s="0" t="s">
        <v>722</v>
      </c>
      <c r="F85" s="0" t="n">
        <v>0</v>
      </c>
      <c r="G85" s="0" t="n">
        <v>0</v>
      </c>
      <c r="O85" s="0" t="n">
        <v>80</v>
      </c>
      <c r="P85" s="0" t="n">
        <v>0</v>
      </c>
      <c r="Q85" s="0" t="n">
        <v>1</v>
      </c>
    </row>
    <row r="86" customFormat="false" ht="12.8" hidden="false" customHeight="false" outlineLevel="0" collapsed="false">
      <c r="A86" s="0" t="s">
        <v>133</v>
      </c>
      <c r="B86" s="0" t="s">
        <v>495</v>
      </c>
      <c r="F86" s="0" t="n">
        <v>0</v>
      </c>
      <c r="G86" s="0" t="n">
        <v>0</v>
      </c>
      <c r="O86" s="0" t="n">
        <v>85</v>
      </c>
      <c r="P86" s="0" t="n">
        <v>0</v>
      </c>
      <c r="Q86" s="0" t="n">
        <v>1</v>
      </c>
    </row>
    <row r="87" customFormat="false" ht="12.8" hidden="false" customHeight="false" outlineLevel="0" collapsed="false">
      <c r="A87" s="0" t="s">
        <v>133</v>
      </c>
      <c r="B87" s="0" t="s">
        <v>496</v>
      </c>
      <c r="F87" s="0" t="n">
        <v>0</v>
      </c>
      <c r="G87" s="0" t="n">
        <v>0</v>
      </c>
      <c r="O87" s="0" t="n">
        <v>85</v>
      </c>
      <c r="P87" s="0" t="n">
        <v>0</v>
      </c>
      <c r="Q87" s="0" t="n">
        <v>1</v>
      </c>
    </row>
    <row r="88" customFormat="false" ht="12.8" hidden="false" customHeight="false" outlineLevel="0" collapsed="false">
      <c r="A88" s="0" t="s">
        <v>114</v>
      </c>
      <c r="B88" s="0" t="s">
        <v>1260</v>
      </c>
      <c r="F88" s="0" t="n">
        <v>0</v>
      </c>
      <c r="G88" s="0" t="n">
        <v>0</v>
      </c>
      <c r="O88" s="0" t="n">
        <v>90</v>
      </c>
      <c r="P88" s="0" t="n">
        <v>0</v>
      </c>
      <c r="Q88" s="0" t="n">
        <v>2</v>
      </c>
    </row>
    <row r="89" customFormat="false" ht="12.8" hidden="false" customHeight="false" outlineLevel="0" collapsed="false">
      <c r="A89" s="0" t="s">
        <v>114</v>
      </c>
      <c r="B89" s="0" t="s">
        <v>1261</v>
      </c>
      <c r="F89" s="0" t="n">
        <v>0</v>
      </c>
      <c r="G89" s="0" t="n">
        <v>0</v>
      </c>
      <c r="O89" s="0" t="n">
        <v>90</v>
      </c>
      <c r="P89" s="0" t="n">
        <v>0</v>
      </c>
      <c r="Q89" s="0" t="n">
        <v>2</v>
      </c>
    </row>
    <row r="90" customFormat="false" ht="12.8" hidden="false" customHeight="false" outlineLevel="0" collapsed="false">
      <c r="A90" s="0" t="s">
        <v>114</v>
      </c>
      <c r="B90" s="0" t="s">
        <v>1262</v>
      </c>
      <c r="F90" s="0" t="n">
        <v>0</v>
      </c>
      <c r="G90" s="0" t="n">
        <v>0</v>
      </c>
      <c r="O90" s="0" t="n">
        <v>90</v>
      </c>
      <c r="P90" s="0" t="n">
        <v>0</v>
      </c>
      <c r="Q90" s="0" t="n">
        <v>2</v>
      </c>
    </row>
    <row r="91" customFormat="false" ht="12.8" hidden="false" customHeight="false" outlineLevel="0" collapsed="false">
      <c r="A91" s="0" t="s">
        <v>114</v>
      </c>
      <c r="B91" s="0" t="s">
        <v>1263</v>
      </c>
      <c r="F91" s="0" t="n">
        <v>0</v>
      </c>
      <c r="G91" s="0" t="n">
        <v>0</v>
      </c>
      <c r="O91" s="0" t="n">
        <v>90</v>
      </c>
      <c r="P91" s="0" t="n">
        <v>0</v>
      </c>
      <c r="Q91" s="0" t="n">
        <v>2</v>
      </c>
    </row>
    <row r="92" customFormat="false" ht="12.8" hidden="false" customHeight="false" outlineLevel="0" collapsed="false">
      <c r="A92" s="0" t="s">
        <v>128</v>
      </c>
      <c r="B92" s="0" t="s">
        <v>468</v>
      </c>
      <c r="F92" s="0" t="n">
        <v>0</v>
      </c>
      <c r="G92" s="0" t="n">
        <v>0</v>
      </c>
      <c r="O92" s="0" t="n">
        <v>90</v>
      </c>
      <c r="P92" s="0" t="n">
        <v>0</v>
      </c>
      <c r="Q92" s="0" t="n">
        <v>2</v>
      </c>
    </row>
    <row r="93" customFormat="false" ht="12.8" hidden="false" customHeight="false" outlineLevel="0" collapsed="false">
      <c r="A93" s="0" t="s">
        <v>128</v>
      </c>
      <c r="B93" s="24" t="s">
        <v>469</v>
      </c>
      <c r="F93" s="0" t="n">
        <v>0</v>
      </c>
      <c r="G93" s="0" t="n">
        <v>0</v>
      </c>
      <c r="O93" s="0" t="n">
        <v>90</v>
      </c>
      <c r="P93" s="0" t="n">
        <v>0</v>
      </c>
      <c r="Q93" s="0" t="n">
        <v>2</v>
      </c>
    </row>
    <row r="94" customFormat="false" ht="12.8" hidden="false" customHeight="false" outlineLevel="0" collapsed="false">
      <c r="A94" s="0" t="s">
        <v>128</v>
      </c>
      <c r="B94" s="24" t="s">
        <v>470</v>
      </c>
      <c r="F94" s="0" t="n">
        <v>0</v>
      </c>
      <c r="G94" s="0" t="n">
        <v>0</v>
      </c>
      <c r="O94" s="0" t="n">
        <v>90</v>
      </c>
      <c r="P94" s="0" t="n">
        <v>0</v>
      </c>
      <c r="Q94" s="0" t="n">
        <v>2</v>
      </c>
    </row>
    <row r="95" customFormat="false" ht="12.8" hidden="false" customHeight="false" outlineLevel="0" collapsed="false">
      <c r="A95" s="0" t="s">
        <v>133</v>
      </c>
      <c r="B95" s="24" t="s">
        <v>497</v>
      </c>
      <c r="F95" s="0" t="n">
        <v>0</v>
      </c>
      <c r="G95" s="0" t="n">
        <v>0</v>
      </c>
      <c r="O95" s="0" t="n">
        <v>90</v>
      </c>
      <c r="P95" s="0" t="n">
        <v>0</v>
      </c>
      <c r="Q95" s="0" t="n">
        <v>2</v>
      </c>
    </row>
    <row r="96" customFormat="false" ht="12.8" hidden="false" customHeight="false" outlineLevel="0" collapsed="false">
      <c r="A96" s="0" t="s">
        <v>133</v>
      </c>
      <c r="B96" s="24" t="s">
        <v>1264</v>
      </c>
      <c r="F96" s="0" t="n">
        <v>0</v>
      </c>
      <c r="G96" s="0" t="n">
        <v>0</v>
      </c>
      <c r="O96" s="0" t="n">
        <v>90</v>
      </c>
      <c r="P96" s="0" t="n">
        <v>0</v>
      </c>
      <c r="Q96" s="0" t="n">
        <v>2</v>
      </c>
    </row>
    <row r="97" customFormat="false" ht="12.8" hidden="false" customHeight="false" outlineLevel="0" collapsed="false">
      <c r="A97" s="0" t="s">
        <v>133</v>
      </c>
      <c r="B97" s="24" t="s">
        <v>499</v>
      </c>
      <c r="F97" s="0" t="n">
        <v>0</v>
      </c>
      <c r="G97" s="0" t="n">
        <v>0</v>
      </c>
      <c r="O97" s="0" t="n">
        <v>90</v>
      </c>
      <c r="P97" s="0" t="n">
        <v>0</v>
      </c>
      <c r="Q97" s="0" t="n">
        <v>2</v>
      </c>
    </row>
    <row r="98" customFormat="false" ht="12.8" hidden="false" customHeight="false" outlineLevel="0" collapsed="false">
      <c r="A98" s="0" t="s">
        <v>133</v>
      </c>
      <c r="B98" s="24" t="s">
        <v>501</v>
      </c>
      <c r="F98" s="0" t="n">
        <v>0</v>
      </c>
      <c r="G98" s="0" t="n">
        <v>0</v>
      </c>
      <c r="O98" s="0" t="n">
        <v>90</v>
      </c>
      <c r="P98" s="0" t="n">
        <v>0</v>
      </c>
      <c r="Q98" s="0" t="n">
        <v>2</v>
      </c>
    </row>
    <row r="99" customFormat="false" ht="12.8" hidden="false" customHeight="false" outlineLevel="0" collapsed="false">
      <c r="A99" s="0" t="s">
        <v>281</v>
      </c>
      <c r="B99" s="24" t="s">
        <v>282</v>
      </c>
      <c r="F99" s="0" t="n">
        <v>0</v>
      </c>
      <c r="G99" s="0" t="n">
        <v>0</v>
      </c>
      <c r="O99" s="0" t="n">
        <v>90</v>
      </c>
      <c r="P99" s="0" t="n">
        <v>0</v>
      </c>
      <c r="Q99" s="0" t="n">
        <v>2</v>
      </c>
    </row>
    <row r="100" customFormat="false" ht="12.8" hidden="false" customHeight="false" outlineLevel="0" collapsed="false">
      <c r="A100" s="0" t="s">
        <v>281</v>
      </c>
      <c r="B100" s="0" t="s">
        <v>283</v>
      </c>
      <c r="F100" s="0" t="n">
        <v>0</v>
      </c>
      <c r="G100" s="0" t="n">
        <v>0</v>
      </c>
      <c r="O100" s="0" t="n">
        <v>90</v>
      </c>
      <c r="P100" s="0" t="n">
        <v>0</v>
      </c>
      <c r="Q100" s="0" t="n">
        <v>2</v>
      </c>
    </row>
    <row r="101" customFormat="false" ht="12.8" hidden="false" customHeight="false" outlineLevel="0" collapsed="false">
      <c r="A101" s="0" t="s">
        <v>150</v>
      </c>
      <c r="B101" s="0" t="s">
        <v>573</v>
      </c>
      <c r="F101" s="0" t="n">
        <v>0</v>
      </c>
      <c r="G101" s="0" t="n">
        <v>0</v>
      </c>
      <c r="O101" s="0" t="n">
        <v>90</v>
      </c>
      <c r="P101" s="0" t="n">
        <v>0</v>
      </c>
      <c r="Q101" s="0" t="n">
        <v>2</v>
      </c>
    </row>
    <row r="102" customFormat="false" ht="12.8" hidden="false" customHeight="false" outlineLevel="0" collapsed="false">
      <c r="A102" s="0" t="s">
        <v>150</v>
      </c>
      <c r="B102" s="0" t="s">
        <v>574</v>
      </c>
      <c r="F102" s="0" t="n">
        <v>0</v>
      </c>
      <c r="G102" s="0" t="n">
        <v>0</v>
      </c>
      <c r="O102" s="0" t="n">
        <v>90</v>
      </c>
      <c r="P102" s="0" t="n">
        <v>0</v>
      </c>
      <c r="Q102" s="0" t="n">
        <v>2</v>
      </c>
    </row>
    <row r="103" customFormat="false" ht="12.8" hidden="false" customHeight="false" outlineLevel="0" collapsed="false">
      <c r="A103" s="0" t="s">
        <v>150</v>
      </c>
      <c r="B103" s="0" t="s">
        <v>575</v>
      </c>
      <c r="F103" s="0" t="n">
        <v>0</v>
      </c>
      <c r="G103" s="0" t="n">
        <v>0</v>
      </c>
      <c r="O103" s="0" t="n">
        <v>90</v>
      </c>
      <c r="P103" s="0" t="n">
        <v>0</v>
      </c>
      <c r="Q103" s="0" t="n">
        <v>2</v>
      </c>
    </row>
    <row r="104" customFormat="false" ht="12.8" hidden="false" customHeight="false" outlineLevel="0" collapsed="false">
      <c r="A104" s="0" t="s">
        <v>150</v>
      </c>
      <c r="B104" s="0" t="s">
        <v>576</v>
      </c>
      <c r="F104" s="0" t="n">
        <v>0</v>
      </c>
      <c r="G104" s="0" t="n">
        <v>0</v>
      </c>
      <c r="O104" s="0" t="n">
        <v>90</v>
      </c>
      <c r="P104" s="0" t="n">
        <v>0</v>
      </c>
      <c r="Q104" s="0" t="n">
        <v>2</v>
      </c>
    </row>
    <row r="105" customFormat="false" ht="12.8" hidden="false" customHeight="false" outlineLevel="0" collapsed="false">
      <c r="A105" s="0" t="s">
        <v>198</v>
      </c>
      <c r="B105" s="0" t="s">
        <v>1265</v>
      </c>
      <c r="F105" s="0" t="n">
        <v>0</v>
      </c>
      <c r="G105" s="0" t="n">
        <v>0</v>
      </c>
      <c r="O105" s="0" t="n">
        <v>90</v>
      </c>
      <c r="P105" s="0" t="n">
        <v>0</v>
      </c>
      <c r="Q105" s="0" t="n">
        <v>2</v>
      </c>
    </row>
    <row r="106" customFormat="false" ht="12.8" hidden="false" customHeight="false" outlineLevel="0" collapsed="false">
      <c r="A106" s="0" t="s">
        <v>198</v>
      </c>
      <c r="B106" s="0" t="s">
        <v>1266</v>
      </c>
      <c r="F106" s="0" t="n">
        <v>0</v>
      </c>
      <c r="G106" s="0" t="n">
        <v>0</v>
      </c>
      <c r="O106" s="0" t="n">
        <v>90</v>
      </c>
      <c r="P106" s="0" t="n">
        <v>0</v>
      </c>
      <c r="Q106" s="0" t="n">
        <v>2</v>
      </c>
    </row>
    <row r="107" customFormat="false" ht="12.8" hidden="false" customHeight="false" outlineLevel="0" collapsed="false">
      <c r="A107" s="0" t="s">
        <v>198</v>
      </c>
      <c r="B107" s="0" t="s">
        <v>1267</v>
      </c>
      <c r="F107" s="0" t="n">
        <v>0</v>
      </c>
      <c r="G107" s="0" t="n">
        <v>0</v>
      </c>
      <c r="O107" s="0" t="n">
        <v>90</v>
      </c>
      <c r="P107" s="0" t="n">
        <v>0</v>
      </c>
      <c r="Q107" s="0" t="n">
        <v>2</v>
      </c>
    </row>
    <row r="108" customFormat="false" ht="12.8" hidden="false" customHeight="false" outlineLevel="0" collapsed="false">
      <c r="A108" s="0" t="s">
        <v>198</v>
      </c>
      <c r="B108" s="0" t="s">
        <v>1268</v>
      </c>
      <c r="F108" s="0" t="n">
        <v>0</v>
      </c>
      <c r="G108" s="0" t="n">
        <v>0</v>
      </c>
      <c r="O108" s="0" t="n">
        <v>90</v>
      </c>
      <c r="P108" s="0" t="n">
        <v>0</v>
      </c>
      <c r="Q108" s="0" t="n">
        <v>2</v>
      </c>
    </row>
    <row r="109" customFormat="false" ht="12.8" hidden="false" customHeight="false" outlineLevel="0" collapsed="false">
      <c r="A109" s="0" t="s">
        <v>201</v>
      </c>
      <c r="B109" s="0" t="s">
        <v>1269</v>
      </c>
      <c r="F109" s="0" t="n">
        <v>0</v>
      </c>
      <c r="G109" s="0" t="n">
        <v>0</v>
      </c>
      <c r="O109" s="0" t="n">
        <v>90</v>
      </c>
      <c r="P109" s="0" t="n">
        <v>0</v>
      </c>
      <c r="Q109" s="0" t="n">
        <v>2</v>
      </c>
    </row>
    <row r="110" customFormat="false" ht="12.8" hidden="false" customHeight="false" outlineLevel="0" collapsed="false">
      <c r="A110" s="0" t="s">
        <v>201</v>
      </c>
      <c r="B110" s="0" t="s">
        <v>1270</v>
      </c>
      <c r="F110" s="0" t="n">
        <v>0</v>
      </c>
      <c r="G110" s="0" t="n">
        <v>0</v>
      </c>
      <c r="O110" s="0" t="n">
        <v>90</v>
      </c>
      <c r="P110" s="0" t="n">
        <v>0</v>
      </c>
      <c r="Q110" s="0" t="n">
        <v>2</v>
      </c>
    </row>
    <row r="111" customFormat="false" ht="12.8" hidden="false" customHeight="false" outlineLevel="0" collapsed="false">
      <c r="A111" s="0" t="s">
        <v>201</v>
      </c>
      <c r="B111" s="0" t="s">
        <v>1271</v>
      </c>
      <c r="F111" s="0" t="n">
        <v>0</v>
      </c>
      <c r="G111" s="0" t="n">
        <v>0</v>
      </c>
      <c r="O111" s="0" t="n">
        <v>90</v>
      </c>
      <c r="P111" s="0" t="n">
        <v>0</v>
      </c>
      <c r="Q111" s="0" t="n">
        <v>2</v>
      </c>
    </row>
    <row r="112" customFormat="false" ht="12.8" hidden="false" customHeight="false" outlineLevel="0" collapsed="false">
      <c r="A112" s="0" t="s">
        <v>201</v>
      </c>
      <c r="B112" s="0" t="s">
        <v>1272</v>
      </c>
      <c r="F112" s="0" t="n">
        <v>0</v>
      </c>
      <c r="G112" s="0" t="n">
        <v>0</v>
      </c>
      <c r="O112" s="0" t="n">
        <v>90</v>
      </c>
      <c r="P112" s="0" t="n">
        <v>0</v>
      </c>
      <c r="Q112" s="0" t="n">
        <v>2</v>
      </c>
    </row>
  </sheetData>
  <autoFilter ref="A1:R11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sheetData>
    <row r="1" customFormat="false" ht="12.8" hidden="false" customHeight="false" outlineLevel="0" collapsed="false">
      <c r="A1" s="0" t="s">
        <v>226</v>
      </c>
      <c r="B1" s="0" t="s">
        <v>627</v>
      </c>
      <c r="C1" s="0" t="s">
        <v>1273</v>
      </c>
    </row>
    <row r="2" customFormat="false" ht="12.8" hidden="false" customHeight="false" outlineLevel="0" collapsed="false">
      <c r="A2" s="1" t="s">
        <v>45</v>
      </c>
      <c r="B2" s="0" t="n">
        <v>1</v>
      </c>
      <c r="C2" s="0" t="n">
        <v>3</v>
      </c>
    </row>
    <row r="3" customFormat="false" ht="12.8" hidden="false" customHeight="false" outlineLevel="0" collapsed="false">
      <c r="A3" s="1" t="s">
        <v>53</v>
      </c>
      <c r="B3" s="0" t="n">
        <v>1</v>
      </c>
      <c r="C3" s="0" t="n">
        <v>5</v>
      </c>
    </row>
    <row r="4" customFormat="false" ht="12.8" hidden="false" customHeight="false" outlineLevel="0" collapsed="false">
      <c r="A4" s="1" t="s">
        <v>56</v>
      </c>
      <c r="B4" s="0" t="n">
        <v>1</v>
      </c>
      <c r="C4" s="0" t="n">
        <v>13</v>
      </c>
    </row>
    <row r="5" customFormat="false" ht="12.8" hidden="false" customHeight="false" outlineLevel="0" collapsed="false">
      <c r="A5" s="1" t="s">
        <v>70</v>
      </c>
      <c r="B5" s="0" t="n">
        <v>1</v>
      </c>
      <c r="C5" s="0" t="n">
        <v>5</v>
      </c>
    </row>
    <row r="6" customFormat="false" ht="12.8" hidden="false" customHeight="false" outlineLevel="0" collapsed="false">
      <c r="A6" s="1" t="s">
        <v>144</v>
      </c>
      <c r="B6" s="0" t="n">
        <v>1</v>
      </c>
      <c r="C6" s="0" t="n">
        <v>2</v>
      </c>
    </row>
    <row r="7" customFormat="false" ht="12.8" hidden="false" customHeight="false" outlineLevel="0" collapsed="false">
      <c r="A7" s="0" t="s">
        <v>167</v>
      </c>
      <c r="B7" s="0" t="n">
        <v>1</v>
      </c>
      <c r="C7" s="0" t="n">
        <v>2</v>
      </c>
    </row>
    <row r="8" customFormat="false" ht="12.8" hidden="false" customHeight="false" outlineLevel="0" collapsed="false">
      <c r="A8" s="1" t="s">
        <v>193</v>
      </c>
      <c r="B8" s="0" t="n">
        <v>1</v>
      </c>
      <c r="C8" s="0" t="n">
        <v>2</v>
      </c>
    </row>
    <row r="9" customFormat="false" ht="12.8" hidden="false" customHeight="false" outlineLevel="0" collapsed="false">
      <c r="A9" s="1" t="s">
        <v>30</v>
      </c>
      <c r="B9" s="0" t="n">
        <v>0</v>
      </c>
      <c r="C9" s="0" t="n">
        <v>7</v>
      </c>
    </row>
    <row r="10" customFormat="false" ht="12.8" hidden="false" customHeight="false" outlineLevel="0" collapsed="false">
      <c r="A10" s="1" t="s">
        <v>41</v>
      </c>
      <c r="B10" s="0" t="n">
        <v>0</v>
      </c>
      <c r="C10" s="0" t="n">
        <v>11</v>
      </c>
    </row>
    <row r="11" customFormat="false" ht="12.8" hidden="false" customHeight="false" outlineLevel="0" collapsed="false">
      <c r="A11" s="1" t="s">
        <v>1</v>
      </c>
      <c r="B11" s="0" t="n">
        <v>0</v>
      </c>
      <c r="C11" s="0" t="n">
        <v>7</v>
      </c>
    </row>
    <row r="12" customFormat="false" ht="12.8" hidden="false" customHeight="false" outlineLevel="0" collapsed="false">
      <c r="A12" s="1" t="s">
        <v>108</v>
      </c>
      <c r="B12" s="0" t="n">
        <v>0</v>
      </c>
      <c r="C12" s="0" t="n">
        <v>5</v>
      </c>
    </row>
    <row r="13" customFormat="false" ht="12.8" hidden="false" customHeight="false" outlineLevel="0" collapsed="false">
      <c r="A13" s="1" t="s">
        <v>114</v>
      </c>
      <c r="B13" s="0" t="n">
        <v>0</v>
      </c>
      <c r="C13" s="0" t="n">
        <v>23</v>
      </c>
    </row>
    <row r="14" customFormat="false" ht="12.8" hidden="false" customHeight="false" outlineLevel="0" collapsed="false">
      <c r="A14" s="1" t="s">
        <v>141</v>
      </c>
      <c r="B14" s="0" t="n">
        <v>0</v>
      </c>
      <c r="C14" s="0" t="n">
        <v>12</v>
      </c>
    </row>
    <row r="15" customFormat="false" ht="12.8" hidden="false" customHeight="false" outlineLevel="0" collapsed="false">
      <c r="A15" s="0" t="s">
        <v>156</v>
      </c>
      <c r="B15" s="0" t="n">
        <v>0</v>
      </c>
      <c r="C15" s="0" t="n">
        <v>2</v>
      </c>
    </row>
    <row r="16" customFormat="false" ht="12.8" hidden="false" customHeight="false" outlineLevel="0" collapsed="false">
      <c r="A16" s="0" t="s">
        <v>159</v>
      </c>
      <c r="B16" s="0" t="n">
        <v>0</v>
      </c>
      <c r="C16" s="0" t="n">
        <v>6</v>
      </c>
    </row>
    <row r="17" customFormat="false" ht="12.8" hidden="false" customHeight="false" outlineLevel="0" collapsed="false">
      <c r="A17" s="0" t="s">
        <v>165</v>
      </c>
      <c r="B17" s="0" t="n">
        <v>0</v>
      </c>
      <c r="C17" s="0" t="n">
        <v>14</v>
      </c>
    </row>
    <row r="18" customFormat="false" ht="12.8" hidden="false" customHeight="false" outlineLevel="0" collapsed="false">
      <c r="A18" s="0" t="s">
        <v>169</v>
      </c>
      <c r="B18" s="0" t="n">
        <v>0</v>
      </c>
      <c r="C18" s="0" t="n">
        <v>1</v>
      </c>
    </row>
    <row r="19" customFormat="false" ht="12.8" hidden="false" customHeight="false" outlineLevel="0" collapsed="false">
      <c r="A19" s="0" t="s">
        <v>182</v>
      </c>
      <c r="B19" s="0" t="n">
        <v>0</v>
      </c>
      <c r="C19" s="0" t="n">
        <v>1</v>
      </c>
    </row>
    <row r="20" customFormat="false" ht="12.8" hidden="false" customHeight="false" outlineLevel="0" collapsed="false">
      <c r="A20" s="0" t="s">
        <v>185</v>
      </c>
      <c r="B20" s="0" t="n">
        <v>0</v>
      </c>
      <c r="C20" s="0" t="n">
        <v>1</v>
      </c>
    </row>
    <row r="21" customFormat="false" ht="12.8" hidden="false" customHeight="false" outlineLevel="0" collapsed="false">
      <c r="A21" s="1" t="s">
        <v>188</v>
      </c>
      <c r="B21" s="0" t="n">
        <v>0</v>
      </c>
      <c r="C21" s="0" t="n">
        <v>1</v>
      </c>
    </row>
    <row r="22" customFormat="false" ht="12.8" hidden="false" customHeight="false" outlineLevel="0" collapsed="false">
      <c r="A22" s="1" t="s">
        <v>191</v>
      </c>
      <c r="B22" s="0" t="n">
        <v>0</v>
      </c>
      <c r="C22" s="0" t="n">
        <v>13</v>
      </c>
    </row>
    <row r="23" customFormat="false" ht="12.8" hidden="false" customHeight="false" outlineLevel="0" collapsed="false">
      <c r="A23" s="1" t="s">
        <v>198</v>
      </c>
      <c r="B23" s="0" t="n">
        <v>0</v>
      </c>
      <c r="C23" s="0" t="n">
        <v>10</v>
      </c>
    </row>
    <row r="24" customFormat="false" ht="12.8" hidden="false" customHeight="false" outlineLevel="0" collapsed="false">
      <c r="A24" s="0" t="s">
        <v>38</v>
      </c>
      <c r="B24" s="0" t="n">
        <v>0</v>
      </c>
      <c r="C24" s="0" t="n">
        <v>0</v>
      </c>
    </row>
    <row r="25" customFormat="false" ht="12.8" hidden="false" customHeight="false" outlineLevel="0" collapsed="false">
      <c r="A25" s="0" t="s">
        <v>1040</v>
      </c>
      <c r="B25" s="0" t="s">
        <v>248</v>
      </c>
      <c r="C25" s="0" t="n">
        <v>0</v>
      </c>
    </row>
    <row r="26" customFormat="false" ht="12.8" hidden="false" customHeight="false" outlineLevel="0" collapsed="false">
      <c r="A26" s="0" t="s">
        <v>972</v>
      </c>
      <c r="B26" s="0" t="s">
        <v>248</v>
      </c>
      <c r="C26" s="0" t="n">
        <v>0</v>
      </c>
    </row>
    <row r="27" customFormat="false" ht="12.8" hidden="false" customHeight="false" outlineLevel="0" collapsed="false">
      <c r="A27" s="1" t="s">
        <v>246</v>
      </c>
      <c r="B27" s="0" t="s">
        <v>248</v>
      </c>
      <c r="C27" s="0" t="n">
        <v>5</v>
      </c>
    </row>
    <row r="28" customFormat="false" ht="12.8" hidden="false" customHeight="false" outlineLevel="0" collapsed="false">
      <c r="A28" s="0" t="s">
        <v>917</v>
      </c>
      <c r="B28" s="0" t="s">
        <v>248</v>
      </c>
      <c r="C28" s="0" t="n">
        <v>3</v>
      </c>
    </row>
    <row r="29" customFormat="false" ht="12.8" hidden="false" customHeight="false" outlineLevel="0" collapsed="false">
      <c r="A29" s="1" t="s">
        <v>253</v>
      </c>
      <c r="B29" s="0" t="s">
        <v>248</v>
      </c>
      <c r="C29" s="0" t="n">
        <v>19</v>
      </c>
    </row>
    <row r="30" customFormat="false" ht="12.8" hidden="false" customHeight="false" outlineLevel="0" collapsed="false">
      <c r="A30" s="0" t="s">
        <v>918</v>
      </c>
      <c r="B30" s="0" t="s">
        <v>248</v>
      </c>
      <c r="C30" s="0" t="n">
        <v>3</v>
      </c>
    </row>
    <row r="31" customFormat="false" ht="12.8" hidden="false" customHeight="false" outlineLevel="0" collapsed="false">
      <c r="A31" s="0" t="s">
        <v>456</v>
      </c>
      <c r="B31" s="0" t="s">
        <v>248</v>
      </c>
      <c r="C31" s="0" t="n">
        <v>2</v>
      </c>
    </row>
    <row r="32" customFormat="false" ht="12.8" hidden="false" customHeight="false" outlineLevel="0" collapsed="false">
      <c r="A32" s="1" t="s">
        <v>273</v>
      </c>
      <c r="B32" s="0" t="s">
        <v>248</v>
      </c>
      <c r="C32" s="0" t="n">
        <v>7</v>
      </c>
    </row>
    <row r="33" customFormat="false" ht="12.8" hidden="false" customHeight="false" outlineLevel="0" collapsed="false">
      <c r="A33" s="0" t="s">
        <v>920</v>
      </c>
      <c r="B33" s="0" t="s">
        <v>248</v>
      </c>
      <c r="C33" s="0" t="n">
        <v>3</v>
      </c>
    </row>
    <row r="34" customFormat="false" ht="12.8" hidden="false" customHeight="false" outlineLevel="0" collapsed="false">
      <c r="A34" s="0" t="s">
        <v>919</v>
      </c>
      <c r="B34" s="0" t="s">
        <v>248</v>
      </c>
      <c r="C34" s="0" t="n">
        <v>2</v>
      </c>
    </row>
    <row r="35" customFormat="false" ht="12.8" hidden="false" customHeight="false" outlineLevel="0" collapsed="false">
      <c r="A35" s="0" t="s">
        <v>292</v>
      </c>
      <c r="B35" s="0" t="s">
        <v>248</v>
      </c>
      <c r="C35" s="0" t="n">
        <v>3</v>
      </c>
    </row>
    <row r="36" customFormat="false" ht="12.8" hidden="false" customHeight="false" outlineLevel="0" collapsed="false">
      <c r="A36" s="0" t="s">
        <v>915</v>
      </c>
      <c r="B36" s="0" t="s">
        <v>248</v>
      </c>
      <c r="C36" s="0" t="n">
        <v>3</v>
      </c>
    </row>
    <row r="37" customFormat="false" ht="12.8" hidden="false" customHeight="false" outlineLevel="0" collapsed="false">
      <c r="A37" s="0" t="s">
        <v>281</v>
      </c>
      <c r="B37" s="0" t="s">
        <v>248</v>
      </c>
      <c r="C37" s="0" t="n">
        <v>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3" activeCellId="0" sqref="F53"/>
    </sheetView>
  </sheetViews>
  <sheetFormatPr defaultRowHeight="12.8"/>
  <cols>
    <col collapsed="false" hidden="false" max="1" min="1" style="0" width="6.0765306122449"/>
    <col collapsed="false" hidden="false" max="2" min="2" style="0" width="31.0459183673469"/>
    <col collapsed="false" hidden="false" max="3" min="3" style="0" width="3.51020408163265"/>
  </cols>
  <sheetData>
    <row r="1" customFormat="false" ht="12.8" hidden="false" customHeight="false" outlineLevel="0" collapsed="false">
      <c r="A1" s="0" t="s">
        <v>922</v>
      </c>
      <c r="B1" s="0" t="s">
        <v>923</v>
      </c>
      <c r="C1" s="0" t="s">
        <v>627</v>
      </c>
    </row>
    <row r="2" customFormat="false" ht="12.8" hidden="false" customHeight="false" outlineLevel="0" collapsed="false">
      <c r="A2" s="0" t="s">
        <v>22</v>
      </c>
      <c r="B2" s="0" t="s">
        <v>299</v>
      </c>
      <c r="C2" s="0" t="n">
        <v>1</v>
      </c>
    </row>
    <row r="3" customFormat="false" ht="12.8" hidden="false" customHeight="false" outlineLevel="0" collapsed="false">
      <c r="A3" s="0" t="s">
        <v>22</v>
      </c>
      <c r="B3" s="0" t="s">
        <v>300</v>
      </c>
      <c r="C3" s="0" t="n">
        <v>1</v>
      </c>
    </row>
    <row r="4" customFormat="false" ht="12.8" hidden="false" customHeight="false" outlineLevel="0" collapsed="false">
      <c r="A4" s="0" t="s">
        <v>26</v>
      </c>
      <c r="B4" s="0" t="s">
        <v>306</v>
      </c>
      <c r="C4" s="0" t="n">
        <v>0</v>
      </c>
    </row>
    <row r="5" customFormat="false" ht="12.8" hidden="false" customHeight="false" outlineLevel="0" collapsed="false">
      <c r="A5" s="0" t="s">
        <v>26</v>
      </c>
      <c r="B5" s="0" t="s">
        <v>307</v>
      </c>
      <c r="C5" s="0" t="n">
        <v>0</v>
      </c>
    </row>
    <row r="6" customFormat="false" ht="12.8" hidden="false" customHeight="false" outlineLevel="0" collapsed="false">
      <c r="A6" s="0" t="s">
        <v>26</v>
      </c>
      <c r="B6" s="0" t="s">
        <v>308</v>
      </c>
      <c r="C6" s="0" t="n">
        <v>0</v>
      </c>
    </row>
    <row r="7" customFormat="false" ht="12.8" hidden="false" customHeight="false" outlineLevel="0" collapsed="false">
      <c r="A7" s="0" t="s">
        <v>26</v>
      </c>
      <c r="B7" s="0" t="s">
        <v>309</v>
      </c>
      <c r="C7" s="0" t="n">
        <v>0</v>
      </c>
    </row>
    <row r="8" customFormat="false" ht="12.8" hidden="false" customHeight="false" outlineLevel="0" collapsed="false">
      <c r="A8" s="0" t="s">
        <v>26</v>
      </c>
      <c r="B8" s="0" t="s">
        <v>310</v>
      </c>
      <c r="C8" s="0" t="n">
        <v>0</v>
      </c>
    </row>
    <row r="9" customFormat="false" ht="12.8" hidden="false" customHeight="false" outlineLevel="0" collapsed="false">
      <c r="A9" s="0" t="s">
        <v>26</v>
      </c>
      <c r="B9" s="0" t="s">
        <v>311</v>
      </c>
      <c r="C9" s="0" t="n">
        <v>0</v>
      </c>
    </row>
    <row r="10" customFormat="false" ht="12.8" hidden="false" customHeight="false" outlineLevel="0" collapsed="false">
      <c r="A10" s="0" t="s">
        <v>26</v>
      </c>
      <c r="B10" s="0" t="s">
        <v>312</v>
      </c>
      <c r="C10" s="0" t="n">
        <v>0</v>
      </c>
    </row>
    <row r="11" customFormat="false" ht="12.8" hidden="false" customHeight="false" outlineLevel="0" collapsed="false">
      <c r="A11" s="0" t="s">
        <v>35</v>
      </c>
      <c r="B11" s="0" t="s">
        <v>332</v>
      </c>
      <c r="C11" s="0" t="n">
        <v>1</v>
      </c>
    </row>
    <row r="12" customFormat="false" ht="12.8" hidden="false" customHeight="false" outlineLevel="0" collapsed="false">
      <c r="A12" s="0" t="s">
        <v>35</v>
      </c>
      <c r="B12" s="0" t="s">
        <v>333</v>
      </c>
      <c r="C12" s="0" t="n">
        <v>1</v>
      </c>
    </row>
    <row r="13" customFormat="false" ht="12.8" hidden="false" customHeight="false" outlineLevel="0" collapsed="false">
      <c r="A13" s="0" t="s">
        <v>35</v>
      </c>
      <c r="B13" s="0" t="s">
        <v>334</v>
      </c>
      <c r="C13" s="0" t="n">
        <v>1</v>
      </c>
    </row>
    <row r="14" customFormat="false" ht="12.8" hidden="false" customHeight="false" outlineLevel="0" collapsed="false">
      <c r="A14" s="0" t="s">
        <v>35</v>
      </c>
      <c r="B14" s="0" t="s">
        <v>335</v>
      </c>
      <c r="C14" s="0" t="n">
        <v>1</v>
      </c>
    </row>
    <row r="15" customFormat="false" ht="12.8" hidden="false" customHeight="false" outlineLevel="0" collapsed="false">
      <c r="A15" s="0" t="s">
        <v>49</v>
      </c>
      <c r="B15" s="0" t="s">
        <v>336</v>
      </c>
      <c r="C15" s="0" t="n">
        <v>1</v>
      </c>
    </row>
    <row r="16" customFormat="false" ht="12.8" hidden="false" customHeight="false" outlineLevel="0" collapsed="false">
      <c r="A16" s="0" t="s">
        <v>49</v>
      </c>
      <c r="B16" s="0" t="s">
        <v>337</v>
      </c>
      <c r="C16" s="0" t="n">
        <v>1</v>
      </c>
    </row>
    <row r="17" customFormat="false" ht="12.8" hidden="false" customHeight="false" outlineLevel="0" collapsed="false">
      <c r="A17" s="0" t="s">
        <v>49</v>
      </c>
      <c r="B17" s="0" t="s">
        <v>338</v>
      </c>
      <c r="C17" s="0" t="n">
        <v>1</v>
      </c>
    </row>
    <row r="18" customFormat="false" ht="12.8" hidden="false" customHeight="false" outlineLevel="0" collapsed="false">
      <c r="A18" s="0" t="s">
        <v>49</v>
      </c>
      <c r="B18" s="0" t="s">
        <v>339</v>
      </c>
      <c r="C18" s="0" t="n">
        <v>1</v>
      </c>
    </row>
    <row r="19" customFormat="false" ht="12.8" hidden="false" customHeight="false" outlineLevel="0" collapsed="false">
      <c r="A19" s="0" t="s">
        <v>49</v>
      </c>
      <c r="B19" s="0" t="s">
        <v>340</v>
      </c>
      <c r="C19" s="0" t="n">
        <v>1</v>
      </c>
    </row>
    <row r="20" customFormat="false" ht="12.8" hidden="false" customHeight="false" outlineLevel="0" collapsed="false">
      <c r="A20" s="0" t="s">
        <v>49</v>
      </c>
      <c r="B20" s="0" t="s">
        <v>341</v>
      </c>
      <c r="C20" s="0" t="n">
        <v>1</v>
      </c>
    </row>
    <row r="21" customFormat="false" ht="12.8" hidden="false" customHeight="false" outlineLevel="0" collapsed="false">
      <c r="A21" s="0" t="s">
        <v>49</v>
      </c>
      <c r="B21" s="0" t="s">
        <v>342</v>
      </c>
      <c r="C21" s="0" t="n">
        <v>1</v>
      </c>
    </row>
    <row r="22" customFormat="false" ht="12.8" hidden="false" customHeight="false" outlineLevel="0" collapsed="false">
      <c r="A22" s="0" t="s">
        <v>49</v>
      </c>
      <c r="B22" s="0" t="s">
        <v>343</v>
      </c>
      <c r="C22" s="0" t="n">
        <v>1</v>
      </c>
    </row>
    <row r="23" customFormat="false" ht="12.8" hidden="false" customHeight="false" outlineLevel="0" collapsed="false">
      <c r="A23" s="0" t="s">
        <v>49</v>
      </c>
      <c r="B23" s="0" t="s">
        <v>344</v>
      </c>
      <c r="C23" s="0" t="n">
        <v>1</v>
      </c>
    </row>
    <row r="24" customFormat="false" ht="12.8" hidden="false" customHeight="false" outlineLevel="0" collapsed="false">
      <c r="A24" s="0" t="s">
        <v>59</v>
      </c>
      <c r="B24" s="0" t="s">
        <v>349</v>
      </c>
      <c r="C24" s="0" t="n">
        <v>0</v>
      </c>
    </row>
    <row r="25" customFormat="false" ht="12.8" hidden="false" customHeight="false" outlineLevel="0" collapsed="false">
      <c r="A25" s="0" t="s">
        <v>59</v>
      </c>
      <c r="B25" s="0" t="s">
        <v>350</v>
      </c>
      <c r="C25" s="0" t="n">
        <v>0</v>
      </c>
    </row>
    <row r="26" customFormat="false" ht="12.8" hidden="false" customHeight="false" outlineLevel="0" collapsed="false">
      <c r="A26" s="0" t="s">
        <v>62</v>
      </c>
      <c r="B26" s="0" t="s">
        <v>351</v>
      </c>
      <c r="C26" s="0" t="n">
        <v>1</v>
      </c>
    </row>
    <row r="27" customFormat="false" ht="12.8" hidden="false" customHeight="false" outlineLevel="0" collapsed="false">
      <c r="A27" s="0" t="s">
        <v>62</v>
      </c>
      <c r="B27" s="0" t="s">
        <v>352</v>
      </c>
      <c r="C27" s="0" t="n">
        <v>1</v>
      </c>
    </row>
    <row r="28" customFormat="false" ht="12.8" hidden="false" customHeight="false" outlineLevel="0" collapsed="false">
      <c r="A28" s="0" t="s">
        <v>62</v>
      </c>
      <c r="B28" s="0" t="s">
        <v>353</v>
      </c>
      <c r="C28" s="0" t="n">
        <v>1</v>
      </c>
    </row>
    <row r="29" customFormat="false" ht="12.8" hidden="false" customHeight="false" outlineLevel="0" collapsed="false">
      <c r="A29" s="0" t="s">
        <v>62</v>
      </c>
      <c r="B29" s="0" t="s">
        <v>354</v>
      </c>
      <c r="C29" s="0" t="n">
        <v>1</v>
      </c>
    </row>
    <row r="30" customFormat="false" ht="12.8" hidden="false" customHeight="false" outlineLevel="0" collapsed="false">
      <c r="A30" s="0" t="s">
        <v>65</v>
      </c>
      <c r="B30" s="0" t="s">
        <v>355</v>
      </c>
      <c r="C30" s="0" t="n">
        <v>0</v>
      </c>
    </row>
    <row r="31" customFormat="false" ht="12.8" hidden="false" customHeight="false" outlineLevel="0" collapsed="false">
      <c r="A31" s="0" t="s">
        <v>65</v>
      </c>
      <c r="B31" s="0" t="s">
        <v>356</v>
      </c>
      <c r="C31" s="0" t="n">
        <v>0</v>
      </c>
    </row>
    <row r="32" customFormat="false" ht="12.8" hidden="false" customHeight="false" outlineLevel="0" collapsed="false">
      <c r="A32" s="0" t="s">
        <v>65</v>
      </c>
      <c r="B32" s="0" t="s">
        <v>357</v>
      </c>
      <c r="C32" s="0" t="n">
        <v>0</v>
      </c>
    </row>
    <row r="33" customFormat="false" ht="12.8" hidden="false" customHeight="false" outlineLevel="0" collapsed="false">
      <c r="A33" s="0" t="s">
        <v>65</v>
      </c>
      <c r="B33" s="0" t="s">
        <v>358</v>
      </c>
      <c r="C33" s="0" t="n">
        <v>0</v>
      </c>
    </row>
    <row r="34" customFormat="false" ht="12.8" hidden="false" customHeight="false" outlineLevel="0" collapsed="false">
      <c r="A34" s="0" t="s">
        <v>68</v>
      </c>
      <c r="B34" s="0" t="s">
        <v>359</v>
      </c>
      <c r="C34" s="0" t="n">
        <v>1</v>
      </c>
    </row>
    <row r="35" customFormat="false" ht="12.8" hidden="false" customHeight="false" outlineLevel="0" collapsed="false">
      <c r="A35" s="0" t="s">
        <v>68</v>
      </c>
      <c r="B35" s="0" t="s">
        <v>360</v>
      </c>
      <c r="C35" s="0" t="n">
        <v>1</v>
      </c>
    </row>
    <row r="36" customFormat="false" ht="12.8" hidden="false" customHeight="false" outlineLevel="0" collapsed="false">
      <c r="A36" s="0" t="s">
        <v>68</v>
      </c>
      <c r="B36" s="0" t="s">
        <v>361</v>
      </c>
      <c r="C36" s="0" t="n">
        <v>1</v>
      </c>
    </row>
    <row r="37" customFormat="false" ht="12.8" hidden="false" customHeight="false" outlineLevel="0" collapsed="false">
      <c r="A37" s="0" t="s">
        <v>68</v>
      </c>
      <c r="B37" s="0" t="s">
        <v>362</v>
      </c>
      <c r="C37" s="0" t="n">
        <v>1</v>
      </c>
    </row>
    <row r="38" customFormat="false" ht="12.8" hidden="false" customHeight="false" outlineLevel="0" collapsed="false">
      <c r="A38" s="0" t="s">
        <v>68</v>
      </c>
      <c r="B38" s="0" t="s">
        <v>363</v>
      </c>
      <c r="C38" s="0" t="n">
        <v>1</v>
      </c>
    </row>
    <row r="39" customFormat="false" ht="12.8" hidden="false" customHeight="false" outlineLevel="0" collapsed="false">
      <c r="A39" s="0" t="s">
        <v>68</v>
      </c>
      <c r="B39" s="0" t="s">
        <v>364</v>
      </c>
      <c r="C39" s="0" t="n">
        <v>1</v>
      </c>
    </row>
    <row r="40" customFormat="false" ht="12.8" hidden="false" customHeight="false" outlineLevel="0" collapsed="false">
      <c r="A40" s="0" t="s">
        <v>68</v>
      </c>
      <c r="B40" s="0" t="s">
        <v>365</v>
      </c>
      <c r="C40" s="0" t="n">
        <v>1</v>
      </c>
    </row>
    <row r="41" customFormat="false" ht="12.8" hidden="false" customHeight="false" outlineLevel="0" collapsed="false">
      <c r="A41" s="0" t="s">
        <v>68</v>
      </c>
      <c r="B41" s="0" t="s">
        <v>366</v>
      </c>
      <c r="C41" s="0" t="n">
        <v>1</v>
      </c>
    </row>
    <row r="42" customFormat="false" ht="12.8" hidden="false" customHeight="false" outlineLevel="0" collapsed="false">
      <c r="A42" s="0" t="s">
        <v>68</v>
      </c>
      <c r="B42" s="0" t="s">
        <v>367</v>
      </c>
      <c r="C42" s="0" t="n">
        <v>1</v>
      </c>
    </row>
    <row r="43" customFormat="false" ht="12.8" hidden="false" customHeight="false" outlineLevel="0" collapsed="false">
      <c r="A43" s="0" t="s">
        <v>68</v>
      </c>
      <c r="B43" s="0" t="s">
        <v>368</v>
      </c>
      <c r="C43" s="0" t="n">
        <v>1</v>
      </c>
    </row>
    <row r="44" customFormat="false" ht="12.8" hidden="false" customHeight="false" outlineLevel="0" collapsed="false">
      <c r="A44" s="0" t="s">
        <v>68</v>
      </c>
      <c r="B44" s="0" t="s">
        <v>369</v>
      </c>
      <c r="C44" s="0" t="n">
        <v>1</v>
      </c>
    </row>
    <row r="45" customFormat="false" ht="12.8" hidden="false" customHeight="false" outlineLevel="0" collapsed="false">
      <c r="A45" s="0" t="s">
        <v>68</v>
      </c>
      <c r="B45" s="0" t="s">
        <v>370</v>
      </c>
      <c r="C45" s="0" t="n">
        <v>1</v>
      </c>
    </row>
    <row r="46" customFormat="false" ht="12.8" hidden="false" customHeight="false" outlineLevel="0" collapsed="false">
      <c r="A46" s="0" t="s">
        <v>68</v>
      </c>
      <c r="B46" s="0" t="s">
        <v>371</v>
      </c>
      <c r="C46" s="0" t="n">
        <v>1</v>
      </c>
    </row>
    <row r="47" customFormat="false" ht="12.8" hidden="false" customHeight="false" outlineLevel="0" collapsed="false">
      <c r="A47" s="0" t="s">
        <v>73</v>
      </c>
      <c r="B47" s="0" t="s">
        <v>385</v>
      </c>
      <c r="C47" s="0" t="n">
        <v>1</v>
      </c>
    </row>
    <row r="48" customFormat="false" ht="12.8" hidden="false" customHeight="false" outlineLevel="0" collapsed="false">
      <c r="A48" s="0" t="s">
        <v>73</v>
      </c>
      <c r="B48" s="0" t="s">
        <v>386</v>
      </c>
      <c r="C48" s="0" t="n">
        <v>1</v>
      </c>
    </row>
    <row r="49" customFormat="false" ht="12.8" hidden="false" customHeight="false" outlineLevel="0" collapsed="false">
      <c r="A49" s="0" t="s">
        <v>73</v>
      </c>
      <c r="B49" s="0" t="s">
        <v>387</v>
      </c>
      <c r="C49" s="0" t="n">
        <v>1</v>
      </c>
    </row>
    <row r="50" customFormat="false" ht="12.8" hidden="false" customHeight="false" outlineLevel="0" collapsed="false">
      <c r="A50" s="0" t="s">
        <v>73</v>
      </c>
      <c r="B50" s="0" t="s">
        <v>388</v>
      </c>
      <c r="C50" s="0" t="n">
        <v>1</v>
      </c>
    </row>
    <row r="51" customFormat="false" ht="12.8" hidden="false" customHeight="false" outlineLevel="0" collapsed="false">
      <c r="A51" s="0" t="s">
        <v>73</v>
      </c>
      <c r="B51" s="0" t="s">
        <v>389</v>
      </c>
      <c r="C51" s="0" t="n">
        <v>1</v>
      </c>
    </row>
    <row r="52" customFormat="false" ht="12.8" hidden="false" customHeight="false" outlineLevel="0" collapsed="false">
      <c r="A52" s="0" t="s">
        <v>77</v>
      </c>
      <c r="B52" s="0" t="s">
        <v>390</v>
      </c>
      <c r="C52" s="0" t="n">
        <v>1</v>
      </c>
    </row>
    <row r="53" customFormat="false" ht="12.8" hidden="false" customHeight="false" outlineLevel="0" collapsed="false">
      <c r="A53" s="0" t="s">
        <v>77</v>
      </c>
      <c r="B53" s="0" t="s">
        <v>391</v>
      </c>
      <c r="C53" s="0" t="n">
        <v>1</v>
      </c>
    </row>
    <row r="54" customFormat="false" ht="12.8" hidden="false" customHeight="false" outlineLevel="0" collapsed="false">
      <c r="A54" s="0" t="s">
        <v>80</v>
      </c>
      <c r="B54" s="0" t="s">
        <v>392</v>
      </c>
      <c r="C54" s="0" t="n">
        <v>0</v>
      </c>
    </row>
    <row r="55" customFormat="false" ht="12.8" hidden="false" customHeight="false" outlineLevel="0" collapsed="false">
      <c r="A55" s="0" t="s">
        <v>83</v>
      </c>
      <c r="B55" s="0" t="s">
        <v>393</v>
      </c>
      <c r="C55" s="0" t="n">
        <v>0</v>
      </c>
    </row>
    <row r="56" customFormat="false" ht="12.8" hidden="false" customHeight="false" outlineLevel="0" collapsed="false">
      <c r="A56" s="0" t="s">
        <v>86</v>
      </c>
      <c r="B56" s="0" t="s">
        <v>394</v>
      </c>
      <c r="C56" s="0" t="n">
        <v>0</v>
      </c>
    </row>
    <row r="57" customFormat="false" ht="12.8" hidden="false" customHeight="false" outlineLevel="0" collapsed="false">
      <c r="A57" s="0" t="s">
        <v>86</v>
      </c>
      <c r="B57" s="0" t="s">
        <v>395</v>
      </c>
      <c r="C57" s="0" t="n">
        <v>0</v>
      </c>
    </row>
    <row r="58" customFormat="false" ht="12.8" hidden="false" customHeight="false" outlineLevel="0" collapsed="false">
      <c r="A58" s="0" t="s">
        <v>86</v>
      </c>
      <c r="B58" s="0" t="s">
        <v>396</v>
      </c>
      <c r="C58" s="0" t="n">
        <v>0</v>
      </c>
    </row>
    <row r="59" customFormat="false" ht="12.8" hidden="false" customHeight="false" outlineLevel="0" collapsed="false">
      <c r="A59" s="0" t="s">
        <v>86</v>
      </c>
      <c r="B59" s="0" t="s">
        <v>397</v>
      </c>
      <c r="C59" s="0" t="n">
        <v>0</v>
      </c>
    </row>
    <row r="60" customFormat="false" ht="12.8" hidden="false" customHeight="false" outlineLevel="0" collapsed="false">
      <c r="A60" s="0" t="s">
        <v>91</v>
      </c>
      <c r="B60" s="0" t="s">
        <v>398</v>
      </c>
      <c r="C60" s="0" t="n">
        <v>0</v>
      </c>
    </row>
    <row r="61" customFormat="false" ht="12.8" hidden="false" customHeight="false" outlineLevel="0" collapsed="false">
      <c r="A61" s="0" t="s">
        <v>91</v>
      </c>
      <c r="B61" s="0" t="s">
        <v>399</v>
      </c>
      <c r="C61" s="0" t="n">
        <v>0</v>
      </c>
    </row>
    <row r="62" customFormat="false" ht="12.8" hidden="false" customHeight="false" outlineLevel="0" collapsed="false">
      <c r="A62" s="0" t="s">
        <v>91</v>
      </c>
      <c r="B62" s="0" t="s">
        <v>400</v>
      </c>
      <c r="C62" s="0" t="n">
        <v>0</v>
      </c>
    </row>
    <row r="63" customFormat="false" ht="12.8" hidden="false" customHeight="false" outlineLevel="0" collapsed="false">
      <c r="A63" s="0" t="s">
        <v>91</v>
      </c>
      <c r="B63" s="0" t="s">
        <v>401</v>
      </c>
      <c r="C63" s="0" t="n">
        <v>0</v>
      </c>
    </row>
    <row r="64" customFormat="false" ht="12.8" hidden="false" customHeight="false" outlineLevel="0" collapsed="false">
      <c r="A64" s="0" t="s">
        <v>96</v>
      </c>
      <c r="B64" s="0" t="s">
        <v>402</v>
      </c>
      <c r="C64" s="0" t="n">
        <v>0</v>
      </c>
    </row>
    <row r="65" customFormat="false" ht="12.8" hidden="false" customHeight="false" outlineLevel="0" collapsed="false">
      <c r="A65" s="0" t="s">
        <v>96</v>
      </c>
      <c r="B65" s="0" t="s">
        <v>403</v>
      </c>
      <c r="C65" s="0" t="n">
        <v>0</v>
      </c>
    </row>
    <row r="66" customFormat="false" ht="12.8" hidden="false" customHeight="false" outlineLevel="0" collapsed="false">
      <c r="A66" s="0" t="s">
        <v>96</v>
      </c>
      <c r="B66" s="0" t="s">
        <v>404</v>
      </c>
      <c r="C66" s="0" t="n">
        <v>0</v>
      </c>
    </row>
    <row r="67" customFormat="false" ht="12.8" hidden="false" customHeight="false" outlineLevel="0" collapsed="false">
      <c r="A67" s="0" t="s">
        <v>96</v>
      </c>
      <c r="B67" s="0" t="s">
        <v>405</v>
      </c>
      <c r="C67" s="0" t="n">
        <v>0</v>
      </c>
    </row>
    <row r="68" customFormat="false" ht="12.8" hidden="false" customHeight="false" outlineLevel="0" collapsed="false">
      <c r="A68" s="0" t="s">
        <v>96</v>
      </c>
      <c r="B68" s="0" t="s">
        <v>406</v>
      </c>
      <c r="C68" s="0" t="n">
        <v>0</v>
      </c>
    </row>
    <row r="69" customFormat="false" ht="12.8" hidden="false" customHeight="false" outlineLevel="0" collapsed="false">
      <c r="A69" s="0" t="s">
        <v>99</v>
      </c>
      <c r="B69" s="0" t="s">
        <v>408</v>
      </c>
      <c r="C69" s="0" t="n">
        <v>1</v>
      </c>
    </row>
    <row r="70" customFormat="false" ht="12.8" hidden="false" customHeight="false" outlineLevel="0" collapsed="false">
      <c r="A70" s="0" t="s">
        <v>99</v>
      </c>
      <c r="B70" s="0" t="s">
        <v>409</v>
      </c>
      <c r="C70" s="0" t="n">
        <v>1</v>
      </c>
    </row>
    <row r="71" customFormat="false" ht="12.8" hidden="false" customHeight="false" outlineLevel="0" collapsed="false">
      <c r="A71" s="0" t="s">
        <v>99</v>
      </c>
      <c r="B71" s="0" t="s">
        <v>410</v>
      </c>
      <c r="C71" s="0" t="n">
        <v>1</v>
      </c>
    </row>
    <row r="72" customFormat="false" ht="12.8" hidden="false" customHeight="false" outlineLevel="0" collapsed="false">
      <c r="A72" s="0" t="s">
        <v>99</v>
      </c>
      <c r="B72" s="0" t="s">
        <v>411</v>
      </c>
      <c r="C72" s="0" t="n">
        <v>1</v>
      </c>
    </row>
    <row r="73" customFormat="false" ht="12.8" hidden="false" customHeight="false" outlineLevel="0" collapsed="false">
      <c r="A73" s="0" t="s">
        <v>99</v>
      </c>
      <c r="B73" s="0" t="s">
        <v>407</v>
      </c>
      <c r="C73" s="0" t="n">
        <v>1</v>
      </c>
    </row>
    <row r="74" customFormat="false" ht="12.8" hidden="false" customHeight="false" outlineLevel="0" collapsed="false">
      <c r="A74" s="0" t="s">
        <v>102</v>
      </c>
      <c r="B74" s="0" t="s">
        <v>412</v>
      </c>
      <c r="C74" s="0" t="n">
        <v>0</v>
      </c>
    </row>
    <row r="75" customFormat="false" ht="12.8" hidden="false" customHeight="false" outlineLevel="0" collapsed="false">
      <c r="A75" s="0" t="s">
        <v>102</v>
      </c>
      <c r="B75" s="0" t="s">
        <v>413</v>
      </c>
      <c r="C75" s="0" t="n">
        <v>0</v>
      </c>
    </row>
    <row r="76" customFormat="false" ht="12.8" hidden="false" customHeight="false" outlineLevel="0" collapsed="false">
      <c r="A76" s="0" t="s">
        <v>105</v>
      </c>
      <c r="B76" s="0" t="s">
        <v>414</v>
      </c>
      <c r="C76" s="0" t="n">
        <v>0</v>
      </c>
    </row>
    <row r="77" customFormat="false" ht="12.8" hidden="false" customHeight="false" outlineLevel="0" collapsed="false">
      <c r="A77" s="0" t="s">
        <v>111</v>
      </c>
      <c r="B77" s="0" t="s">
        <v>417</v>
      </c>
      <c r="C77" s="0" t="n">
        <v>0</v>
      </c>
    </row>
    <row r="78" customFormat="false" ht="12.8" hidden="false" customHeight="false" outlineLevel="0" collapsed="false">
      <c r="A78" s="0" t="s">
        <v>111</v>
      </c>
      <c r="B78" s="0" t="s">
        <v>418</v>
      </c>
      <c r="C78" s="0" t="n">
        <v>0</v>
      </c>
    </row>
    <row r="79" customFormat="false" ht="12.8" hidden="false" customHeight="false" outlineLevel="0" collapsed="false">
      <c r="A79" s="0" t="s">
        <v>111</v>
      </c>
      <c r="B79" s="0" t="s">
        <v>419</v>
      </c>
      <c r="C79" s="0" t="n">
        <v>0</v>
      </c>
    </row>
    <row r="80" customFormat="false" ht="12.8" hidden="false" customHeight="false" outlineLevel="0" collapsed="false">
      <c r="A80" s="0" t="s">
        <v>111</v>
      </c>
      <c r="B80" s="0" t="s">
        <v>420</v>
      </c>
      <c r="C80" s="0" t="n">
        <v>0</v>
      </c>
    </row>
    <row r="81" customFormat="false" ht="12.8" hidden="false" customHeight="false" outlineLevel="0" collapsed="false">
      <c r="A81" s="0" t="s">
        <v>111</v>
      </c>
      <c r="B81" s="0" t="s">
        <v>421</v>
      </c>
      <c r="C81" s="0" t="n">
        <v>0</v>
      </c>
    </row>
    <row r="82" customFormat="false" ht="12.8" hidden="false" customHeight="false" outlineLevel="0" collapsed="false">
      <c r="A82" s="0" t="s">
        <v>111</v>
      </c>
      <c r="B82" s="0" t="s">
        <v>422</v>
      </c>
      <c r="C82" s="0" t="n">
        <v>0</v>
      </c>
    </row>
    <row r="83" customFormat="false" ht="12.8" hidden="false" customHeight="false" outlineLevel="0" collapsed="false">
      <c r="A83" s="0" t="s">
        <v>111</v>
      </c>
      <c r="B83" s="0" t="s">
        <v>423</v>
      </c>
      <c r="C83" s="0" t="n">
        <v>0</v>
      </c>
    </row>
    <row r="84" customFormat="false" ht="12.8" hidden="false" customHeight="false" outlineLevel="0" collapsed="false">
      <c r="A84" s="0" t="s">
        <v>117</v>
      </c>
      <c r="B84" s="0" t="s">
        <v>428</v>
      </c>
      <c r="C84" s="0" t="n">
        <v>0</v>
      </c>
    </row>
    <row r="85" customFormat="false" ht="12.8" hidden="false" customHeight="false" outlineLevel="0" collapsed="false">
      <c r="A85" s="0" t="s">
        <v>117</v>
      </c>
      <c r="B85" s="0" t="s">
        <v>429</v>
      </c>
      <c r="C85" s="0" t="n">
        <v>0</v>
      </c>
    </row>
    <row r="86" customFormat="false" ht="12.8" hidden="false" customHeight="false" outlineLevel="0" collapsed="false">
      <c r="A86" s="0" t="s">
        <v>117</v>
      </c>
      <c r="B86" s="0" t="s">
        <v>430</v>
      </c>
      <c r="C86" s="0" t="n">
        <v>0</v>
      </c>
    </row>
    <row r="87" customFormat="false" ht="12.8" hidden="false" customHeight="false" outlineLevel="0" collapsed="false">
      <c r="A87" s="0" t="s">
        <v>117</v>
      </c>
      <c r="B87" s="0" t="s">
        <v>431</v>
      </c>
      <c r="C87" s="0" t="n">
        <v>0</v>
      </c>
    </row>
    <row r="88" customFormat="false" ht="12.8" hidden="false" customHeight="false" outlineLevel="0" collapsed="false">
      <c r="A88" s="0" t="s">
        <v>119</v>
      </c>
      <c r="B88" s="0" t="s">
        <v>447</v>
      </c>
      <c r="C88" s="0" t="n">
        <v>0</v>
      </c>
    </row>
    <row r="89" customFormat="false" ht="12.8" hidden="false" customHeight="false" outlineLevel="0" collapsed="false">
      <c r="A89" s="0" t="s">
        <v>119</v>
      </c>
      <c r="B89" s="0" t="s">
        <v>448</v>
      </c>
      <c r="C89" s="0" t="n">
        <v>0</v>
      </c>
    </row>
    <row r="90" customFormat="false" ht="12.8" hidden="false" customHeight="false" outlineLevel="0" collapsed="false">
      <c r="A90" s="0" t="s">
        <v>119</v>
      </c>
      <c r="B90" s="0" t="s">
        <v>449</v>
      </c>
      <c r="C90" s="0" t="n">
        <v>0</v>
      </c>
    </row>
    <row r="91" customFormat="false" ht="12.8" hidden="false" customHeight="false" outlineLevel="0" collapsed="false">
      <c r="A91" s="0" t="s">
        <v>119</v>
      </c>
      <c r="B91" s="0" t="s">
        <v>450</v>
      </c>
      <c r="C91" s="0" t="n">
        <v>0</v>
      </c>
    </row>
    <row r="92" customFormat="false" ht="12.8" hidden="false" customHeight="false" outlineLevel="0" collapsed="false">
      <c r="A92" s="0" t="s">
        <v>119</v>
      </c>
      <c r="B92" s="0" t="s">
        <v>451</v>
      </c>
      <c r="C92" s="0" t="n">
        <v>0</v>
      </c>
    </row>
    <row r="93" customFormat="false" ht="12.8" hidden="false" customHeight="false" outlineLevel="0" collapsed="false">
      <c r="A93" s="0" t="s">
        <v>119</v>
      </c>
      <c r="B93" s="0" t="s">
        <v>452</v>
      </c>
      <c r="C93" s="0" t="n">
        <v>0</v>
      </c>
    </row>
    <row r="94" customFormat="false" ht="12.8" hidden="false" customHeight="false" outlineLevel="0" collapsed="false">
      <c r="A94" s="0" t="s">
        <v>119</v>
      </c>
      <c r="B94" s="0" t="s">
        <v>453</v>
      </c>
      <c r="C94" s="0" t="n">
        <v>0</v>
      </c>
    </row>
    <row r="95" customFormat="false" ht="12.8" hidden="false" customHeight="false" outlineLevel="0" collapsed="false">
      <c r="A95" s="0" t="s">
        <v>119</v>
      </c>
      <c r="B95" s="0" t="s">
        <v>454</v>
      </c>
      <c r="C95" s="0" t="n">
        <v>0</v>
      </c>
    </row>
    <row r="96" customFormat="false" ht="12.8" hidden="false" customHeight="false" outlineLevel="0" collapsed="false">
      <c r="A96" s="0" t="s">
        <v>119</v>
      </c>
      <c r="B96" s="0" t="s">
        <v>455</v>
      </c>
      <c r="C96" s="0" t="n">
        <v>0</v>
      </c>
    </row>
    <row r="97" customFormat="false" ht="12.8" hidden="false" customHeight="false" outlineLevel="0" collapsed="false">
      <c r="A97" s="0" t="s">
        <v>125</v>
      </c>
      <c r="B97" s="0" t="s">
        <v>459</v>
      </c>
      <c r="C97" s="0" t="n">
        <v>0</v>
      </c>
    </row>
    <row r="98" customFormat="false" ht="12.8" hidden="false" customHeight="false" outlineLevel="0" collapsed="false">
      <c r="A98" s="0" t="s">
        <v>125</v>
      </c>
      <c r="B98" s="0" t="s">
        <v>460</v>
      </c>
      <c r="C98" s="0" t="n">
        <v>0</v>
      </c>
    </row>
    <row r="99" customFormat="false" ht="12.8" hidden="false" customHeight="false" outlineLevel="0" collapsed="false">
      <c r="A99" s="0" t="s">
        <v>125</v>
      </c>
      <c r="B99" s="0" t="s">
        <v>461</v>
      </c>
      <c r="C99" s="0" t="n">
        <v>0</v>
      </c>
    </row>
    <row r="100" customFormat="false" ht="12.8" hidden="false" customHeight="false" outlineLevel="0" collapsed="false">
      <c r="A100" s="0" t="s">
        <v>125</v>
      </c>
      <c r="B100" s="0" t="s">
        <v>462</v>
      </c>
      <c r="C100" s="0" t="n">
        <v>0</v>
      </c>
    </row>
    <row r="101" customFormat="false" ht="12.8" hidden="false" customHeight="false" outlineLevel="0" collapsed="false">
      <c r="A101" s="0" t="s">
        <v>128</v>
      </c>
      <c r="B101" s="0" t="s">
        <v>463</v>
      </c>
      <c r="C101" s="0" t="n">
        <v>1</v>
      </c>
    </row>
    <row r="102" customFormat="false" ht="12.8" hidden="false" customHeight="false" outlineLevel="0" collapsed="false">
      <c r="A102" s="0" t="s">
        <v>128</v>
      </c>
      <c r="B102" s="0" t="s">
        <v>464</v>
      </c>
      <c r="C102" s="0" t="n">
        <v>1</v>
      </c>
    </row>
    <row r="103" customFormat="false" ht="12.8" hidden="false" customHeight="false" outlineLevel="0" collapsed="false">
      <c r="A103" s="0" t="s">
        <v>128</v>
      </c>
      <c r="B103" s="0" t="s">
        <v>465</v>
      </c>
      <c r="C103" s="0" t="n">
        <v>1</v>
      </c>
    </row>
    <row r="104" customFormat="false" ht="12.8" hidden="false" customHeight="false" outlineLevel="0" collapsed="false">
      <c r="A104" s="0" t="s">
        <v>128</v>
      </c>
      <c r="B104" s="0" t="s">
        <v>466</v>
      </c>
      <c r="C104" s="0" t="n">
        <v>1</v>
      </c>
    </row>
    <row r="105" customFormat="false" ht="12.8" hidden="false" customHeight="false" outlineLevel="0" collapsed="false">
      <c r="A105" s="0" t="s">
        <v>128</v>
      </c>
      <c r="B105" s="0" t="s">
        <v>467</v>
      </c>
      <c r="C105" s="0" t="n">
        <v>1</v>
      </c>
    </row>
    <row r="106" customFormat="false" ht="12.8" hidden="false" customHeight="false" outlineLevel="0" collapsed="false">
      <c r="A106" s="0" t="s">
        <v>130</v>
      </c>
      <c r="B106" s="0" t="s">
        <v>483</v>
      </c>
      <c r="C106" s="0" t="n">
        <v>1</v>
      </c>
    </row>
    <row r="107" customFormat="false" ht="12.8" hidden="false" customHeight="false" outlineLevel="0" collapsed="false">
      <c r="A107" s="0" t="s">
        <v>130</v>
      </c>
      <c r="B107" s="0" t="s">
        <v>484</v>
      </c>
      <c r="C107" s="0" t="n">
        <v>1</v>
      </c>
    </row>
    <row r="108" customFormat="false" ht="12.8" hidden="false" customHeight="false" outlineLevel="0" collapsed="false">
      <c r="A108" s="0" t="s">
        <v>130</v>
      </c>
      <c r="B108" s="0" t="s">
        <v>485</v>
      </c>
      <c r="C108" s="0" t="n">
        <v>1</v>
      </c>
    </row>
    <row r="109" customFormat="false" ht="12.8" hidden="false" customHeight="false" outlineLevel="0" collapsed="false">
      <c r="A109" s="0" t="s">
        <v>130</v>
      </c>
      <c r="B109" s="0" t="s">
        <v>486</v>
      </c>
      <c r="C109" s="0" t="n">
        <v>1</v>
      </c>
    </row>
    <row r="110" customFormat="false" ht="12.8" hidden="false" customHeight="false" outlineLevel="0" collapsed="false">
      <c r="A110" s="0" t="s">
        <v>130</v>
      </c>
      <c r="B110" s="0" t="s">
        <v>487</v>
      </c>
      <c r="C110" s="0" t="n">
        <v>1</v>
      </c>
    </row>
    <row r="111" customFormat="false" ht="12.8" hidden="false" customHeight="false" outlineLevel="0" collapsed="false">
      <c r="A111" s="0" t="s">
        <v>130</v>
      </c>
      <c r="B111" s="0" t="s">
        <v>488</v>
      </c>
      <c r="C111" s="0" t="n">
        <v>1</v>
      </c>
    </row>
    <row r="112" customFormat="false" ht="12.8" hidden="false" customHeight="false" outlineLevel="0" collapsed="false">
      <c r="A112" s="0" t="s">
        <v>130</v>
      </c>
      <c r="B112" s="0" t="s">
        <v>489</v>
      </c>
      <c r="C112" s="0" t="n">
        <v>1</v>
      </c>
    </row>
    <row r="113" customFormat="false" ht="12.8" hidden="false" customHeight="false" outlineLevel="0" collapsed="false">
      <c r="A113" s="0" t="s">
        <v>130</v>
      </c>
      <c r="B113" s="0" t="s">
        <v>490</v>
      </c>
      <c r="C113" s="0" t="n">
        <v>1</v>
      </c>
    </row>
    <row r="114" customFormat="false" ht="12.8" hidden="false" customHeight="false" outlineLevel="0" collapsed="false">
      <c r="A114" s="0" t="s">
        <v>130</v>
      </c>
      <c r="B114" s="0" t="s">
        <v>491</v>
      </c>
      <c r="C114" s="0" t="n">
        <v>1</v>
      </c>
    </row>
    <row r="115" customFormat="false" ht="12.8" hidden="false" customHeight="false" outlineLevel="0" collapsed="false">
      <c r="A115" s="0" t="s">
        <v>130</v>
      </c>
      <c r="B115" s="0" t="s">
        <v>492</v>
      </c>
      <c r="C115" s="0" t="n">
        <v>1</v>
      </c>
    </row>
    <row r="116" customFormat="false" ht="12.8" hidden="false" customHeight="false" outlineLevel="0" collapsed="false">
      <c r="A116" s="0" t="s">
        <v>133</v>
      </c>
      <c r="B116" s="0" t="s">
        <v>493</v>
      </c>
      <c r="C116" s="0" t="n">
        <v>0</v>
      </c>
    </row>
    <row r="117" customFormat="false" ht="12.8" hidden="false" customHeight="false" outlineLevel="0" collapsed="false">
      <c r="A117" s="0" t="s">
        <v>133</v>
      </c>
      <c r="B117" s="0" t="s">
        <v>494</v>
      </c>
      <c r="C117" s="0" t="n">
        <v>0</v>
      </c>
    </row>
    <row r="118" customFormat="false" ht="12.8" hidden="false" customHeight="false" outlineLevel="0" collapsed="false">
      <c r="A118" s="0" t="s">
        <v>133</v>
      </c>
      <c r="B118" s="0" t="s">
        <v>495</v>
      </c>
      <c r="C118" s="0" t="n">
        <v>0</v>
      </c>
    </row>
    <row r="119" customFormat="false" ht="12.8" hidden="false" customHeight="false" outlineLevel="0" collapsed="false">
      <c r="A119" s="0" t="s">
        <v>133</v>
      </c>
      <c r="B119" s="0" t="s">
        <v>496</v>
      </c>
      <c r="C119" s="0" t="n">
        <v>0</v>
      </c>
    </row>
    <row r="120" customFormat="false" ht="12.8" hidden="false" customHeight="false" outlineLevel="0" collapsed="false">
      <c r="A120" s="0" t="s">
        <v>133</v>
      </c>
      <c r="B120" s="0" t="s">
        <v>497</v>
      </c>
      <c r="C120" s="0" t="n">
        <v>0</v>
      </c>
    </row>
    <row r="121" customFormat="false" ht="12.8" hidden="false" customHeight="false" outlineLevel="0" collapsed="false">
      <c r="A121" s="0" t="s">
        <v>133</v>
      </c>
      <c r="B121" s="0" t="s">
        <v>497</v>
      </c>
      <c r="C121" s="0" t="n">
        <v>0</v>
      </c>
    </row>
    <row r="122" customFormat="false" ht="12.8" hidden="false" customHeight="false" outlineLevel="0" collapsed="false">
      <c r="A122" s="0" t="s">
        <v>133</v>
      </c>
      <c r="B122" s="0" t="s">
        <v>498</v>
      </c>
      <c r="C122" s="0" t="n">
        <v>0</v>
      </c>
    </row>
    <row r="123" customFormat="false" ht="12.8" hidden="false" customHeight="false" outlineLevel="0" collapsed="false">
      <c r="A123" s="0" t="s">
        <v>133</v>
      </c>
      <c r="B123" s="0" t="s">
        <v>495</v>
      </c>
      <c r="C123" s="0" t="n">
        <v>0</v>
      </c>
    </row>
    <row r="124" customFormat="false" ht="12.8" hidden="false" customHeight="false" outlineLevel="0" collapsed="false">
      <c r="A124" s="0" t="s">
        <v>133</v>
      </c>
      <c r="B124" s="0" t="s">
        <v>499</v>
      </c>
      <c r="C124" s="0" t="n">
        <v>0</v>
      </c>
    </row>
    <row r="125" customFormat="false" ht="12.8" hidden="false" customHeight="false" outlineLevel="0" collapsed="false">
      <c r="A125" s="0" t="s">
        <v>133</v>
      </c>
      <c r="B125" s="0" t="s">
        <v>500</v>
      </c>
      <c r="C125" s="0" t="n">
        <v>0</v>
      </c>
    </row>
    <row r="126" customFormat="false" ht="12.8" hidden="false" customHeight="false" outlineLevel="0" collapsed="false">
      <c r="A126" s="0" t="s">
        <v>133</v>
      </c>
      <c r="B126" s="0" t="s">
        <v>496</v>
      </c>
      <c r="C126" s="0" t="n">
        <v>0</v>
      </c>
    </row>
    <row r="127" customFormat="false" ht="12.8" hidden="false" customHeight="false" outlineLevel="0" collapsed="false">
      <c r="A127" s="0" t="s">
        <v>133</v>
      </c>
      <c r="B127" s="0" t="s">
        <v>501</v>
      </c>
      <c r="C127" s="0" t="n">
        <v>0</v>
      </c>
    </row>
    <row r="128" customFormat="false" ht="12.8" hidden="false" customHeight="false" outlineLevel="0" collapsed="false">
      <c r="A128" s="0" t="s">
        <v>133</v>
      </c>
      <c r="B128" s="0" t="s">
        <v>502</v>
      </c>
      <c r="C128" s="0" t="n">
        <v>0</v>
      </c>
    </row>
    <row r="129" customFormat="false" ht="12.8" hidden="false" customHeight="false" outlineLevel="0" collapsed="false">
      <c r="A129" s="0" t="s">
        <v>136</v>
      </c>
      <c r="B129" s="0" t="s">
        <v>503</v>
      </c>
      <c r="C129" s="0" t="n">
        <v>1</v>
      </c>
    </row>
    <row r="130" customFormat="false" ht="12.8" hidden="false" customHeight="false" outlineLevel="0" collapsed="false">
      <c r="A130" s="0" t="s">
        <v>136</v>
      </c>
      <c r="B130" s="0" t="s">
        <v>504</v>
      </c>
      <c r="C130" s="0" t="n">
        <v>1</v>
      </c>
    </row>
    <row r="131" customFormat="false" ht="12.8" hidden="false" customHeight="false" outlineLevel="0" collapsed="false">
      <c r="A131" s="0" t="s">
        <v>136</v>
      </c>
      <c r="B131" s="0" t="s">
        <v>505</v>
      </c>
      <c r="C131" s="0" t="n">
        <v>1</v>
      </c>
    </row>
    <row r="132" customFormat="false" ht="12.8" hidden="false" customHeight="false" outlineLevel="0" collapsed="false">
      <c r="A132" s="0" t="s">
        <v>136</v>
      </c>
      <c r="B132" s="0" t="s">
        <v>506</v>
      </c>
      <c r="C132" s="0" t="n">
        <v>1</v>
      </c>
    </row>
    <row r="133" customFormat="false" ht="12.8" hidden="false" customHeight="false" outlineLevel="0" collapsed="false">
      <c r="A133" s="0" t="s">
        <v>136</v>
      </c>
      <c r="B133" s="0" t="s">
        <v>507</v>
      </c>
      <c r="C133" s="0" t="n">
        <v>1</v>
      </c>
    </row>
    <row r="134" customFormat="false" ht="12.8" hidden="false" customHeight="false" outlineLevel="0" collapsed="false">
      <c r="A134" s="0" t="s">
        <v>138</v>
      </c>
      <c r="B134" s="0" t="s">
        <v>508</v>
      </c>
      <c r="C134" s="0" t="n">
        <v>0</v>
      </c>
    </row>
    <row r="135" customFormat="false" ht="12.8" hidden="false" customHeight="false" outlineLevel="0" collapsed="false">
      <c r="A135" s="0" t="s">
        <v>138</v>
      </c>
      <c r="B135" s="0" t="s">
        <v>509</v>
      </c>
      <c r="C135" s="0" t="n">
        <v>0</v>
      </c>
    </row>
    <row r="136" customFormat="false" ht="12.8" hidden="false" customHeight="false" outlineLevel="0" collapsed="false">
      <c r="A136" s="0" t="s">
        <v>138</v>
      </c>
      <c r="B136" s="0" t="s">
        <v>510</v>
      </c>
      <c r="C136" s="0" t="n">
        <v>0</v>
      </c>
    </row>
    <row r="137" customFormat="false" ht="12.8" hidden="false" customHeight="false" outlineLevel="0" collapsed="false">
      <c r="A137" s="0" t="s">
        <v>138</v>
      </c>
      <c r="B137" s="0" t="s">
        <v>511</v>
      </c>
      <c r="C137" s="0" t="n">
        <v>0</v>
      </c>
    </row>
    <row r="138" customFormat="false" ht="12.8" hidden="false" customHeight="false" outlineLevel="0" collapsed="false">
      <c r="A138" s="0" t="s">
        <v>138</v>
      </c>
      <c r="B138" s="0" t="s">
        <v>512</v>
      </c>
      <c r="C138" s="0" t="n">
        <v>0</v>
      </c>
    </row>
    <row r="139" customFormat="false" ht="12.8" hidden="false" customHeight="false" outlineLevel="0" collapsed="false">
      <c r="A139" s="0" t="s">
        <v>138</v>
      </c>
      <c r="B139" s="0" t="s">
        <v>513</v>
      </c>
      <c r="C139" s="0" t="n">
        <v>0</v>
      </c>
    </row>
    <row r="140" customFormat="false" ht="12.8" hidden="false" customHeight="false" outlineLevel="0" collapsed="false">
      <c r="A140" s="0" t="s">
        <v>138</v>
      </c>
      <c r="B140" s="0" t="s">
        <v>514</v>
      </c>
      <c r="C140" s="0" t="n">
        <v>0</v>
      </c>
    </row>
    <row r="141" customFormat="false" ht="12.8" hidden="false" customHeight="false" outlineLevel="0" collapsed="false">
      <c r="A141" s="0" t="s">
        <v>138</v>
      </c>
      <c r="B141" s="0" t="s">
        <v>515</v>
      </c>
      <c r="C141" s="0" t="n">
        <v>0</v>
      </c>
    </row>
    <row r="142" customFormat="false" ht="12.8" hidden="false" customHeight="false" outlineLevel="0" collapsed="false">
      <c r="A142" s="0" t="s">
        <v>138</v>
      </c>
      <c r="B142" s="0" t="s">
        <v>516</v>
      </c>
      <c r="C142" s="0" t="n">
        <v>0</v>
      </c>
    </row>
    <row r="143" customFormat="false" ht="12.8" hidden="false" customHeight="false" outlineLevel="0" collapsed="false">
      <c r="A143" s="0" t="s">
        <v>138</v>
      </c>
      <c r="B143" s="0" t="s">
        <v>517</v>
      </c>
      <c r="C143" s="0" t="n">
        <v>0</v>
      </c>
    </row>
    <row r="144" customFormat="false" ht="12.8" hidden="false" customHeight="false" outlineLevel="0" collapsed="false">
      <c r="A144" s="0" t="s">
        <v>138</v>
      </c>
      <c r="B144" s="0" t="s">
        <v>518</v>
      </c>
      <c r="C144" s="0" t="n">
        <v>0</v>
      </c>
    </row>
    <row r="145" customFormat="false" ht="12.8" hidden="false" customHeight="false" outlineLevel="0" collapsed="false">
      <c r="A145" s="0" t="s">
        <v>138</v>
      </c>
      <c r="B145" s="0" t="s">
        <v>519</v>
      </c>
      <c r="C145" s="0" t="n">
        <v>0</v>
      </c>
    </row>
    <row r="146" customFormat="false" ht="12.8" hidden="false" customHeight="false" outlineLevel="0" collapsed="false">
      <c r="A146" s="0" t="s">
        <v>138</v>
      </c>
      <c r="B146" s="0" t="s">
        <v>520</v>
      </c>
      <c r="C146" s="0" t="n">
        <v>0</v>
      </c>
    </row>
    <row r="147" customFormat="false" ht="12.8" hidden="false" customHeight="false" outlineLevel="0" collapsed="false">
      <c r="A147" s="0" t="s">
        <v>147</v>
      </c>
      <c r="B147" s="0" t="s">
        <v>543</v>
      </c>
      <c r="C147" s="0" t="n">
        <v>0</v>
      </c>
    </row>
    <row r="148" customFormat="false" ht="12.8" hidden="false" customHeight="false" outlineLevel="0" collapsed="false">
      <c r="A148" s="0" t="s">
        <v>147</v>
      </c>
      <c r="B148" s="0" t="s">
        <v>544</v>
      </c>
      <c r="C148" s="0" t="n">
        <v>0</v>
      </c>
    </row>
    <row r="149" customFormat="false" ht="12.8" hidden="false" customHeight="false" outlineLevel="0" collapsed="false">
      <c r="A149" s="0" t="s">
        <v>147</v>
      </c>
      <c r="B149" s="0" t="s">
        <v>546</v>
      </c>
      <c r="C149" s="0" t="n">
        <v>0</v>
      </c>
    </row>
    <row r="150" customFormat="false" ht="12.8" hidden="false" customHeight="false" outlineLevel="0" collapsed="false">
      <c r="A150" s="0" t="s">
        <v>147</v>
      </c>
      <c r="B150" s="0" t="s">
        <v>547</v>
      </c>
      <c r="C150" s="0" t="n">
        <v>0</v>
      </c>
    </row>
    <row r="151" customFormat="false" ht="12.8" hidden="false" customHeight="false" outlineLevel="0" collapsed="false">
      <c r="A151" s="0" t="s">
        <v>147</v>
      </c>
      <c r="B151" s="0" t="s">
        <v>548</v>
      </c>
      <c r="C151" s="0" t="n">
        <v>0</v>
      </c>
    </row>
    <row r="152" customFormat="false" ht="12.8" hidden="false" customHeight="false" outlineLevel="0" collapsed="false">
      <c r="A152" s="0" t="s">
        <v>147</v>
      </c>
      <c r="B152" s="0" t="s">
        <v>549</v>
      </c>
      <c r="C152" s="0" t="n">
        <v>0</v>
      </c>
    </row>
    <row r="153" customFormat="false" ht="12.8" hidden="false" customHeight="false" outlineLevel="0" collapsed="false">
      <c r="A153" s="0" t="s">
        <v>147</v>
      </c>
      <c r="B153" s="0" t="s">
        <v>551</v>
      </c>
      <c r="C153" s="0" t="n">
        <v>0</v>
      </c>
    </row>
    <row r="154" customFormat="false" ht="12.8" hidden="false" customHeight="false" outlineLevel="0" collapsed="false">
      <c r="A154" s="0" t="s">
        <v>147</v>
      </c>
      <c r="B154" s="0" t="s">
        <v>552</v>
      </c>
      <c r="C154" s="0" t="n">
        <v>0</v>
      </c>
    </row>
    <row r="155" customFormat="false" ht="12.8" hidden="false" customHeight="false" outlineLevel="0" collapsed="false">
      <c r="A155" s="0" t="s">
        <v>150</v>
      </c>
      <c r="B155" s="0" t="s">
        <v>553</v>
      </c>
      <c r="C155" s="0" t="n">
        <v>0</v>
      </c>
    </row>
    <row r="156" customFormat="false" ht="12.8" hidden="false" customHeight="false" outlineLevel="0" collapsed="false">
      <c r="A156" s="0" t="s">
        <v>150</v>
      </c>
      <c r="B156" s="0" t="s">
        <v>555</v>
      </c>
      <c r="C156" s="0" t="n">
        <v>0</v>
      </c>
    </row>
    <row r="157" customFormat="false" ht="12.8" hidden="false" customHeight="false" outlineLevel="0" collapsed="false">
      <c r="A157" s="0" t="s">
        <v>150</v>
      </c>
      <c r="B157" s="0" t="s">
        <v>556</v>
      </c>
      <c r="C157" s="0" t="n">
        <v>0</v>
      </c>
    </row>
    <row r="158" customFormat="false" ht="12.8" hidden="false" customHeight="false" outlineLevel="0" collapsed="false">
      <c r="A158" s="0" t="s">
        <v>150</v>
      </c>
      <c r="B158" s="0" t="s">
        <v>557</v>
      </c>
      <c r="C158" s="0" t="n">
        <v>0</v>
      </c>
    </row>
    <row r="159" customFormat="false" ht="12.8" hidden="false" customHeight="false" outlineLevel="0" collapsed="false">
      <c r="A159" s="0" t="s">
        <v>150</v>
      </c>
      <c r="B159" s="0" t="s">
        <v>558</v>
      </c>
      <c r="C159" s="0" t="n">
        <v>0</v>
      </c>
    </row>
    <row r="160" customFormat="false" ht="12.8" hidden="false" customHeight="false" outlineLevel="0" collapsed="false">
      <c r="A160" s="0" t="s">
        <v>150</v>
      </c>
      <c r="B160" s="0" t="s">
        <v>559</v>
      </c>
      <c r="C160" s="0" t="n">
        <v>0</v>
      </c>
    </row>
    <row r="161" customFormat="false" ht="12.8" hidden="false" customHeight="false" outlineLevel="0" collapsed="false">
      <c r="A161" s="0" t="s">
        <v>150</v>
      </c>
      <c r="B161" s="0" t="s">
        <v>560</v>
      </c>
      <c r="C161" s="0" t="n">
        <v>0</v>
      </c>
    </row>
    <row r="162" customFormat="false" ht="12.8" hidden="false" customHeight="false" outlineLevel="0" collapsed="false">
      <c r="A162" s="0" t="s">
        <v>150</v>
      </c>
      <c r="B162" s="0" t="s">
        <v>561</v>
      </c>
      <c r="C162" s="0" t="n">
        <v>0</v>
      </c>
    </row>
    <row r="163" customFormat="false" ht="12.8" hidden="false" customHeight="false" outlineLevel="0" collapsed="false">
      <c r="A163" s="0" t="s">
        <v>150</v>
      </c>
      <c r="B163" s="0" t="s">
        <v>562</v>
      </c>
      <c r="C163" s="0" t="n">
        <v>0</v>
      </c>
    </row>
    <row r="164" customFormat="false" ht="12.8" hidden="false" customHeight="false" outlineLevel="0" collapsed="false">
      <c r="A164" s="0" t="s">
        <v>150</v>
      </c>
      <c r="B164" s="0" t="s">
        <v>563</v>
      </c>
      <c r="C164" s="0" t="n">
        <v>0</v>
      </c>
    </row>
    <row r="165" customFormat="false" ht="12.8" hidden="false" customHeight="false" outlineLevel="0" collapsed="false">
      <c r="A165" s="0" t="s">
        <v>150</v>
      </c>
      <c r="B165" s="0" t="s">
        <v>564</v>
      </c>
      <c r="C165" s="0" t="n">
        <v>0</v>
      </c>
    </row>
    <row r="166" customFormat="false" ht="12.8" hidden="false" customHeight="false" outlineLevel="0" collapsed="false">
      <c r="A166" s="0" t="s">
        <v>150</v>
      </c>
      <c r="B166" s="0" t="s">
        <v>565</v>
      </c>
      <c r="C166" s="0" t="n">
        <v>0</v>
      </c>
    </row>
    <row r="167" customFormat="false" ht="12.8" hidden="false" customHeight="false" outlineLevel="0" collapsed="false">
      <c r="A167" s="0" t="s">
        <v>150</v>
      </c>
      <c r="B167" s="0" t="s">
        <v>566</v>
      </c>
      <c r="C167" s="0" t="n">
        <v>0</v>
      </c>
    </row>
    <row r="168" customFormat="false" ht="12.8" hidden="false" customHeight="false" outlineLevel="0" collapsed="false">
      <c r="A168" s="0" t="s">
        <v>150</v>
      </c>
      <c r="B168" s="0" t="s">
        <v>567</v>
      </c>
      <c r="C168" s="0" t="n">
        <v>0</v>
      </c>
    </row>
    <row r="169" customFormat="false" ht="12.8" hidden="false" customHeight="false" outlineLevel="0" collapsed="false">
      <c r="A169" s="0" t="s">
        <v>150</v>
      </c>
      <c r="B169" s="0" t="s">
        <v>568</v>
      </c>
      <c r="C169" s="0" t="n">
        <v>0</v>
      </c>
    </row>
    <row r="170" customFormat="false" ht="12.8" hidden="false" customHeight="false" outlineLevel="0" collapsed="false">
      <c r="A170" s="0" t="s">
        <v>150</v>
      </c>
      <c r="B170" s="0" t="s">
        <v>569</v>
      </c>
      <c r="C170" s="0" t="n">
        <v>0</v>
      </c>
    </row>
    <row r="171" customFormat="false" ht="12.8" hidden="false" customHeight="false" outlineLevel="0" collapsed="false">
      <c r="A171" s="0" t="s">
        <v>150</v>
      </c>
      <c r="B171" s="0" t="s">
        <v>570</v>
      </c>
      <c r="C171" s="0" t="n">
        <v>0</v>
      </c>
    </row>
    <row r="172" customFormat="false" ht="12.8" hidden="false" customHeight="false" outlineLevel="0" collapsed="false">
      <c r="A172" s="0" t="s">
        <v>150</v>
      </c>
      <c r="B172" s="0" t="s">
        <v>571</v>
      </c>
      <c r="C172" s="0" t="n">
        <v>0</v>
      </c>
    </row>
    <row r="173" customFormat="false" ht="12.8" hidden="false" customHeight="false" outlineLevel="0" collapsed="false">
      <c r="A173" s="0" t="s">
        <v>150</v>
      </c>
      <c r="B173" s="0" t="s">
        <v>572</v>
      </c>
      <c r="C173" s="0" t="n">
        <v>0</v>
      </c>
    </row>
    <row r="174" customFormat="false" ht="12.8" hidden="false" customHeight="false" outlineLevel="0" collapsed="false">
      <c r="A174" s="0" t="s">
        <v>153</v>
      </c>
      <c r="B174" s="0" t="s">
        <v>577</v>
      </c>
      <c r="C174" s="0" t="n">
        <v>1</v>
      </c>
    </row>
    <row r="175" customFormat="false" ht="12.8" hidden="false" customHeight="false" outlineLevel="0" collapsed="false">
      <c r="A175" s="0" t="s">
        <v>153</v>
      </c>
      <c r="B175" s="0" t="s">
        <v>578</v>
      </c>
      <c r="C175" s="0" t="n">
        <v>1</v>
      </c>
    </row>
    <row r="176" customFormat="false" ht="12.8" hidden="false" customHeight="false" outlineLevel="0" collapsed="false">
      <c r="A176" s="0" t="s">
        <v>153</v>
      </c>
      <c r="B176" s="0" t="s">
        <v>580</v>
      </c>
      <c r="C176" s="0" t="n">
        <v>1</v>
      </c>
    </row>
    <row r="177" customFormat="false" ht="12.8" hidden="false" customHeight="false" outlineLevel="0" collapsed="false">
      <c r="A177" s="0" t="s">
        <v>153</v>
      </c>
      <c r="B177" s="0" t="s">
        <v>582</v>
      </c>
      <c r="C177" s="0" t="n">
        <v>1</v>
      </c>
    </row>
    <row r="178" customFormat="false" ht="12.8" hidden="false" customHeight="false" outlineLevel="0" collapsed="false">
      <c r="A178" s="0" t="s">
        <v>153</v>
      </c>
      <c r="B178" s="0" t="s">
        <v>583</v>
      </c>
      <c r="C178" s="0" t="n">
        <v>1</v>
      </c>
    </row>
    <row r="179" customFormat="false" ht="12.8" hidden="false" customHeight="false" outlineLevel="0" collapsed="false">
      <c r="A179" s="0" t="s">
        <v>153</v>
      </c>
      <c r="B179" s="0" t="s">
        <v>584</v>
      </c>
      <c r="C179" s="0" t="n">
        <v>1</v>
      </c>
    </row>
    <row r="180" customFormat="false" ht="12.8" hidden="false" customHeight="false" outlineLevel="0" collapsed="false">
      <c r="A180" s="0" t="s">
        <v>153</v>
      </c>
      <c r="B180" s="0" t="s">
        <v>585</v>
      </c>
      <c r="C180" s="0" t="n">
        <v>1</v>
      </c>
    </row>
    <row r="181" customFormat="false" ht="12.8" hidden="false" customHeight="false" outlineLevel="0" collapsed="false">
      <c r="A181" s="0" t="s">
        <v>153</v>
      </c>
      <c r="B181" s="0" t="s">
        <v>586</v>
      </c>
      <c r="C181" s="0" t="n">
        <v>1</v>
      </c>
    </row>
    <row r="182" customFormat="false" ht="12.8" hidden="false" customHeight="false" outlineLevel="0" collapsed="false">
      <c r="A182" s="0" t="s">
        <v>162</v>
      </c>
      <c r="B182" s="0" t="s">
        <v>610</v>
      </c>
      <c r="C182" s="0" t="n">
        <v>0</v>
      </c>
    </row>
    <row r="183" customFormat="false" ht="12.8" hidden="false" customHeight="false" outlineLevel="0" collapsed="false">
      <c r="A183" s="0" t="s">
        <v>162</v>
      </c>
      <c r="B183" s="0" t="s">
        <v>612</v>
      </c>
      <c r="C183" s="0" t="n">
        <v>0</v>
      </c>
    </row>
    <row r="184" customFormat="false" ht="12.8" hidden="false" customHeight="false" outlineLevel="0" collapsed="false">
      <c r="A184" s="0" t="s">
        <v>162</v>
      </c>
      <c r="B184" s="0" t="s">
        <v>613</v>
      </c>
      <c r="C184" s="0" t="n">
        <v>0</v>
      </c>
    </row>
    <row r="185" customFormat="false" ht="12.8" hidden="false" customHeight="false" outlineLevel="0" collapsed="false">
      <c r="A185" s="0" t="s">
        <v>172</v>
      </c>
      <c r="B185" s="0" t="s">
        <v>616</v>
      </c>
      <c r="C185" s="0" t="n">
        <v>0</v>
      </c>
    </row>
    <row r="186" customFormat="false" ht="12.8" hidden="false" customHeight="false" outlineLevel="0" collapsed="false">
      <c r="A186" s="0" t="s">
        <v>174</v>
      </c>
      <c r="B186" s="0" t="s">
        <v>617</v>
      </c>
      <c r="C186" s="0" t="n">
        <v>0</v>
      </c>
    </row>
    <row r="187" customFormat="false" ht="12.8" hidden="false" customHeight="false" outlineLevel="0" collapsed="false">
      <c r="A187" s="0" t="s">
        <v>174</v>
      </c>
      <c r="B187" s="0" t="s">
        <v>1188</v>
      </c>
      <c r="C187" s="0" t="n">
        <v>0</v>
      </c>
    </row>
    <row r="188" customFormat="false" ht="12.8" hidden="false" customHeight="false" outlineLevel="0" collapsed="false">
      <c r="A188" s="0" t="s">
        <v>174</v>
      </c>
      <c r="B188" s="0" t="s">
        <v>1189</v>
      </c>
      <c r="C188" s="0" t="n">
        <v>0</v>
      </c>
    </row>
    <row r="189" customFormat="false" ht="12.8" hidden="false" customHeight="false" outlineLevel="0" collapsed="false">
      <c r="A189" s="0" t="s">
        <v>174</v>
      </c>
      <c r="B189" s="0" t="s">
        <v>695</v>
      </c>
      <c r="C189" s="0" t="n">
        <v>0</v>
      </c>
    </row>
    <row r="190" customFormat="false" ht="12.8" hidden="false" customHeight="false" outlineLevel="0" collapsed="false">
      <c r="A190" s="0" t="s">
        <v>177</v>
      </c>
      <c r="B190" s="0" t="s">
        <v>1190</v>
      </c>
      <c r="C190" s="0" t="n">
        <v>0</v>
      </c>
    </row>
    <row r="191" customFormat="false" ht="12.8" hidden="false" customHeight="false" outlineLevel="0" collapsed="false">
      <c r="A191" s="0" t="s">
        <v>177</v>
      </c>
      <c r="B191" s="0" t="s">
        <v>1191</v>
      </c>
      <c r="C191" s="0" t="n">
        <v>0</v>
      </c>
    </row>
    <row r="192" customFormat="false" ht="12.8" hidden="false" customHeight="false" outlineLevel="0" collapsed="false">
      <c r="A192" s="0" t="s">
        <v>177</v>
      </c>
      <c r="B192" s="0" t="s">
        <v>1192</v>
      </c>
      <c r="C192" s="0" t="n">
        <v>0</v>
      </c>
    </row>
    <row r="193" customFormat="false" ht="12.8" hidden="false" customHeight="false" outlineLevel="0" collapsed="false">
      <c r="A193" s="0" t="s">
        <v>177</v>
      </c>
      <c r="B193" s="0" t="s">
        <v>1193</v>
      </c>
      <c r="C193" s="0" t="n">
        <v>0</v>
      </c>
    </row>
    <row r="194" customFormat="false" ht="12.8" hidden="false" customHeight="false" outlineLevel="0" collapsed="false">
      <c r="A194" s="0" t="s">
        <v>177</v>
      </c>
      <c r="B194" s="0" t="s">
        <v>1194</v>
      </c>
      <c r="C194" s="0" t="n">
        <v>0</v>
      </c>
    </row>
    <row r="195" customFormat="false" ht="12.8" hidden="false" customHeight="false" outlineLevel="0" collapsed="false">
      <c r="A195" s="0" t="s">
        <v>177</v>
      </c>
      <c r="B195" s="0" t="s">
        <v>698</v>
      </c>
      <c r="C195" s="0" t="n">
        <v>0</v>
      </c>
    </row>
    <row r="196" customFormat="false" ht="12.8" hidden="false" customHeight="false" outlineLevel="0" collapsed="false">
      <c r="A196" s="0" t="s">
        <v>177</v>
      </c>
      <c r="B196" s="0" t="s">
        <v>699</v>
      </c>
      <c r="C196" s="0" t="n">
        <v>0</v>
      </c>
    </row>
    <row r="197" customFormat="false" ht="12.8" hidden="false" customHeight="false" outlineLevel="0" collapsed="false">
      <c r="A197" s="0" t="s">
        <v>180</v>
      </c>
      <c r="B197" s="0" t="s">
        <v>1195</v>
      </c>
      <c r="C197" s="0" t="n">
        <v>0</v>
      </c>
    </row>
    <row r="198" customFormat="false" ht="12.8" hidden="false" customHeight="false" outlineLevel="0" collapsed="false">
      <c r="A198" s="0" t="s">
        <v>180</v>
      </c>
      <c r="B198" s="0" t="s">
        <v>1196</v>
      </c>
      <c r="C198" s="0" t="n">
        <v>0</v>
      </c>
    </row>
    <row r="199" customFormat="false" ht="12.8" hidden="false" customHeight="false" outlineLevel="0" collapsed="false">
      <c r="A199" s="0" t="s">
        <v>201</v>
      </c>
      <c r="B199" s="0" t="s">
        <v>723</v>
      </c>
      <c r="C199" s="0" t="n">
        <v>0</v>
      </c>
    </row>
    <row r="200" customFormat="false" ht="12.8" hidden="false" customHeight="false" outlineLevel="0" collapsed="false">
      <c r="A200" s="0" t="s">
        <v>201</v>
      </c>
      <c r="B200" s="0" t="s">
        <v>1198</v>
      </c>
      <c r="C200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36734693877551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36734693877551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0.6632653061225"/>
    <col collapsed="false" hidden="false" max="3" min="2" style="0" width="23.219387755102"/>
    <col collapsed="false" hidden="false" max="5" min="4" style="0" width="32.1275510204082"/>
    <col collapsed="false" hidden="false" max="6" min="6" style="0" width="33.3418367346939"/>
    <col collapsed="false" hidden="false" max="7" min="7" style="0" width="27.5408163265306"/>
    <col collapsed="false" hidden="false" max="8" min="8" style="0" width="10.6632653061225"/>
    <col collapsed="false" hidden="false" max="9" min="9" style="0" width="24.7040816326531"/>
    <col collapsed="false" hidden="false" max="10" min="10" style="0" width="18.2244897959184"/>
    <col collapsed="false" hidden="false" max="11" min="11" style="0" width="21.734693877551"/>
    <col collapsed="false" hidden="false" max="12" min="12" style="0" width="41.1734693877551"/>
    <col collapsed="false" hidden="false" max="13" min="13" style="0" width="25.3775510204082"/>
    <col collapsed="false" hidden="false" max="1025" min="14" style="0" width="10.6632653061225"/>
  </cols>
  <sheetData>
    <row r="1" s="32" customFormat="true" ht="30.75" hidden="false" customHeight="true" outlineLevel="0" collapsed="false">
      <c r="A1" s="28"/>
      <c r="B1" s="29" t="s">
        <v>1274</v>
      </c>
      <c r="C1" s="30" t="s">
        <v>1275</v>
      </c>
      <c r="D1" s="30"/>
      <c r="E1" s="31" t="s">
        <v>1276</v>
      </c>
      <c r="F1" s="31" t="s">
        <v>1277</v>
      </c>
      <c r="G1" s="30" t="s">
        <v>1278</v>
      </c>
      <c r="H1" s="30" t="s">
        <v>1279</v>
      </c>
      <c r="I1" s="30" t="s">
        <v>1280</v>
      </c>
      <c r="J1" s="30" t="s">
        <v>1281</v>
      </c>
      <c r="K1" s="30" t="s">
        <v>1282</v>
      </c>
      <c r="L1" s="30" t="s">
        <v>238</v>
      </c>
      <c r="M1" s="29" t="s">
        <v>1274</v>
      </c>
      <c r="O1" s="33"/>
      <c r="P1" s="33"/>
      <c r="Q1" s="33"/>
      <c r="R1" s="33"/>
      <c r="S1" s="33"/>
    </row>
    <row r="2" s="34" customFormat="true" ht="15" hidden="false" customHeight="false" outlineLevel="0" collapsed="false">
      <c r="A2" s="34" t="n">
        <v>22</v>
      </c>
      <c r="B2" s="22" t="s">
        <v>1283</v>
      </c>
      <c r="C2" s="35" t="s">
        <v>1283</v>
      </c>
      <c r="D2" s="35" t="e">
        <f aca="false">VLOOKUP(C2,#REF!,1,0)</f>
        <v>#VALUE!</v>
      </c>
      <c r="E2" s="36" t="s">
        <v>1284</v>
      </c>
      <c r="F2" s="37" t="n">
        <v>40238</v>
      </c>
      <c r="G2" s="38" t="n">
        <f aca="false">DATEDIF(E2,F2,"m")</f>
        <v>37</v>
      </c>
      <c r="H2" s="39" t="n">
        <v>1</v>
      </c>
      <c r="I2" s="39" t="s">
        <v>1285</v>
      </c>
      <c r="J2" s="40" t="n">
        <v>1</v>
      </c>
      <c r="K2" s="40" t="s">
        <v>1286</v>
      </c>
      <c r="L2" s="40"/>
      <c r="M2" s="22" t="s">
        <v>1283</v>
      </c>
      <c r="O2" s="41"/>
      <c r="P2" s="42"/>
      <c r="Q2" s="42"/>
      <c r="R2" s="42"/>
      <c r="S2" s="42"/>
    </row>
    <row r="3" customFormat="false" ht="15" hidden="false" customHeight="false" outlineLevel="0" collapsed="false">
      <c r="A3" s="0" t="n">
        <v>16</v>
      </c>
      <c r="B3" s="22" t="s">
        <v>1287</v>
      </c>
      <c r="C3" s="35" t="s">
        <v>1287</v>
      </c>
      <c r="D3" s="35" t="e">
        <f aca="false">VLOOKUP(C3,#REF!,1,0)</f>
        <v>#VALUE!</v>
      </c>
      <c r="E3" s="43" t="n">
        <v>39904</v>
      </c>
      <c r="F3" s="44" t="s">
        <v>1288</v>
      </c>
      <c r="G3" s="39" t="n">
        <v>49</v>
      </c>
      <c r="H3" s="39" t="n">
        <v>0</v>
      </c>
      <c r="I3" s="39"/>
      <c r="J3" s="40" t="n">
        <v>1</v>
      </c>
      <c r="K3" s="40" t="s">
        <v>1286</v>
      </c>
      <c r="L3" s="40"/>
      <c r="M3" s="22" t="s">
        <v>1287</v>
      </c>
      <c r="O3" s="41"/>
      <c r="P3" s="42"/>
      <c r="Q3" s="42"/>
      <c r="R3" s="42"/>
      <c r="S3" s="42"/>
    </row>
    <row r="4" customFormat="false" ht="15" hidden="false" customHeight="false" outlineLevel="0" collapsed="false">
      <c r="A4" s="0" t="n">
        <v>45</v>
      </c>
      <c r="B4" s="0" t="s">
        <v>1289</v>
      </c>
      <c r="C4" s="35" t="s">
        <v>1289</v>
      </c>
      <c r="D4" s="35" t="e">
        <f aca="false">VLOOKUP(C4,#REF!,1,0)</f>
        <v>#VALUE!</v>
      </c>
      <c r="E4" s="43" t="n">
        <v>39757</v>
      </c>
      <c r="F4" s="44" t="s">
        <v>1288</v>
      </c>
      <c r="G4" s="39" t="n">
        <v>37</v>
      </c>
      <c r="H4" s="39" t="n">
        <v>0</v>
      </c>
      <c r="I4" s="39"/>
      <c r="J4" s="40" t="n">
        <v>1</v>
      </c>
      <c r="K4" s="40" t="s">
        <v>1290</v>
      </c>
      <c r="L4" s="40"/>
      <c r="M4" s="0" t="s">
        <v>1289</v>
      </c>
      <c r="O4" s="41"/>
      <c r="P4" s="42"/>
      <c r="Q4" s="42"/>
      <c r="R4" s="42"/>
      <c r="S4" s="42"/>
    </row>
    <row r="5" customFormat="false" ht="15" hidden="false" customHeight="false" outlineLevel="0" collapsed="false">
      <c r="A5" s="0" t="n">
        <v>44</v>
      </c>
      <c r="B5" s="22" t="s">
        <v>1291</v>
      </c>
      <c r="C5" s="35" t="s">
        <v>1291</v>
      </c>
      <c r="D5" s="35" t="e">
        <f aca="false">VLOOKUP(C5,#REF!,1,0)</f>
        <v>#VALUE!</v>
      </c>
      <c r="E5" s="43" t="n">
        <v>40081</v>
      </c>
      <c r="F5" s="44" t="s">
        <v>1292</v>
      </c>
      <c r="G5" s="39" t="n">
        <v>2</v>
      </c>
      <c r="H5" s="39" t="n">
        <v>1</v>
      </c>
      <c r="I5" s="39" t="s">
        <v>1293</v>
      </c>
      <c r="J5" s="40" t="n">
        <v>1</v>
      </c>
      <c r="K5" s="40" t="s">
        <v>1294</v>
      </c>
      <c r="L5" s="40"/>
      <c r="M5" s="22" t="s">
        <v>1291</v>
      </c>
      <c r="O5" s="41"/>
      <c r="P5" s="42"/>
      <c r="Q5" s="42"/>
      <c r="R5" s="42"/>
      <c r="S5" s="42"/>
    </row>
    <row r="6" customFormat="false" ht="15" hidden="false" customHeight="false" outlineLevel="0" collapsed="false">
      <c r="A6" s="0" t="n">
        <v>36</v>
      </c>
      <c r="B6" s="22" t="s">
        <v>1295</v>
      </c>
      <c r="C6" s="35" t="s">
        <v>1295</v>
      </c>
      <c r="D6" s="35" t="e">
        <f aca="false">VLOOKUP(C6,#REF!,1,0)</f>
        <v>#VALUE!</v>
      </c>
      <c r="E6" s="43" t="n">
        <v>39912</v>
      </c>
      <c r="F6" s="44" t="s">
        <v>1288</v>
      </c>
      <c r="G6" s="39" t="n">
        <v>27</v>
      </c>
      <c r="H6" s="39" t="n">
        <v>0</v>
      </c>
      <c r="I6" s="39"/>
      <c r="J6" s="40" t="n">
        <v>2</v>
      </c>
      <c r="K6" s="40" t="s">
        <v>1294</v>
      </c>
      <c r="L6" s="40"/>
      <c r="M6" s="22" t="s">
        <v>1295</v>
      </c>
      <c r="N6" s="22"/>
      <c r="O6" s="41"/>
      <c r="P6" s="42"/>
      <c r="Q6" s="42"/>
      <c r="R6" s="42"/>
      <c r="S6" s="42"/>
      <c r="T6" s="22"/>
      <c r="U6" s="22"/>
      <c r="V6" s="22"/>
      <c r="W6" s="22"/>
      <c r="X6" s="22"/>
    </row>
    <row r="7" customFormat="false" ht="15" hidden="false" customHeight="false" outlineLevel="0" collapsed="false">
      <c r="A7" s="0" t="n">
        <v>4</v>
      </c>
      <c r="B7" s="22" t="s">
        <v>1296</v>
      </c>
      <c r="C7" s="35" t="s">
        <v>1296</v>
      </c>
      <c r="D7" s="35" t="e">
        <f aca="false">VLOOKUP(C7,#REF!,1,0)</f>
        <v>#VALUE!</v>
      </c>
      <c r="E7" s="43" t="n">
        <v>38098</v>
      </c>
      <c r="F7" s="44" t="s">
        <v>1288</v>
      </c>
      <c r="G7" s="39" t="n">
        <v>89</v>
      </c>
      <c r="H7" s="39" t="n">
        <v>0</v>
      </c>
      <c r="I7" s="39"/>
      <c r="J7" s="40" t="n">
        <v>1</v>
      </c>
      <c r="K7" s="40" t="s">
        <v>1297</v>
      </c>
      <c r="L7" s="40"/>
      <c r="M7" s="22" t="s">
        <v>1296</v>
      </c>
      <c r="N7" s="22"/>
      <c r="O7" s="41"/>
      <c r="P7" s="42"/>
      <c r="Q7" s="42"/>
      <c r="R7" s="42"/>
      <c r="S7" s="42"/>
      <c r="T7" s="22"/>
      <c r="U7" s="22"/>
      <c r="V7" s="22"/>
      <c r="W7" s="22"/>
      <c r="X7" s="22"/>
    </row>
    <row r="8" customFormat="false" ht="15" hidden="false" customHeight="false" outlineLevel="0" collapsed="false">
      <c r="A8" s="0" t="n">
        <v>7</v>
      </c>
      <c r="B8" s="22" t="s">
        <v>1298</v>
      </c>
      <c r="C8" s="35" t="s">
        <v>1298</v>
      </c>
      <c r="D8" s="35" t="e">
        <f aca="false">VLOOKUP(C8,#REF!,1,0)</f>
        <v>#VALUE!</v>
      </c>
      <c r="E8" s="43" t="n">
        <v>38799</v>
      </c>
      <c r="F8" s="44" t="s">
        <v>1288</v>
      </c>
      <c r="G8" s="39" t="n">
        <v>75</v>
      </c>
      <c r="H8" s="39" t="n">
        <v>0</v>
      </c>
      <c r="I8" s="39"/>
      <c r="J8" s="40" t="n">
        <v>1</v>
      </c>
      <c r="K8" s="40" t="s">
        <v>1297</v>
      </c>
      <c r="L8" s="40" t="s">
        <v>1299</v>
      </c>
      <c r="M8" s="22" t="s">
        <v>1298</v>
      </c>
      <c r="N8" s="22"/>
      <c r="O8" s="41"/>
      <c r="P8" s="42"/>
      <c r="Q8" s="42"/>
      <c r="R8" s="42"/>
      <c r="S8" s="42"/>
      <c r="T8" s="22"/>
      <c r="U8" s="22"/>
      <c r="V8" s="22"/>
      <c r="W8" s="22"/>
      <c r="X8" s="22"/>
    </row>
    <row r="9" customFormat="false" ht="15" hidden="false" customHeight="false" outlineLevel="0" collapsed="false">
      <c r="A9" s="0" t="n">
        <v>5</v>
      </c>
      <c r="B9" s="22" t="s">
        <v>1300</v>
      </c>
      <c r="C9" s="35" t="s">
        <v>1300</v>
      </c>
      <c r="D9" s="35" t="e">
        <f aca="false">VLOOKUP(C9,#REF!,1,0)</f>
        <v>#VALUE!</v>
      </c>
      <c r="E9" s="43" t="n">
        <v>38614</v>
      </c>
      <c r="F9" s="44" t="s">
        <v>1288</v>
      </c>
      <c r="G9" s="39" t="n">
        <v>79</v>
      </c>
      <c r="H9" s="39" t="n">
        <v>0</v>
      </c>
      <c r="I9" s="39"/>
      <c r="J9" s="40" t="n">
        <v>2</v>
      </c>
      <c r="K9" s="40" t="s">
        <v>1297</v>
      </c>
      <c r="L9" s="40" t="s">
        <v>1301</v>
      </c>
      <c r="M9" s="22" t="s">
        <v>1300</v>
      </c>
      <c r="N9" s="22"/>
      <c r="O9" s="41"/>
      <c r="P9" s="42"/>
      <c r="Q9" s="42"/>
      <c r="R9" s="42"/>
      <c r="S9" s="42"/>
      <c r="T9" s="22"/>
      <c r="U9" s="22"/>
      <c r="V9" s="22"/>
      <c r="W9" s="22"/>
      <c r="X9" s="22"/>
    </row>
    <row r="10" customFormat="false" ht="15" hidden="false" customHeight="false" outlineLevel="0" collapsed="false">
      <c r="A10" s="0" t="n">
        <v>43</v>
      </c>
      <c r="B10" s="22" t="s">
        <v>1302</v>
      </c>
      <c r="C10" s="35" t="s">
        <v>1302</v>
      </c>
      <c r="D10" s="35" t="e">
        <f aca="false">VLOOKUP(C10,#REF!,1,0)</f>
        <v>#VALUE!</v>
      </c>
      <c r="E10" s="45" t="n">
        <v>39336</v>
      </c>
      <c r="F10" s="46" t="s">
        <v>1292</v>
      </c>
      <c r="G10" s="39" t="n">
        <v>6</v>
      </c>
      <c r="H10" s="39" t="n">
        <v>1</v>
      </c>
      <c r="I10" s="39" t="s">
        <v>1293</v>
      </c>
      <c r="J10" s="40" t="n">
        <v>1</v>
      </c>
      <c r="K10" s="40" t="s">
        <v>1297</v>
      </c>
      <c r="L10" s="40"/>
      <c r="M10" s="22" t="s">
        <v>1302</v>
      </c>
      <c r="N10" s="22"/>
      <c r="O10" s="41"/>
      <c r="P10" s="42"/>
      <c r="Q10" s="42"/>
      <c r="R10" s="42"/>
      <c r="S10" s="42"/>
      <c r="T10" s="22"/>
      <c r="U10" s="22"/>
      <c r="V10" s="22"/>
      <c r="W10" s="22"/>
      <c r="X10" s="22"/>
    </row>
    <row r="11" customFormat="false" ht="15" hidden="false" customHeight="false" outlineLevel="0" collapsed="false">
      <c r="A11" s="0" t="n">
        <v>39</v>
      </c>
      <c r="B11" s="22" t="s">
        <v>1303</v>
      </c>
      <c r="C11" s="35" t="s">
        <v>1303</v>
      </c>
      <c r="D11" s="35" t="e">
        <f aca="false">VLOOKUP(C11,#REF!,1,0)</f>
        <v>#VALUE!</v>
      </c>
      <c r="E11" s="43" t="n">
        <v>38722</v>
      </c>
      <c r="F11" s="44" t="s">
        <v>1304</v>
      </c>
      <c r="G11" s="39" t="n">
        <v>15</v>
      </c>
      <c r="H11" s="39" t="n">
        <v>1</v>
      </c>
      <c r="I11" s="39" t="s">
        <v>1293</v>
      </c>
      <c r="J11" s="40" t="n">
        <v>1</v>
      </c>
      <c r="K11" s="40" t="s">
        <v>1297</v>
      </c>
      <c r="L11" s="40"/>
      <c r="M11" s="22" t="s">
        <v>1303</v>
      </c>
      <c r="N11" s="22"/>
      <c r="O11" s="41"/>
      <c r="P11" s="42"/>
      <c r="Q11" s="42"/>
      <c r="R11" s="42"/>
      <c r="S11" s="42"/>
      <c r="T11" s="22"/>
      <c r="U11" s="22"/>
      <c r="V11" s="22"/>
      <c r="W11" s="22"/>
      <c r="X11" s="22"/>
    </row>
    <row r="12" customFormat="false" ht="15" hidden="false" customHeight="false" outlineLevel="0" collapsed="false">
      <c r="A12" s="0" t="n">
        <v>12</v>
      </c>
      <c r="B12" s="22" t="s">
        <v>1305</v>
      </c>
      <c r="C12" s="35" t="s">
        <v>1305</v>
      </c>
      <c r="D12" s="35" t="e">
        <f aca="false">VLOOKUP(C12,#REF!,1,0)</f>
        <v>#VALUE!</v>
      </c>
      <c r="E12" s="43" t="n">
        <v>38234</v>
      </c>
      <c r="F12" s="44" t="s">
        <v>1288</v>
      </c>
      <c r="G12" s="39" t="n">
        <v>61</v>
      </c>
      <c r="H12" s="39" t="n">
        <v>0</v>
      </c>
      <c r="I12" s="39"/>
      <c r="J12" s="40" t="n">
        <v>1</v>
      </c>
      <c r="K12" s="40" t="s">
        <v>1297</v>
      </c>
      <c r="L12" s="40"/>
      <c r="M12" s="22" t="s">
        <v>1305</v>
      </c>
      <c r="N12" s="22"/>
      <c r="O12" s="41"/>
      <c r="P12" s="42"/>
      <c r="Q12" s="42"/>
      <c r="R12" s="42"/>
      <c r="S12" s="42"/>
      <c r="T12" s="22"/>
      <c r="U12" s="22"/>
      <c r="V12" s="22"/>
      <c r="W12" s="22"/>
      <c r="X12" s="22"/>
    </row>
    <row r="13" customFormat="false" ht="15" hidden="false" customHeight="false" outlineLevel="0" collapsed="false">
      <c r="A13" s="0" t="n">
        <v>40</v>
      </c>
      <c r="B13" s="22" t="s">
        <v>1306</v>
      </c>
      <c r="C13" s="35" t="s">
        <v>1306</v>
      </c>
      <c r="D13" s="35" t="e">
        <f aca="false">VLOOKUP(C13,#REF!,1,0)</f>
        <v>#VALUE!</v>
      </c>
      <c r="E13" s="43" t="n">
        <v>39224</v>
      </c>
      <c r="F13" s="44" t="s">
        <v>1304</v>
      </c>
      <c r="G13" s="40" t="n">
        <v>14</v>
      </c>
      <c r="H13" s="39" t="n">
        <v>1</v>
      </c>
      <c r="I13" s="39" t="s">
        <v>1293</v>
      </c>
      <c r="J13" s="40" t="n">
        <v>1</v>
      </c>
      <c r="K13" s="40" t="s">
        <v>1297</v>
      </c>
      <c r="L13" s="40"/>
      <c r="M13" s="22" t="s">
        <v>1306</v>
      </c>
      <c r="N13" s="22"/>
      <c r="O13" s="42"/>
      <c r="P13" s="42"/>
      <c r="Q13" s="42"/>
      <c r="R13" s="42"/>
      <c r="S13" s="42"/>
      <c r="T13" s="22"/>
      <c r="U13" s="22"/>
      <c r="V13" s="22"/>
      <c r="W13" s="22"/>
      <c r="X13" s="22"/>
    </row>
    <row r="14" customFormat="false" ht="15" hidden="false" customHeight="false" outlineLevel="0" collapsed="false">
      <c r="A14" s="0" t="n">
        <v>41</v>
      </c>
      <c r="B14" s="47" t="s">
        <v>1307</v>
      </c>
      <c r="C14" s="35" t="s">
        <v>1307</v>
      </c>
      <c r="D14" s="35" t="e">
        <f aca="false">VLOOKUP(C14,#REF!,1,0)</f>
        <v>#VALUE!</v>
      </c>
      <c r="E14" s="43" t="n">
        <v>38757</v>
      </c>
      <c r="F14" s="44" t="s">
        <v>1308</v>
      </c>
      <c r="G14" s="40" t="n">
        <v>10</v>
      </c>
      <c r="H14" s="39" t="n">
        <v>1</v>
      </c>
      <c r="I14" s="39" t="s">
        <v>1293</v>
      </c>
      <c r="J14" s="40" t="n">
        <v>1</v>
      </c>
      <c r="K14" s="40" t="s">
        <v>1297</v>
      </c>
      <c r="L14" s="40"/>
      <c r="M14" s="47" t="s">
        <v>1307</v>
      </c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customFormat="false" ht="15" hidden="false" customHeight="false" outlineLevel="0" collapsed="false">
      <c r="A15" s="0" t="n">
        <v>42</v>
      </c>
      <c r="B15" s="22" t="s">
        <v>1309</v>
      </c>
      <c r="C15" s="35" t="s">
        <v>1309</v>
      </c>
      <c r="D15" s="35" t="e">
        <f aca="false">VLOOKUP(C15,#REF!,1,0)</f>
        <v>#VALUE!</v>
      </c>
      <c r="E15" s="43" t="n">
        <v>40408</v>
      </c>
      <c r="F15" s="44" t="s">
        <v>1292</v>
      </c>
      <c r="G15" s="40" t="n">
        <v>8</v>
      </c>
      <c r="H15" s="39" t="n">
        <v>1</v>
      </c>
      <c r="I15" s="39" t="s">
        <v>1293</v>
      </c>
      <c r="J15" s="40" t="n">
        <v>1</v>
      </c>
      <c r="K15" s="40" t="s">
        <v>1297</v>
      </c>
      <c r="L15" s="40" t="s">
        <v>1310</v>
      </c>
      <c r="M15" s="22" t="s">
        <v>1309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customFormat="false" ht="15" hidden="false" customHeight="false" outlineLevel="0" collapsed="false">
      <c r="A16" s="0" t="n">
        <v>6</v>
      </c>
      <c r="B16" s="22" t="s">
        <v>1311</v>
      </c>
      <c r="C16" s="35" t="s">
        <v>1312</v>
      </c>
      <c r="D16" s="35" t="e">
        <f aca="false">VLOOKUP(C16,#REF!,1,0)</f>
        <v>#VALUE!</v>
      </c>
      <c r="E16" s="43" t="n">
        <v>37681</v>
      </c>
      <c r="F16" s="44" t="s">
        <v>1288</v>
      </c>
      <c r="G16" s="39" t="n">
        <v>74</v>
      </c>
      <c r="H16" s="39" t="s">
        <v>1313</v>
      </c>
      <c r="I16" s="39"/>
      <c r="J16" s="40" t="n">
        <v>1</v>
      </c>
      <c r="K16" s="40" t="s">
        <v>1314</v>
      </c>
      <c r="L16" s="40"/>
      <c r="M16" s="22" t="s">
        <v>1311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</row>
    <row r="17" customFormat="false" ht="15" hidden="false" customHeight="false" outlineLevel="0" collapsed="false">
      <c r="A17" s="0" t="n">
        <v>27</v>
      </c>
      <c r="B17" s="22" t="s">
        <v>1315</v>
      </c>
      <c r="C17" s="35" t="s">
        <v>1316</v>
      </c>
      <c r="D17" s="35" t="e">
        <f aca="false">VLOOKUP(C17,#REF!,1,0)</f>
        <v>#VALUE!</v>
      </c>
      <c r="E17" s="43" t="n">
        <v>38295</v>
      </c>
      <c r="F17" s="48" t="n">
        <v>40348</v>
      </c>
      <c r="G17" s="39" t="n">
        <f aca="false">DATEDIF(E17,F17,"m")</f>
        <v>67</v>
      </c>
      <c r="H17" s="39" t="n">
        <v>1</v>
      </c>
      <c r="I17" s="39" t="s">
        <v>1293</v>
      </c>
      <c r="J17" s="40" t="n">
        <v>3</v>
      </c>
      <c r="K17" s="40" t="s">
        <v>1317</v>
      </c>
      <c r="L17" s="40"/>
      <c r="M17" s="22" t="s">
        <v>1315</v>
      </c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customFormat="false" ht="15" hidden="false" customHeight="false" outlineLevel="0" collapsed="false">
      <c r="A18" s="32"/>
      <c r="B18" s="32" t="s">
        <v>1318</v>
      </c>
      <c r="C18" s="49" t="s">
        <v>1319</v>
      </c>
      <c r="D18" s="35" t="e">
        <f aca="false">VLOOKUP(C18,#REF!,1,0)</f>
        <v>#VALUE!</v>
      </c>
      <c r="E18" s="50" t="n">
        <v>38295</v>
      </c>
      <c r="F18" s="50" t="n">
        <v>40348</v>
      </c>
      <c r="G18" s="51" t="n">
        <f aca="false">DATEDIF(E18,F18,"m")</f>
        <v>67</v>
      </c>
      <c r="H18" s="51"/>
      <c r="I18" s="51"/>
      <c r="J18" s="52" t="n">
        <v>1</v>
      </c>
      <c r="K18" s="52" t="s">
        <v>1320</v>
      </c>
      <c r="L18" s="52"/>
      <c r="M18" s="32" t="s">
        <v>1318</v>
      </c>
      <c r="N18" s="22"/>
      <c r="O18" s="22"/>
      <c r="P18" s="22"/>
      <c r="Q18" s="53"/>
      <c r="R18" s="53"/>
      <c r="S18" s="53"/>
      <c r="T18" s="53"/>
      <c r="U18" s="53"/>
      <c r="V18" s="53"/>
      <c r="W18" s="53"/>
      <c r="X18" s="22"/>
    </row>
    <row r="19" customFormat="false" ht="15" hidden="false" customHeight="false" outlineLevel="0" collapsed="false">
      <c r="A19" s="0" t="n">
        <v>24</v>
      </c>
      <c r="B19" s="22" t="s">
        <v>1321</v>
      </c>
      <c r="C19" s="35" t="s">
        <v>1322</v>
      </c>
      <c r="D19" s="35" t="e">
        <f aca="false">VLOOKUP(C19,#REF!,1,0)</f>
        <v>#VALUE!</v>
      </c>
      <c r="E19" s="43" t="n">
        <v>38420</v>
      </c>
      <c r="F19" s="43" t="n">
        <v>39264</v>
      </c>
      <c r="G19" s="39" t="n">
        <f aca="false">DATEDIF(E19,F19,"m")</f>
        <v>27</v>
      </c>
      <c r="H19" s="39" t="n">
        <v>1</v>
      </c>
      <c r="I19" s="39" t="s">
        <v>1323</v>
      </c>
      <c r="J19" s="40" t="n">
        <v>6</v>
      </c>
      <c r="K19" s="40" t="s">
        <v>1324</v>
      </c>
      <c r="L19" s="40"/>
      <c r="M19" s="22" t="s">
        <v>1321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customFormat="false" ht="15" hidden="false" customHeight="false" outlineLevel="0" collapsed="false">
      <c r="A20" s="0" t="n">
        <v>32</v>
      </c>
      <c r="B20" s="22" t="s">
        <v>1325</v>
      </c>
      <c r="C20" s="35" t="s">
        <v>1326</v>
      </c>
      <c r="D20" s="35" t="e">
        <f aca="false">VLOOKUP(C20,#REF!,1,0)</f>
        <v>#VALUE!</v>
      </c>
      <c r="E20" s="44" t="n">
        <v>38401</v>
      </c>
      <c r="F20" s="44"/>
      <c r="G20" s="39" t="n">
        <v>31</v>
      </c>
      <c r="H20" s="39" t="n">
        <v>1</v>
      </c>
      <c r="I20" s="39" t="s">
        <v>1293</v>
      </c>
      <c r="J20" s="40" t="n">
        <v>1</v>
      </c>
      <c r="K20" s="40" t="s">
        <v>1314</v>
      </c>
      <c r="L20" s="40"/>
      <c r="M20" s="22" t="s">
        <v>1325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customFormat="false" ht="15" hidden="false" customHeight="false" outlineLevel="0" collapsed="false">
      <c r="B21" s="0" t="s">
        <v>1327</v>
      </c>
      <c r="C21" s="54" t="s">
        <v>1328</v>
      </c>
      <c r="D21" s="35" t="e">
        <f aca="false">VLOOKUP(C21,#REF!,1,0)</f>
        <v>#VALUE!</v>
      </c>
      <c r="E21" s="44" t="n">
        <v>39008</v>
      </c>
      <c r="F21" s="48" t="n">
        <v>39742</v>
      </c>
      <c r="G21" s="40" t="n">
        <f aca="false">DATEDIF(E21,F21,"m")</f>
        <v>24</v>
      </c>
      <c r="H21" s="39" t="n">
        <v>1</v>
      </c>
      <c r="I21" s="39" t="s">
        <v>1293</v>
      </c>
      <c r="J21" s="40" t="n">
        <v>3</v>
      </c>
      <c r="K21" s="40" t="s">
        <v>1314</v>
      </c>
      <c r="L21" s="40"/>
      <c r="M21" s="0" t="s">
        <v>1327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customFormat="false" ht="15" hidden="false" customHeight="false" outlineLevel="0" collapsed="false">
      <c r="A22" s="0" t="n">
        <v>33</v>
      </c>
      <c r="B22" s="22" t="s">
        <v>1329</v>
      </c>
      <c r="C22" s="35" t="s">
        <v>1330</v>
      </c>
      <c r="D22" s="35" t="e">
        <f aca="false">VLOOKUP(C22,#REF!,1,0)</f>
        <v>#VALUE!</v>
      </c>
      <c r="E22" s="44" t="n">
        <v>39369</v>
      </c>
      <c r="F22" s="44" t="n">
        <v>40301</v>
      </c>
      <c r="G22" s="39" t="n">
        <f aca="false">DATEDIF(E22,F22,"m")</f>
        <v>30</v>
      </c>
      <c r="H22" s="39" t="n">
        <v>1</v>
      </c>
      <c r="I22" s="39" t="s">
        <v>1293</v>
      </c>
      <c r="J22" s="40" t="n">
        <v>2</v>
      </c>
      <c r="K22" s="40" t="s">
        <v>1317</v>
      </c>
      <c r="L22" s="40"/>
      <c r="M22" s="22" t="s">
        <v>1329</v>
      </c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customFormat="false" ht="15" hidden="false" customHeight="false" outlineLevel="0" collapsed="false">
      <c r="A23" s="0" t="n">
        <v>28</v>
      </c>
      <c r="B23" s="22" t="s">
        <v>1331</v>
      </c>
      <c r="C23" s="35" t="s">
        <v>1332</v>
      </c>
      <c r="D23" s="35" t="e">
        <f aca="false">VLOOKUP(C23,#REF!,1,0)</f>
        <v>#VALUE!</v>
      </c>
      <c r="E23" s="43" t="n">
        <v>39716</v>
      </c>
      <c r="F23" s="44" t="s">
        <v>1288</v>
      </c>
      <c r="G23" s="39" t="n">
        <v>36</v>
      </c>
      <c r="H23" s="39" t="s">
        <v>1333</v>
      </c>
      <c r="I23" s="39"/>
      <c r="J23" s="40" t="n">
        <v>8</v>
      </c>
      <c r="K23" s="40" t="s">
        <v>1334</v>
      </c>
      <c r="L23" s="40"/>
      <c r="M23" s="22" t="s">
        <v>1331</v>
      </c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customFormat="false" ht="15" hidden="false" customHeight="false" outlineLevel="0" collapsed="false">
      <c r="A24" s="0" t="n">
        <v>38</v>
      </c>
      <c r="B24" s="22" t="s">
        <v>1335</v>
      </c>
      <c r="C24" s="35" t="s">
        <v>1336</v>
      </c>
      <c r="D24" s="35" t="e">
        <f aca="false">VLOOKUP(C24,#REF!,1,0)</f>
        <v>#VALUE!</v>
      </c>
      <c r="E24" s="43" t="n">
        <v>39644</v>
      </c>
      <c r="F24" s="44" t="s">
        <v>1308</v>
      </c>
      <c r="G24" s="39" t="n">
        <v>20</v>
      </c>
      <c r="H24" s="39" t="n">
        <v>1</v>
      </c>
      <c r="I24" s="39" t="s">
        <v>1293</v>
      </c>
      <c r="J24" s="40" t="n">
        <v>3</v>
      </c>
      <c r="K24" s="40" t="s">
        <v>1290</v>
      </c>
      <c r="L24" s="40"/>
      <c r="M24" s="22" t="s">
        <v>1335</v>
      </c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customFormat="false" ht="15" hidden="false" customHeight="false" outlineLevel="0" collapsed="false">
      <c r="A25" s="0" t="n">
        <v>30</v>
      </c>
      <c r="B25" s="22" t="s">
        <v>1337</v>
      </c>
      <c r="C25" s="35" t="s">
        <v>1338</v>
      </c>
      <c r="D25" s="35" t="e">
        <f aca="false">VLOOKUP(C25,#REF!,1,0)</f>
        <v>#VALUE!</v>
      </c>
      <c r="E25" s="44" t="n">
        <v>39492</v>
      </c>
      <c r="F25" s="55" t="n">
        <v>40507</v>
      </c>
      <c r="G25" s="39" t="n">
        <f aca="false">DATEDIF(E25,F25,"m")</f>
        <v>33</v>
      </c>
      <c r="H25" s="39" t="n">
        <v>1</v>
      </c>
      <c r="I25" s="39" t="s">
        <v>1293</v>
      </c>
      <c r="J25" s="40" t="n">
        <v>1</v>
      </c>
      <c r="K25" s="40" t="s">
        <v>1314</v>
      </c>
      <c r="L25" s="40"/>
      <c r="M25" s="22" t="s">
        <v>1337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customFormat="false" ht="15" hidden="false" customHeight="false" outlineLevel="0" collapsed="false">
      <c r="A26" s="0" t="n">
        <v>18</v>
      </c>
      <c r="B26" s="22" t="s">
        <v>1339</v>
      </c>
      <c r="C26" s="35" t="s">
        <v>1340</v>
      </c>
      <c r="D26" s="35" t="e">
        <f aca="false">VLOOKUP(C26,#REF!,1,0)</f>
        <v>#VALUE!</v>
      </c>
      <c r="E26" s="43" t="n">
        <v>37530</v>
      </c>
      <c r="F26" s="43" t="n">
        <v>38899</v>
      </c>
      <c r="G26" s="39" t="n">
        <f aca="false">DATEDIF(E26,F26,"m")</f>
        <v>45</v>
      </c>
      <c r="H26" s="39" t="n">
        <v>1</v>
      </c>
      <c r="I26" s="39" t="s">
        <v>1293</v>
      </c>
      <c r="J26" s="40" t="n">
        <v>1</v>
      </c>
      <c r="K26" s="40" t="s">
        <v>1286</v>
      </c>
      <c r="L26" s="40"/>
      <c r="M26" s="22" t="s">
        <v>1339</v>
      </c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customFormat="false" ht="15" hidden="false" customHeight="false" outlineLevel="0" collapsed="false">
      <c r="A27" s="0" t="n">
        <v>2</v>
      </c>
      <c r="B27" s="22" t="s">
        <v>1341</v>
      </c>
      <c r="C27" s="35" t="s">
        <v>1342</v>
      </c>
      <c r="D27" s="35" t="e">
        <f aca="false">VLOOKUP(C27,#REF!,1,0)</f>
        <v>#VALUE!</v>
      </c>
      <c r="E27" s="43" t="n">
        <v>37622</v>
      </c>
      <c r="F27" s="44" t="s">
        <v>1288</v>
      </c>
      <c r="G27" s="39" t="n">
        <v>122</v>
      </c>
      <c r="H27" s="39" t="n">
        <v>0</v>
      </c>
      <c r="I27" s="39"/>
      <c r="J27" s="40" t="n">
        <v>1</v>
      </c>
      <c r="K27" s="40" t="s">
        <v>1286</v>
      </c>
      <c r="L27" s="40"/>
      <c r="M27" s="22" t="s">
        <v>1341</v>
      </c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customFormat="false" ht="15" hidden="false" customHeight="false" outlineLevel="0" collapsed="false">
      <c r="A28" s="0" t="n">
        <v>35</v>
      </c>
      <c r="B28" s="22" t="s">
        <v>1343</v>
      </c>
      <c r="C28" s="35" t="s">
        <v>1344</v>
      </c>
      <c r="D28" s="35" t="e">
        <f aca="false">VLOOKUP(C28,#REF!,1,0)</f>
        <v>#VALUE!</v>
      </c>
      <c r="E28" s="43" t="n">
        <v>38108</v>
      </c>
      <c r="F28" s="43" t="n">
        <v>38930</v>
      </c>
      <c r="G28" s="39" t="n">
        <f aca="false">DATEDIF(E28,F28,"m")</f>
        <v>27</v>
      </c>
      <c r="H28" s="39" t="n">
        <v>1</v>
      </c>
      <c r="I28" s="39" t="s">
        <v>1293</v>
      </c>
      <c r="J28" s="40" t="n">
        <v>1</v>
      </c>
      <c r="K28" s="40" t="s">
        <v>1286</v>
      </c>
      <c r="L28" s="40"/>
      <c r="M28" s="22" t="s">
        <v>1343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customFormat="false" ht="15" hidden="false" customHeight="false" outlineLevel="0" collapsed="false">
      <c r="A29" s="0" t="n">
        <v>31</v>
      </c>
      <c r="B29" s="22" t="s">
        <v>1345</v>
      </c>
      <c r="C29" s="35" t="s">
        <v>1346</v>
      </c>
      <c r="D29" s="35" t="e">
        <f aca="false">VLOOKUP(C29,#REF!,1,0)</f>
        <v>#VALUE!</v>
      </c>
      <c r="E29" s="43" t="n">
        <v>38384</v>
      </c>
      <c r="F29" s="56" t="n">
        <v>39356</v>
      </c>
      <c r="G29" s="39" t="n">
        <f aca="false">DATEDIF(E29,F29,"m")</f>
        <v>32</v>
      </c>
      <c r="H29" s="39" t="n">
        <v>1</v>
      </c>
      <c r="I29" s="39" t="s">
        <v>1293</v>
      </c>
      <c r="J29" s="40" t="n">
        <v>1</v>
      </c>
      <c r="K29" s="40" t="s">
        <v>1286</v>
      </c>
      <c r="L29" s="40"/>
      <c r="M29" s="22" t="s">
        <v>1345</v>
      </c>
      <c r="N29" s="22"/>
      <c r="O29" s="22"/>
      <c r="P29" s="22"/>
      <c r="Q29" s="35"/>
      <c r="R29" s="22"/>
      <c r="S29" s="22"/>
      <c r="T29" s="22"/>
      <c r="U29" s="22"/>
      <c r="V29" s="22"/>
      <c r="W29" s="22"/>
      <c r="X29" s="22"/>
    </row>
    <row r="30" customFormat="false" ht="15" hidden="false" customHeight="false" outlineLevel="0" collapsed="false">
      <c r="A30" s="0" t="n">
        <v>26</v>
      </c>
      <c r="B30" s="22" t="s">
        <v>1347</v>
      </c>
      <c r="C30" s="35" t="s">
        <v>1348</v>
      </c>
      <c r="D30" s="35" t="e">
        <f aca="false">VLOOKUP(C30,#REF!,1,0)</f>
        <v>#VALUE!</v>
      </c>
      <c r="E30" s="43" t="n">
        <v>38991</v>
      </c>
      <c r="F30" s="43" t="n">
        <v>40452</v>
      </c>
      <c r="G30" s="39" t="n">
        <f aca="false">DATEDIF(E30,F30,"m")</f>
        <v>48</v>
      </c>
      <c r="H30" s="39" t="n">
        <v>1</v>
      </c>
      <c r="I30" s="39" t="s">
        <v>1293</v>
      </c>
      <c r="J30" s="40" t="n">
        <v>1</v>
      </c>
      <c r="K30" s="40" t="s">
        <v>1286</v>
      </c>
      <c r="L30" s="40"/>
      <c r="M30" s="22" t="s">
        <v>1347</v>
      </c>
      <c r="N30" s="22"/>
      <c r="O30" s="22"/>
      <c r="P30" s="22"/>
      <c r="Q30" s="35"/>
      <c r="R30" s="22"/>
      <c r="S30" s="22"/>
      <c r="T30" s="22"/>
      <c r="U30" s="22"/>
      <c r="V30" s="22"/>
      <c r="W30" s="22"/>
      <c r="X30" s="22"/>
    </row>
    <row r="31" customFormat="false" ht="15" hidden="false" customHeight="false" outlineLevel="0" collapsed="false">
      <c r="A31" s="0" t="n">
        <v>13</v>
      </c>
      <c r="B31" s="22" t="s">
        <v>1349</v>
      </c>
      <c r="C31" s="35" t="s">
        <v>1350</v>
      </c>
      <c r="D31" s="35" t="e">
        <f aca="false">VLOOKUP(C31,#REF!,1,0)</f>
        <v>#VALUE!</v>
      </c>
      <c r="E31" s="43" t="n">
        <v>38718</v>
      </c>
      <c r="F31" s="43" t="n">
        <v>40452</v>
      </c>
      <c r="G31" s="39" t="n">
        <f aca="false">DATEDIF(E31,F31,"m")</f>
        <v>57</v>
      </c>
      <c r="H31" s="39" t="n">
        <v>1</v>
      </c>
      <c r="I31" s="39" t="s">
        <v>1293</v>
      </c>
      <c r="J31" s="40" t="n">
        <v>1</v>
      </c>
      <c r="K31" s="40" t="s">
        <v>1286</v>
      </c>
      <c r="L31" s="40"/>
      <c r="M31" s="22" t="s">
        <v>1349</v>
      </c>
      <c r="N31" s="22"/>
      <c r="O31" s="22"/>
      <c r="P31" s="22"/>
      <c r="Q31" s="35"/>
      <c r="R31" s="22"/>
      <c r="S31" s="22"/>
      <c r="T31" s="22"/>
      <c r="U31" s="22"/>
      <c r="V31" s="22"/>
      <c r="W31" s="22"/>
      <c r="X31" s="22"/>
    </row>
    <row r="32" customFormat="false" ht="15" hidden="false" customHeight="false" outlineLevel="0" collapsed="false">
      <c r="A32" s="0" t="n">
        <v>29</v>
      </c>
      <c r="B32" s="22" t="s">
        <v>1351</v>
      </c>
      <c r="C32" s="35" t="s">
        <v>1352</v>
      </c>
      <c r="D32" s="35" t="e">
        <f aca="false">VLOOKUP(C32,#REF!,1,0)</f>
        <v>#VALUE!</v>
      </c>
      <c r="E32" s="43" t="n">
        <v>39326</v>
      </c>
      <c r="F32" s="44" t="s">
        <v>1288</v>
      </c>
      <c r="G32" s="39" t="n">
        <v>33</v>
      </c>
      <c r="H32" s="39" t="n">
        <v>0</v>
      </c>
      <c r="I32" s="39"/>
      <c r="J32" s="40" t="n">
        <v>1</v>
      </c>
      <c r="K32" s="40" t="s">
        <v>1286</v>
      </c>
      <c r="L32" s="40"/>
      <c r="M32" s="22" t="s">
        <v>1351</v>
      </c>
      <c r="N32" s="22"/>
      <c r="O32" s="22"/>
      <c r="P32" s="22"/>
      <c r="Q32" s="35"/>
      <c r="R32" s="22"/>
      <c r="S32" s="22"/>
      <c r="T32" s="22"/>
      <c r="U32" s="22"/>
      <c r="V32" s="22"/>
      <c r="W32" s="22"/>
      <c r="X32" s="22"/>
    </row>
    <row r="33" customFormat="false" ht="15" hidden="false" customHeight="false" outlineLevel="0" collapsed="false">
      <c r="A33" s="0" t="n">
        <v>9</v>
      </c>
      <c r="B33" s="22" t="s">
        <v>1353</v>
      </c>
      <c r="C33" s="35" t="s">
        <v>1354</v>
      </c>
      <c r="D33" s="35" t="e">
        <f aca="false">VLOOKUP(C33,#REF!,1,0)</f>
        <v>#VALUE!</v>
      </c>
      <c r="E33" s="43" t="n">
        <v>39295</v>
      </c>
      <c r="F33" s="44" t="s">
        <v>1288</v>
      </c>
      <c r="G33" s="39" t="n">
        <v>69</v>
      </c>
      <c r="H33" s="39" t="n">
        <v>0</v>
      </c>
      <c r="I33" s="39"/>
      <c r="J33" s="40" t="n">
        <v>1</v>
      </c>
      <c r="K33" s="40" t="s">
        <v>1286</v>
      </c>
      <c r="L33" s="40" t="s">
        <v>1310</v>
      </c>
      <c r="M33" s="22" t="s">
        <v>1353</v>
      </c>
      <c r="N33" s="22"/>
      <c r="O33" s="22"/>
      <c r="P33" s="22"/>
      <c r="Q33" s="35"/>
      <c r="R33" s="22"/>
      <c r="S33" s="22"/>
      <c r="T33" s="22"/>
      <c r="U33" s="22"/>
      <c r="V33" s="22"/>
      <c r="W33" s="22"/>
      <c r="X33" s="22"/>
    </row>
    <row r="34" customFormat="false" ht="15" hidden="false" customHeight="false" outlineLevel="0" collapsed="false">
      <c r="A34" s="0" t="n">
        <v>14</v>
      </c>
      <c r="B34" s="22" t="s">
        <v>1355</v>
      </c>
      <c r="C34" s="35" t="s">
        <v>1356</v>
      </c>
      <c r="D34" s="35" t="e">
        <f aca="false">VLOOKUP(C34,#REF!,1,0)</f>
        <v>#VALUE!</v>
      </c>
      <c r="E34" s="43" t="n">
        <v>39234</v>
      </c>
      <c r="F34" s="44" t="s">
        <v>1288</v>
      </c>
      <c r="G34" s="39" t="n">
        <v>53</v>
      </c>
      <c r="H34" s="39" t="n">
        <v>0</v>
      </c>
      <c r="I34" s="39"/>
      <c r="J34" s="40" t="n">
        <v>1</v>
      </c>
      <c r="K34" s="40" t="s">
        <v>1286</v>
      </c>
      <c r="L34" s="40"/>
      <c r="M34" s="22" t="s">
        <v>1355</v>
      </c>
      <c r="N34" s="22"/>
      <c r="O34" s="22"/>
      <c r="P34" s="22"/>
      <c r="Q34" s="35"/>
      <c r="R34" s="22"/>
      <c r="S34" s="22"/>
      <c r="T34" s="22"/>
      <c r="U34" s="22"/>
      <c r="V34" s="22"/>
      <c r="W34" s="22"/>
      <c r="X34" s="22"/>
    </row>
    <row r="35" customFormat="false" ht="15" hidden="false" customHeight="false" outlineLevel="0" collapsed="false">
      <c r="A35" s="0" t="n">
        <v>10</v>
      </c>
      <c r="B35" s="22" t="s">
        <v>1357</v>
      </c>
      <c r="C35" s="35" t="s">
        <v>1358</v>
      </c>
      <c r="D35" s="35" t="e">
        <f aca="false">VLOOKUP(C35,#REF!,1,0)</f>
        <v>#VALUE!</v>
      </c>
      <c r="E35" s="43" t="n">
        <v>39234</v>
      </c>
      <c r="F35" s="44" t="s">
        <v>1288</v>
      </c>
      <c r="G35" s="39" t="n">
        <v>65</v>
      </c>
      <c r="H35" s="39" t="n">
        <v>0</v>
      </c>
      <c r="I35" s="39"/>
      <c r="J35" s="40" t="n">
        <v>1</v>
      </c>
      <c r="K35" s="40" t="s">
        <v>1286</v>
      </c>
      <c r="L35" s="40"/>
      <c r="M35" s="22" t="s">
        <v>1357</v>
      </c>
      <c r="N35" s="22"/>
      <c r="O35" s="22"/>
      <c r="P35" s="22"/>
      <c r="Q35" s="35"/>
      <c r="R35" s="22"/>
      <c r="S35" s="22"/>
      <c r="T35" s="22"/>
      <c r="U35" s="22"/>
      <c r="V35" s="22"/>
      <c r="W35" s="22"/>
      <c r="X35" s="22"/>
    </row>
    <row r="36" customFormat="false" ht="15" hidden="false" customHeight="false" outlineLevel="0" collapsed="false">
      <c r="A36" s="0" t="n">
        <v>15</v>
      </c>
      <c r="B36" s="22" t="s">
        <v>1359</v>
      </c>
      <c r="C36" s="35" t="s">
        <v>1360</v>
      </c>
      <c r="D36" s="35" t="e">
        <f aca="false">VLOOKUP(C36,#REF!,1,0)</f>
        <v>#VALUE!</v>
      </c>
      <c r="E36" s="43" t="n">
        <v>39203</v>
      </c>
      <c r="F36" s="44" t="s">
        <v>1288</v>
      </c>
      <c r="G36" s="39" t="n">
        <v>50</v>
      </c>
      <c r="H36" s="39" t="n">
        <v>0</v>
      </c>
      <c r="I36" s="39"/>
      <c r="J36" s="40" t="n">
        <v>1</v>
      </c>
      <c r="K36" s="40" t="s">
        <v>1286</v>
      </c>
      <c r="L36" s="40"/>
      <c r="M36" s="22" t="s">
        <v>1359</v>
      </c>
      <c r="N36" s="22"/>
      <c r="O36" s="22"/>
      <c r="P36" s="22"/>
      <c r="Q36" s="35"/>
      <c r="R36" s="22"/>
      <c r="S36" s="22"/>
      <c r="T36" s="22"/>
      <c r="U36" s="22"/>
      <c r="V36" s="22"/>
      <c r="W36" s="22"/>
      <c r="X36" s="22"/>
    </row>
    <row r="37" customFormat="false" ht="15" hidden="false" customHeight="false" outlineLevel="0" collapsed="false">
      <c r="A37" s="0" t="n">
        <v>8</v>
      </c>
      <c r="B37" s="22" t="s">
        <v>1361</v>
      </c>
      <c r="C37" s="35" t="s">
        <v>1362</v>
      </c>
      <c r="D37" s="35" t="e">
        <f aca="false">VLOOKUP(C37,#REF!,1,0)</f>
        <v>#VALUE!</v>
      </c>
      <c r="E37" s="43" t="n">
        <v>39142</v>
      </c>
      <c r="F37" s="44" t="s">
        <v>1288</v>
      </c>
      <c r="G37" s="39" t="n">
        <v>73</v>
      </c>
      <c r="H37" s="39" t="n">
        <v>0</v>
      </c>
      <c r="I37" s="39"/>
      <c r="J37" s="40" t="n">
        <v>1</v>
      </c>
      <c r="K37" s="40" t="s">
        <v>1286</v>
      </c>
      <c r="L37" s="40" t="s">
        <v>1310</v>
      </c>
      <c r="M37" s="22" t="s">
        <v>1361</v>
      </c>
    </row>
    <row r="38" customFormat="false" ht="15" hidden="false" customHeight="false" outlineLevel="0" collapsed="false">
      <c r="A38" s="0" t="n">
        <v>20</v>
      </c>
      <c r="B38" s="22" t="s">
        <v>1363</v>
      </c>
      <c r="C38" s="35" t="s">
        <v>1364</v>
      </c>
      <c r="D38" s="35" t="e">
        <f aca="false">VLOOKUP(C38,#REF!,1,0)</f>
        <v>#VALUE!</v>
      </c>
      <c r="E38" s="43" t="n">
        <v>39114</v>
      </c>
      <c r="F38" s="43" t="n">
        <v>40360</v>
      </c>
      <c r="G38" s="39" t="n">
        <f aca="false">DATEDIF(E38,F38,"m")</f>
        <v>41</v>
      </c>
      <c r="H38" s="39" t="n">
        <v>1</v>
      </c>
      <c r="I38" s="39" t="s">
        <v>1293</v>
      </c>
      <c r="J38" s="40" t="n">
        <v>1</v>
      </c>
      <c r="K38" s="40" t="s">
        <v>1286</v>
      </c>
      <c r="L38" s="40"/>
      <c r="M38" s="22" t="s">
        <v>1363</v>
      </c>
    </row>
    <row r="39" customFormat="false" ht="15" hidden="false" customHeight="false" outlineLevel="0" collapsed="false">
      <c r="A39" s="0" t="n">
        <v>46</v>
      </c>
      <c r="B39" s="0" t="s">
        <v>1365</v>
      </c>
      <c r="C39" s="35" t="s">
        <v>1366</v>
      </c>
      <c r="D39" s="35" t="e">
        <f aca="false">VLOOKUP(C39,#REF!,1,0)</f>
        <v>#VALUE!</v>
      </c>
      <c r="E39" s="43" t="n">
        <v>39659</v>
      </c>
      <c r="F39" s="44" t="s">
        <v>1288</v>
      </c>
      <c r="G39" s="39" t="n">
        <v>42</v>
      </c>
      <c r="H39" s="39" t="n">
        <v>0</v>
      </c>
      <c r="I39" s="39"/>
      <c r="J39" s="40" t="n">
        <v>2</v>
      </c>
      <c r="K39" s="40" t="s">
        <v>1290</v>
      </c>
      <c r="L39" s="40"/>
      <c r="M39" s="0" t="s">
        <v>1365</v>
      </c>
      <c r="N39" s="57" t="s">
        <v>1367</v>
      </c>
    </row>
    <row r="40" customFormat="false" ht="15" hidden="false" customHeight="false" outlineLevel="0" collapsed="false">
      <c r="A40" s="0" t="n">
        <v>34</v>
      </c>
      <c r="B40" s="22" t="s">
        <v>1368</v>
      </c>
      <c r="C40" s="35" t="s">
        <v>1369</v>
      </c>
      <c r="D40" s="35" t="e">
        <f aca="false">VLOOKUP(C40,#REF!,1,0)</f>
        <v>#VALUE!</v>
      </c>
      <c r="E40" s="43" t="n">
        <v>39692</v>
      </c>
      <c r="F40" s="44" t="s">
        <v>1288</v>
      </c>
      <c r="G40" s="39" t="n">
        <v>29</v>
      </c>
      <c r="H40" s="39" t="n">
        <v>0</v>
      </c>
      <c r="I40" s="39"/>
      <c r="J40" s="40" t="n">
        <v>1</v>
      </c>
      <c r="K40" s="40" t="s">
        <v>1286</v>
      </c>
      <c r="L40" s="40"/>
      <c r="M40" s="22" t="s">
        <v>1368</v>
      </c>
    </row>
    <row r="41" customFormat="false" ht="15" hidden="false" customHeight="false" outlineLevel="0" collapsed="false">
      <c r="A41" s="0" t="n">
        <v>37</v>
      </c>
      <c r="B41" s="22" t="s">
        <v>1370</v>
      </c>
      <c r="C41" s="35" t="s">
        <v>1371</v>
      </c>
      <c r="D41" s="35" t="e">
        <f aca="false">VLOOKUP(C41,#REF!,1,0)</f>
        <v>#VALUE!</v>
      </c>
      <c r="E41" s="43" t="n">
        <v>39630</v>
      </c>
      <c r="F41" s="43" t="n">
        <v>40391</v>
      </c>
      <c r="G41" s="39" t="n">
        <f aca="false">DATEDIF(E41,F41,"m")</f>
        <v>25</v>
      </c>
      <c r="H41" s="39" t="n">
        <v>1</v>
      </c>
      <c r="I41" s="39" t="s">
        <v>1293</v>
      </c>
      <c r="J41" s="40" t="n">
        <v>1</v>
      </c>
      <c r="K41" s="40" t="s">
        <v>1286</v>
      </c>
      <c r="L41" s="40"/>
      <c r="M41" s="22" t="s">
        <v>1370</v>
      </c>
    </row>
    <row r="42" customFormat="false" ht="15" hidden="false" customHeight="false" outlineLevel="0" collapsed="false">
      <c r="A42" s="0" t="n">
        <v>11</v>
      </c>
      <c r="B42" s="22" t="s">
        <v>1372</v>
      </c>
      <c r="C42" s="35" t="s">
        <v>1373</v>
      </c>
      <c r="D42" s="35" t="e">
        <f aca="false">VLOOKUP(C42,#REF!,1,0)</f>
        <v>#VALUE!</v>
      </c>
      <c r="E42" s="43" t="n">
        <v>39630</v>
      </c>
      <c r="F42" s="44" t="s">
        <v>1288</v>
      </c>
      <c r="G42" s="39" t="n">
        <v>54</v>
      </c>
      <c r="H42" s="39" t="n">
        <v>0</v>
      </c>
      <c r="I42" s="39"/>
      <c r="J42" s="40" t="n">
        <v>1</v>
      </c>
      <c r="K42" s="40" t="s">
        <v>1286</v>
      </c>
      <c r="L42" s="40"/>
      <c r="M42" s="22" t="s">
        <v>1372</v>
      </c>
      <c r="N42" s="42"/>
    </row>
    <row r="43" customFormat="false" ht="15" hidden="false" customHeight="false" outlineLevel="0" collapsed="false">
      <c r="A43" s="0" t="n">
        <v>19</v>
      </c>
      <c r="B43" s="22" t="s">
        <v>1374</v>
      </c>
      <c r="C43" s="35" t="s">
        <v>1375</v>
      </c>
      <c r="D43" s="35" t="e">
        <f aca="false">VLOOKUP(C43,#REF!,1,0)</f>
        <v>#VALUE!</v>
      </c>
      <c r="E43" s="43" t="n">
        <v>39600</v>
      </c>
      <c r="F43" s="44" t="s">
        <v>1288</v>
      </c>
      <c r="G43" s="39" t="n">
        <v>43</v>
      </c>
      <c r="H43" s="39" t="n">
        <v>0</v>
      </c>
      <c r="I43" s="39"/>
      <c r="J43" s="40" t="n">
        <v>1</v>
      </c>
      <c r="K43" s="40" t="s">
        <v>1286</v>
      </c>
      <c r="L43" s="40"/>
      <c r="M43" s="22" t="s">
        <v>1374</v>
      </c>
    </row>
    <row r="44" customFormat="false" ht="15" hidden="false" customHeight="false" outlineLevel="0" collapsed="false">
      <c r="A44" s="0" t="n">
        <v>17</v>
      </c>
      <c r="B44" s="22" t="s">
        <v>1376</v>
      </c>
      <c r="C44" s="35" t="s">
        <v>1377</v>
      </c>
      <c r="D44" s="35" t="e">
        <f aca="false">VLOOKUP(C44,#REF!,1,0)</f>
        <v>#VALUE!</v>
      </c>
      <c r="E44" s="43" t="n">
        <v>39600</v>
      </c>
      <c r="F44" s="44" t="s">
        <v>1288</v>
      </c>
      <c r="G44" s="39" t="n">
        <v>47</v>
      </c>
      <c r="H44" s="39" t="n">
        <v>0</v>
      </c>
      <c r="I44" s="39"/>
      <c r="J44" s="40" t="n">
        <v>1</v>
      </c>
      <c r="K44" s="40" t="s">
        <v>1286</v>
      </c>
      <c r="L44" s="40"/>
      <c r="M44" s="22" t="s">
        <v>1376</v>
      </c>
    </row>
    <row r="45" customFormat="false" ht="15" hidden="false" customHeight="false" outlineLevel="0" collapsed="false">
      <c r="A45" s="0" t="n">
        <v>21</v>
      </c>
      <c r="B45" s="22" t="s">
        <v>1378</v>
      </c>
      <c r="C45" s="35" t="s">
        <v>1379</v>
      </c>
      <c r="D45" s="35" t="e">
        <f aca="false">VLOOKUP(C45,#REF!,1,0)</f>
        <v>#VALUE!</v>
      </c>
      <c r="E45" s="43" t="n">
        <v>39539</v>
      </c>
      <c r="F45" s="44" t="s">
        <v>1288</v>
      </c>
      <c r="G45" s="39" t="n">
        <v>41</v>
      </c>
      <c r="H45" s="39" t="n">
        <v>0</v>
      </c>
      <c r="I45" s="39"/>
      <c r="J45" s="40" t="n">
        <v>1</v>
      </c>
      <c r="K45" s="40" t="s">
        <v>1286</v>
      </c>
      <c r="L45" s="40"/>
      <c r="M45" s="22" t="s">
        <v>1378</v>
      </c>
    </row>
    <row r="46" customFormat="false" ht="15" hidden="false" customHeight="false" outlineLevel="0" collapsed="false">
      <c r="A46" s="0" t="n">
        <v>25</v>
      </c>
      <c r="B46" s="22" t="s">
        <v>1380</v>
      </c>
      <c r="C46" s="35" t="s">
        <v>1381</v>
      </c>
      <c r="D46" s="35" t="e">
        <f aca="false">VLOOKUP(C46,#REF!,1,0)</f>
        <v>#VALUE!</v>
      </c>
      <c r="E46" s="43" t="n">
        <v>39479</v>
      </c>
      <c r="F46" s="44" t="s">
        <v>1288</v>
      </c>
      <c r="G46" s="39" t="n">
        <v>36</v>
      </c>
      <c r="H46" s="39" t="n">
        <v>0</v>
      </c>
      <c r="I46" s="39"/>
      <c r="J46" s="40" t="n">
        <v>1</v>
      </c>
      <c r="K46" s="40" t="s">
        <v>1286</v>
      </c>
      <c r="L46" s="40"/>
      <c r="M46" s="22" t="s">
        <v>1380</v>
      </c>
    </row>
    <row r="47" customFormat="false" ht="15" hidden="false" customHeight="false" outlineLevel="0" collapsed="false">
      <c r="A47" s="0" t="n">
        <v>3</v>
      </c>
      <c r="B47" s="22" t="s">
        <v>1382</v>
      </c>
      <c r="C47" s="35" t="s">
        <v>1383</v>
      </c>
      <c r="D47" s="35" t="e">
        <f aca="false">VLOOKUP(C47,#REF!,1,0)</f>
        <v>#VALUE!</v>
      </c>
      <c r="E47" s="45" t="n">
        <v>34182</v>
      </c>
      <c r="F47" s="45" t="n">
        <v>38991</v>
      </c>
      <c r="G47" s="39" t="n">
        <f aca="false">DATEDIF(E47,F47,"m")</f>
        <v>158</v>
      </c>
      <c r="H47" s="39" t="n">
        <v>1</v>
      </c>
      <c r="I47" s="39" t="s">
        <v>1293</v>
      </c>
      <c r="J47" s="40" t="n">
        <v>1</v>
      </c>
      <c r="K47" s="40" t="s">
        <v>1286</v>
      </c>
      <c r="L47" s="40"/>
      <c r="M47" s="22" t="s">
        <v>1382</v>
      </c>
    </row>
    <row r="48" customFormat="false" ht="15" hidden="false" customHeight="false" outlineLevel="0" collapsed="false">
      <c r="A48" s="34" t="n">
        <v>1</v>
      </c>
      <c r="B48" s="58" t="s">
        <v>1384</v>
      </c>
      <c r="C48" s="59" t="s">
        <v>1385</v>
      </c>
      <c r="D48" s="35" t="e">
        <f aca="false">VLOOKUP(C48,#REF!,1,0)</f>
        <v>#VALUE!</v>
      </c>
      <c r="E48" s="60" t="n">
        <v>34516</v>
      </c>
      <c r="F48" s="60" t="n">
        <v>38261</v>
      </c>
      <c r="G48" s="61" t="n">
        <f aca="false">DATEDIF(E48,F48,"m")</f>
        <v>123</v>
      </c>
      <c r="H48" s="61" t="n">
        <v>1</v>
      </c>
      <c r="I48" s="61" t="s">
        <v>1293</v>
      </c>
      <c r="J48" s="62" t="n">
        <v>1</v>
      </c>
      <c r="K48" s="62" t="s">
        <v>1286</v>
      </c>
      <c r="L48" s="62" t="s">
        <v>1386</v>
      </c>
      <c r="M48" s="58" t="s">
        <v>1384</v>
      </c>
      <c r="N48" s="63" t="s">
        <v>1387</v>
      </c>
    </row>
    <row r="49" customFormat="false" ht="15" hidden="false" customHeight="false" outlineLevel="0" collapsed="false">
      <c r="A49" s="0" t="n">
        <v>23</v>
      </c>
      <c r="B49" s="22" t="s">
        <v>1388</v>
      </c>
      <c r="C49" s="35" t="s">
        <v>1389</v>
      </c>
      <c r="D49" s="35" t="e">
        <f aca="false">VLOOKUP(C49,#REF!,1,0)</f>
        <v>#VALUE!</v>
      </c>
      <c r="E49" s="43" t="n">
        <v>36100</v>
      </c>
      <c r="F49" s="44" t="s">
        <v>1288</v>
      </c>
      <c r="G49" s="39" t="n">
        <v>130</v>
      </c>
      <c r="H49" s="39" t="n">
        <v>0</v>
      </c>
      <c r="I49" s="39"/>
      <c r="J49" s="40" t="n">
        <v>1</v>
      </c>
      <c r="K49" s="40" t="s">
        <v>1286</v>
      </c>
      <c r="L49" s="40"/>
      <c r="M49" s="22" t="s">
        <v>1388</v>
      </c>
      <c r="N49" s="57" t="s">
        <v>1387</v>
      </c>
    </row>
    <row r="50" customFormat="false" ht="18.75" hidden="false" customHeight="false" outlineLevel="0" collapsed="false">
      <c r="H50" s="64" t="s">
        <v>1390</v>
      </c>
      <c r="I50" s="64"/>
      <c r="J50" s="64" t="n">
        <f aca="false">SUM(J2:J47)-2</f>
        <v>66</v>
      </c>
    </row>
  </sheetData>
  <autoFilter ref="A1:M5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29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J57" activeCellId="0" sqref="J57"/>
    </sheetView>
  </sheetViews>
  <sheetFormatPr defaultRowHeight="15"/>
  <cols>
    <col collapsed="false" hidden="false" max="1" min="1" style="2" width="37.6632653061224"/>
    <col collapsed="false" hidden="false" max="7" min="2" style="2" width="6.88265306122449"/>
    <col collapsed="false" hidden="false" max="8" min="8" style="2" width="13.2295918367347"/>
    <col collapsed="false" hidden="false" max="9" min="9" style="2" width="11.3418367346939"/>
    <col collapsed="false" hidden="false" max="10" min="10" style="2" width="11.0714285714286"/>
    <col collapsed="false" hidden="false" max="14" min="11" style="2" width="6.88265306122449"/>
    <col collapsed="false" hidden="false" max="15" min="15" style="2" width="12.1479591836735"/>
    <col collapsed="false" hidden="false" max="17" min="16" style="2" width="9.44897959183673"/>
    <col collapsed="false" hidden="false" max="1025" min="18" style="2" width="6.88265306122449"/>
  </cols>
  <sheetData>
    <row r="1" customFormat="false" ht="72.35" hidden="false" customHeight="false" outlineLevel="0" collapsed="false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4" t="s">
        <v>18</v>
      </c>
      <c r="P1" s="5" t="s">
        <v>19</v>
      </c>
      <c r="Q1" s="5" t="s">
        <v>20</v>
      </c>
    </row>
    <row r="2" customFormat="false" ht="15" hidden="false" customHeight="false" outlineLevel="0" collapsed="false">
      <c r="A2" s="6" t="s">
        <v>21</v>
      </c>
      <c r="B2" s="6" t="s">
        <v>22</v>
      </c>
      <c r="C2" s="6"/>
      <c r="D2" s="6" t="n">
        <f aca="false">DATEDIF('patient_data_survival(Nov17)'!O2,'patient_data_survival(Nov17)'!P2,"Y")</f>
        <v>55</v>
      </c>
      <c r="E2" s="6" t="s">
        <v>23</v>
      </c>
      <c r="F2" s="6" t="n">
        <v>0</v>
      </c>
      <c r="G2" s="6" t="n">
        <v>1</v>
      </c>
      <c r="H2" s="6" t="n">
        <v>1</v>
      </c>
      <c r="I2" s="6" t="n">
        <f aca="false">DATEDIF('patient_data_survival(Nov17)'!P2,'patient_data_survival(Nov17)'!Q2,"M")</f>
        <v>45</v>
      </c>
      <c r="J2" s="6" t="n">
        <v>1</v>
      </c>
      <c r="K2" s="6" t="n">
        <v>0</v>
      </c>
      <c r="L2" s="6" t="s">
        <v>24</v>
      </c>
      <c r="M2" s="6" t="n">
        <v>1.1</v>
      </c>
      <c r="N2" s="6" t="n">
        <v>1</v>
      </c>
      <c r="O2" s="7" t="n">
        <v>16600</v>
      </c>
      <c r="P2" s="7" t="n">
        <v>36867</v>
      </c>
      <c r="Q2" s="7" t="n">
        <v>38240</v>
      </c>
    </row>
    <row r="3" customFormat="false" ht="15" hidden="false" customHeight="false" outlineLevel="0" collapsed="false">
      <c r="A3" s="6" t="s">
        <v>25</v>
      </c>
      <c r="B3" s="6" t="s">
        <v>26</v>
      </c>
      <c r="C3" s="2" t="s">
        <v>27</v>
      </c>
      <c r="D3" s="6" t="n">
        <f aca="false">DATEDIF('patient_data_survival(Nov17)'!O3,'patient_data_survival(Nov17)'!P3,"Y")</f>
        <v>53</v>
      </c>
      <c r="E3" s="6" t="s">
        <v>23</v>
      </c>
      <c r="F3" s="2" t="n">
        <v>0</v>
      </c>
      <c r="G3" s="2" t="n">
        <v>0</v>
      </c>
      <c r="H3" s="2" t="n">
        <v>0</v>
      </c>
      <c r="I3" s="6" t="n">
        <f aca="false">DATEDIF('patient_data_survival(Nov17)'!P3,'patient_data_survival(Nov17)'!Q3,"M")</f>
        <v>153</v>
      </c>
      <c r="J3" s="2" t="n">
        <v>0</v>
      </c>
      <c r="K3" s="2" t="n">
        <v>2</v>
      </c>
      <c r="L3" s="2" t="s">
        <v>28</v>
      </c>
      <c r="M3" s="2" t="n">
        <v>4</v>
      </c>
      <c r="N3" s="2" t="n">
        <v>0</v>
      </c>
      <c r="O3" s="8" t="n">
        <v>17155</v>
      </c>
      <c r="P3" s="7" t="n">
        <v>36585</v>
      </c>
      <c r="Q3" s="7" t="n">
        <v>41248</v>
      </c>
    </row>
    <row r="4" customFormat="false" ht="15" hidden="false" customHeight="false" outlineLevel="0" collapsed="false">
      <c r="A4" s="2" t="s">
        <v>29</v>
      </c>
      <c r="B4" s="6" t="s">
        <v>30</v>
      </c>
      <c r="C4" s="2" t="s">
        <v>31</v>
      </c>
      <c r="D4" s="6" t="n">
        <f aca="false">DATEDIF('patient_data_survival(Nov17)'!O4,'patient_data_survival(Nov17)'!P4,"Y")</f>
        <v>38</v>
      </c>
      <c r="E4" s="2" t="s">
        <v>32</v>
      </c>
      <c r="F4" s="2" t="n">
        <v>0</v>
      </c>
      <c r="G4" s="2" t="n">
        <v>0</v>
      </c>
      <c r="H4" s="2" t="n">
        <v>0</v>
      </c>
      <c r="I4" s="6" t="n">
        <f aca="false">DATEDIF('patient_data_survival(Nov17)'!P4,'patient_data_survival(Nov17)'!Q4,"M")</f>
        <v>171</v>
      </c>
      <c r="J4" s="2" t="n">
        <v>0</v>
      </c>
      <c r="K4" s="2" t="n">
        <v>0</v>
      </c>
      <c r="L4" s="2" t="s">
        <v>33</v>
      </c>
      <c r="M4" s="2" t="n">
        <v>5</v>
      </c>
      <c r="N4" s="2" t="n">
        <v>0</v>
      </c>
      <c r="O4" s="8" t="n">
        <v>23193</v>
      </c>
      <c r="P4" s="8" t="n">
        <v>37284</v>
      </c>
      <c r="Q4" s="8" t="n">
        <v>42514</v>
      </c>
    </row>
    <row r="5" customFormat="false" ht="15" hidden="false" customHeight="false" outlineLevel="0" collapsed="false">
      <c r="A5" s="6" t="s">
        <v>34</v>
      </c>
      <c r="B5" s="6" t="s">
        <v>35</v>
      </c>
      <c r="C5" s="6" t="s">
        <v>31</v>
      </c>
      <c r="D5" s="6" t="n">
        <f aca="false">DATEDIF('patient_data_survival(Nov17)'!O5,'patient_data_survival(Nov17)'!P5,"Y")</f>
        <v>65</v>
      </c>
      <c r="E5" s="9" t="s">
        <v>32</v>
      </c>
      <c r="F5" s="6" t="n">
        <v>0</v>
      </c>
      <c r="G5" s="10" t="n">
        <v>1</v>
      </c>
      <c r="H5" s="9" t="n">
        <v>0</v>
      </c>
      <c r="I5" s="6" t="n">
        <f aca="false">DATEDIF('patient_data_survival(Nov17)'!P5,'patient_data_survival(Nov17)'!Q5,"M")</f>
        <v>173</v>
      </c>
      <c r="J5" s="9" t="n">
        <v>1</v>
      </c>
      <c r="K5" s="2" t="n">
        <v>1</v>
      </c>
      <c r="L5" s="6" t="s">
        <v>36</v>
      </c>
      <c r="M5" s="6" t="n">
        <v>2.8</v>
      </c>
      <c r="N5" s="6" t="n">
        <v>1</v>
      </c>
      <c r="O5" s="8" t="n">
        <v>13756</v>
      </c>
      <c r="P5" s="7" t="n">
        <v>37509</v>
      </c>
      <c r="Q5" s="7" t="n">
        <v>42800</v>
      </c>
    </row>
    <row r="6" customFormat="false" ht="15" hidden="false" customHeight="false" outlineLevel="0" collapsed="false">
      <c r="A6" s="6" t="s">
        <v>37</v>
      </c>
      <c r="B6" s="6" t="s">
        <v>38</v>
      </c>
      <c r="C6" s="6" t="s">
        <v>31</v>
      </c>
      <c r="D6" s="6" t="n">
        <f aca="false">DATEDIF('patient_data_survival(Nov17)'!O6,'patient_data_survival(Nov17)'!P6,"Y")</f>
        <v>89</v>
      </c>
      <c r="E6" s="9" t="s">
        <v>32</v>
      </c>
      <c r="F6" s="6" t="n">
        <v>0</v>
      </c>
      <c r="G6" s="2" t="n">
        <v>0</v>
      </c>
      <c r="H6" s="9" t="n">
        <v>0</v>
      </c>
      <c r="I6" s="6" t="n">
        <f aca="false">DATEDIF('patient_data_survival(Nov17)'!P6,'patient_data_survival(Nov17)'!Q6,"M")</f>
        <v>68</v>
      </c>
      <c r="J6" s="9" t="n">
        <v>0</v>
      </c>
      <c r="K6" s="2" t="n">
        <v>0</v>
      </c>
      <c r="L6" s="6" t="s">
        <v>39</v>
      </c>
      <c r="M6" s="6" t="n">
        <v>10</v>
      </c>
      <c r="N6" s="6" t="n">
        <v>0</v>
      </c>
      <c r="O6" s="8" t="n">
        <v>4904</v>
      </c>
      <c r="P6" s="7" t="n">
        <v>37459</v>
      </c>
      <c r="Q6" s="7" t="n">
        <v>39531</v>
      </c>
    </row>
    <row r="7" customFormat="false" ht="15" hidden="false" customHeight="false" outlineLevel="0" collapsed="false">
      <c r="A7" s="6" t="s">
        <v>40</v>
      </c>
      <c r="B7" s="6" t="s">
        <v>41</v>
      </c>
      <c r="C7" s="6" t="s">
        <v>27</v>
      </c>
      <c r="D7" s="6" t="n">
        <f aca="false">DATEDIF('patient_data_survival(Nov17)'!O7,'patient_data_survival(Nov17)'!P7,"Y")</f>
        <v>50</v>
      </c>
      <c r="E7" s="2" t="s">
        <v>42</v>
      </c>
      <c r="F7" s="6" t="n">
        <v>1</v>
      </c>
      <c r="G7" s="2" t="n">
        <v>0</v>
      </c>
      <c r="H7" s="2" t="n">
        <v>0</v>
      </c>
      <c r="I7" s="6" t="n">
        <f aca="false">DATEDIF('patient_data_survival(Nov17)'!P7,'patient_data_survival(Nov17)'!Q7,"M")</f>
        <v>157</v>
      </c>
      <c r="J7" s="2" t="n">
        <v>0</v>
      </c>
      <c r="K7" s="2" t="n">
        <v>0</v>
      </c>
      <c r="L7" s="6" t="s">
        <v>43</v>
      </c>
      <c r="M7" s="6" t="n">
        <v>0.7</v>
      </c>
      <c r="N7" s="6" t="n">
        <v>0</v>
      </c>
      <c r="O7" s="7" t="n">
        <v>19533</v>
      </c>
      <c r="P7" s="7" t="n">
        <v>37922</v>
      </c>
      <c r="Q7" s="7" t="n">
        <v>42711</v>
      </c>
    </row>
    <row r="8" customFormat="false" ht="15" hidden="false" customHeight="false" outlineLevel="0" collapsed="false">
      <c r="A8" s="2" t="s">
        <v>44</v>
      </c>
      <c r="B8" s="6" t="s">
        <v>45</v>
      </c>
      <c r="C8" s="6" t="s">
        <v>31</v>
      </c>
      <c r="D8" s="6" t="n">
        <f aca="false">DATEDIF('patient_data_survival(Nov17)'!O8,'patient_data_survival(Nov17)'!P8,"Y")</f>
        <v>60</v>
      </c>
      <c r="E8" s="2" t="s">
        <v>46</v>
      </c>
      <c r="F8" s="6" t="n">
        <v>0</v>
      </c>
      <c r="G8" s="2" t="n">
        <v>1</v>
      </c>
      <c r="H8" s="6" t="n">
        <v>1</v>
      </c>
      <c r="I8" s="6" t="n">
        <f aca="false">DATEDIF('patient_data_survival(Nov17)'!P8,'patient_data_survival(Nov17)'!Q8,"M")</f>
        <v>13</v>
      </c>
      <c r="J8" s="2" t="n">
        <v>1</v>
      </c>
      <c r="K8" s="2" t="n">
        <v>0</v>
      </c>
      <c r="L8" s="11" t="s">
        <v>47</v>
      </c>
      <c r="M8" s="12" t="n">
        <v>26</v>
      </c>
      <c r="N8" s="2" t="n">
        <v>1</v>
      </c>
      <c r="O8" s="8" t="n">
        <v>15360</v>
      </c>
      <c r="P8" s="8" t="n">
        <v>37628</v>
      </c>
      <c r="Q8" s="8" t="n">
        <v>38036</v>
      </c>
    </row>
    <row r="9" customFormat="false" ht="15" hidden="false" customHeight="false" outlineLevel="0" collapsed="false">
      <c r="A9" s="6" t="s">
        <v>48</v>
      </c>
      <c r="B9" s="6" t="s">
        <v>49</v>
      </c>
      <c r="C9" s="2" t="s">
        <v>31</v>
      </c>
      <c r="D9" s="6" t="n">
        <f aca="false">DATEDIF('patient_data_survival(Nov17)'!O9,'patient_data_survival(Nov17)'!P9,"Y")</f>
        <v>74</v>
      </c>
      <c r="E9" s="2" t="s">
        <v>50</v>
      </c>
      <c r="F9" s="2" t="n">
        <v>1</v>
      </c>
      <c r="G9" s="2" t="n">
        <v>1</v>
      </c>
      <c r="H9" s="2" t="n">
        <v>1</v>
      </c>
      <c r="I9" s="6" t="n">
        <f aca="false">DATEDIF('patient_data_survival(Nov17)'!P9,'patient_data_survival(Nov17)'!Q9,"M")</f>
        <v>34</v>
      </c>
      <c r="J9" s="2" t="n">
        <v>1</v>
      </c>
      <c r="K9" s="2" t="n">
        <v>0</v>
      </c>
      <c r="L9" s="2" t="s">
        <v>51</v>
      </c>
      <c r="M9" s="13" t="n">
        <v>1.1</v>
      </c>
      <c r="N9" s="13" t="n">
        <v>1</v>
      </c>
      <c r="O9" s="8" t="n">
        <v>10553</v>
      </c>
      <c r="P9" s="8" t="n">
        <v>37845</v>
      </c>
      <c r="Q9" s="8" t="n">
        <v>38886</v>
      </c>
    </row>
    <row r="10" customFormat="false" ht="15" hidden="false" customHeight="false" outlineLevel="0" collapsed="false">
      <c r="A10" s="2" t="s">
        <v>52</v>
      </c>
      <c r="B10" s="6" t="s">
        <v>53</v>
      </c>
      <c r="C10" s="2" t="s">
        <v>31</v>
      </c>
      <c r="D10" s="6" t="n">
        <f aca="false">DATEDIF('patient_data_survival(Nov17)'!O10,'patient_data_survival(Nov17)'!P10,"Y")</f>
        <v>79</v>
      </c>
      <c r="E10" s="2" t="s">
        <v>23</v>
      </c>
      <c r="F10" s="2" t="n">
        <v>0</v>
      </c>
      <c r="G10" s="2" t="n">
        <v>1</v>
      </c>
      <c r="H10" s="2" t="n">
        <v>1</v>
      </c>
      <c r="I10" s="6" t="n">
        <f aca="false">DATEDIF('patient_data_survival(Nov17)'!P10,'patient_data_survival(Nov17)'!Q10,"M")</f>
        <v>111</v>
      </c>
      <c r="J10" s="2" t="n">
        <v>1</v>
      </c>
      <c r="K10" s="11" t="n">
        <v>0</v>
      </c>
      <c r="L10" s="2" t="s">
        <v>54</v>
      </c>
      <c r="M10" s="2" t="n">
        <v>1.7</v>
      </c>
      <c r="N10" s="2" t="n">
        <v>1</v>
      </c>
      <c r="O10" s="8" t="n">
        <v>8527</v>
      </c>
      <c r="P10" s="7" t="n">
        <v>37656</v>
      </c>
      <c r="Q10" s="7" t="n">
        <v>41052</v>
      </c>
    </row>
    <row r="11" customFormat="false" ht="15" hidden="false" customHeight="false" outlineLevel="0" collapsed="false">
      <c r="A11" s="2" t="s">
        <v>55</v>
      </c>
      <c r="B11" s="6" t="s">
        <v>56</v>
      </c>
      <c r="C11" s="6" t="s">
        <v>31</v>
      </c>
      <c r="D11" s="6" t="n">
        <f aca="false">DATEDIF('patient_data_survival(Nov17)'!O11,'patient_data_survival(Nov17)'!P11,"Y")</f>
        <v>78</v>
      </c>
      <c r="E11" s="2" t="s">
        <v>42</v>
      </c>
      <c r="F11" s="6" t="n">
        <v>1</v>
      </c>
      <c r="G11" s="2" t="n">
        <v>2</v>
      </c>
      <c r="H11" s="2" t="n">
        <v>1</v>
      </c>
      <c r="I11" s="6" t="n">
        <f aca="false">DATEDIF('patient_data_survival(Nov17)'!P11,'patient_data_survival(Nov17)'!Q11,"M")</f>
        <v>116</v>
      </c>
      <c r="J11" s="2" t="n">
        <v>1</v>
      </c>
      <c r="K11" s="2" t="n">
        <v>1</v>
      </c>
      <c r="L11" s="2" t="s">
        <v>57</v>
      </c>
      <c r="M11" s="13" t="n">
        <v>3.25</v>
      </c>
      <c r="N11" s="13" t="n">
        <v>0</v>
      </c>
      <c r="O11" s="14" t="n">
        <v>9637</v>
      </c>
      <c r="P11" s="8" t="n">
        <v>38201</v>
      </c>
      <c r="Q11" s="8" t="n">
        <v>41751</v>
      </c>
    </row>
    <row r="12" customFormat="false" ht="15" hidden="false" customHeight="false" outlineLevel="0" collapsed="false">
      <c r="A12" s="2" t="s">
        <v>58</v>
      </c>
      <c r="B12" s="6" t="s">
        <v>59</v>
      </c>
      <c r="C12" s="2" t="s">
        <v>31</v>
      </c>
      <c r="D12" s="6" t="n">
        <f aca="false">DATEDIF('patient_data_survival(Nov17)'!O12,'patient_data_survival(Nov17)'!P12,"Y")</f>
        <v>92</v>
      </c>
      <c r="E12" s="2" t="s">
        <v>23</v>
      </c>
      <c r="F12" s="2" t="n">
        <v>0</v>
      </c>
      <c r="G12" s="2" t="n">
        <v>1</v>
      </c>
      <c r="H12" s="2" t="n">
        <v>0</v>
      </c>
      <c r="I12" s="6" t="n">
        <f aca="false">DATEDIF('patient_data_survival(Nov17)'!P12,'patient_data_survival(Nov17)'!Q12,"M")</f>
        <v>52</v>
      </c>
      <c r="J12" s="2" t="n">
        <v>0</v>
      </c>
      <c r="K12" s="2" t="n">
        <v>1</v>
      </c>
      <c r="L12" s="2" t="s">
        <v>60</v>
      </c>
      <c r="M12" s="2" t="n">
        <v>1.3</v>
      </c>
      <c r="N12" s="2" t="n">
        <v>1</v>
      </c>
      <c r="O12" s="8" t="n">
        <v>4491</v>
      </c>
      <c r="P12" s="7" t="n">
        <v>38139</v>
      </c>
      <c r="Q12" s="7" t="n">
        <v>39733</v>
      </c>
    </row>
    <row r="13" customFormat="false" ht="15" hidden="false" customHeight="false" outlineLevel="0" collapsed="false">
      <c r="A13" s="2" t="s">
        <v>61</v>
      </c>
      <c r="B13" s="6" t="s">
        <v>62</v>
      </c>
      <c r="C13" s="6" t="s">
        <v>27</v>
      </c>
      <c r="D13" s="6" t="n">
        <f aca="false">DATEDIF('patient_data_survival(Nov17)'!O13,'patient_data_survival(Nov17)'!P13,"Y")</f>
        <v>50</v>
      </c>
      <c r="E13" s="2" t="s">
        <v>23</v>
      </c>
      <c r="F13" s="6" t="n">
        <v>0</v>
      </c>
      <c r="G13" s="2" t="n">
        <v>1</v>
      </c>
      <c r="H13" s="6" t="n">
        <v>1</v>
      </c>
      <c r="I13" s="6" t="n">
        <f aca="false">DATEDIF('patient_data_survival(Nov17)'!P13,'patient_data_survival(Nov17)'!Q13,"M")</f>
        <v>18</v>
      </c>
      <c r="J13" s="2" t="n">
        <v>1</v>
      </c>
      <c r="K13" s="2" t="n">
        <v>0</v>
      </c>
      <c r="L13" s="11" t="s">
        <v>63</v>
      </c>
      <c r="M13" s="13" t="n">
        <v>2.1</v>
      </c>
      <c r="N13" s="2" t="n">
        <v>0</v>
      </c>
      <c r="O13" s="8" t="n">
        <v>19594</v>
      </c>
      <c r="P13" s="8" t="n">
        <v>38034</v>
      </c>
      <c r="Q13" s="8" t="n">
        <v>38610</v>
      </c>
    </row>
    <row r="14" customFormat="false" ht="15" hidden="false" customHeight="false" outlineLevel="0" collapsed="false">
      <c r="A14" s="2" t="s">
        <v>64</v>
      </c>
      <c r="B14" s="6" t="s">
        <v>65</v>
      </c>
      <c r="C14" s="6" t="s">
        <v>31</v>
      </c>
      <c r="D14" s="6" t="n">
        <f aca="false">DATEDIF('patient_data_survival(Nov17)'!O14,'patient_data_survival(Nov17)'!P14,"Y")</f>
        <v>79</v>
      </c>
      <c r="E14" s="2" t="s">
        <v>23</v>
      </c>
      <c r="F14" s="6" t="n">
        <v>0</v>
      </c>
      <c r="G14" s="2" t="n">
        <v>0</v>
      </c>
      <c r="H14" s="2" t="n">
        <v>0</v>
      </c>
      <c r="I14" s="6" t="n">
        <f aca="false">DATEDIF('patient_data_survival(Nov17)'!P14,'patient_data_survival(Nov17)'!Q14,"M")</f>
        <v>88</v>
      </c>
      <c r="J14" s="2" t="n">
        <v>0</v>
      </c>
      <c r="K14" s="2" t="n">
        <v>1</v>
      </c>
      <c r="L14" s="2" t="s">
        <v>66</v>
      </c>
      <c r="M14" s="13" t="n">
        <v>2.1</v>
      </c>
      <c r="N14" s="13" t="n">
        <v>1</v>
      </c>
      <c r="O14" s="8" t="n">
        <v>9221</v>
      </c>
      <c r="P14" s="8" t="n">
        <v>38294</v>
      </c>
      <c r="Q14" s="8" t="n">
        <v>40991</v>
      </c>
    </row>
    <row r="15" customFormat="false" ht="15" hidden="false" customHeight="false" outlineLevel="0" collapsed="false">
      <c r="A15" s="2" t="s">
        <v>67</v>
      </c>
      <c r="B15" s="6" t="s">
        <v>68</v>
      </c>
      <c r="C15" s="6" t="s">
        <v>31</v>
      </c>
      <c r="D15" s="6" t="n">
        <f aca="false">DATEDIF('patient_data_survival(Nov17)'!O15,'patient_data_survival(Nov17)'!P15,"Y")</f>
        <v>84</v>
      </c>
      <c r="E15" s="2" t="s">
        <v>32</v>
      </c>
      <c r="F15" s="2" t="n">
        <v>0</v>
      </c>
      <c r="G15" s="2" t="n">
        <v>1</v>
      </c>
      <c r="H15" s="6" t="n">
        <v>1</v>
      </c>
      <c r="I15" s="6" t="n">
        <f aca="false">DATEDIF('patient_data_survival(Nov17)'!P15,'patient_data_survival(Nov17)'!Q15,"M")</f>
        <v>12</v>
      </c>
      <c r="J15" s="2" t="n">
        <v>1</v>
      </c>
      <c r="K15" s="2" t="n">
        <v>1</v>
      </c>
      <c r="L15" s="2" t="s">
        <v>36</v>
      </c>
      <c r="M15" s="2" t="n">
        <v>3</v>
      </c>
      <c r="N15" s="2" t="n">
        <v>1</v>
      </c>
      <c r="O15" s="8" t="n">
        <v>7623</v>
      </c>
      <c r="P15" s="7" t="n">
        <v>38518</v>
      </c>
      <c r="Q15" s="7" t="n">
        <v>38887</v>
      </c>
    </row>
    <row r="16" customFormat="false" ht="15" hidden="false" customHeight="false" outlineLevel="0" collapsed="false">
      <c r="A16" s="2" t="s">
        <v>69</v>
      </c>
      <c r="B16" s="6" t="s">
        <v>70</v>
      </c>
      <c r="C16" s="6" t="s">
        <v>31</v>
      </c>
      <c r="D16" s="6" t="n">
        <f aca="false">DATEDIF('patient_data_survival(Nov17)'!O16,'patient_data_survival(Nov17)'!P16,"Y")</f>
        <v>74</v>
      </c>
      <c r="E16" s="2" t="s">
        <v>23</v>
      </c>
      <c r="F16" s="6" t="n">
        <v>0</v>
      </c>
      <c r="G16" s="2" t="n">
        <v>1</v>
      </c>
      <c r="H16" s="6" t="n">
        <v>1</v>
      </c>
      <c r="I16" s="6" t="n">
        <f aca="false">DATEDIF('patient_data_survival(Nov17)'!P16,'patient_data_survival(Nov17)'!Q16,"M")</f>
        <v>7</v>
      </c>
      <c r="J16" s="6" t="n">
        <v>1</v>
      </c>
      <c r="K16" s="6" t="n">
        <v>1</v>
      </c>
      <c r="L16" s="6" t="s">
        <v>71</v>
      </c>
      <c r="M16" s="2" t="n">
        <v>1.8</v>
      </c>
      <c r="N16" s="6" t="n">
        <v>1</v>
      </c>
      <c r="O16" s="7" t="n">
        <v>11329</v>
      </c>
      <c r="P16" s="7" t="n">
        <v>38631</v>
      </c>
      <c r="Q16" s="7" t="n">
        <v>38845</v>
      </c>
    </row>
    <row r="17" customFormat="false" ht="15" hidden="false" customHeight="false" outlineLevel="0" collapsed="false">
      <c r="A17" s="2" t="s">
        <v>72</v>
      </c>
      <c r="B17" s="6" t="s">
        <v>73</v>
      </c>
      <c r="C17" s="2" t="s">
        <v>31</v>
      </c>
      <c r="D17" s="6" t="n">
        <f aca="false">DATEDIF('patient_data_survival(Nov17)'!O17,'patient_data_survival(Nov17)'!P17,"Y")</f>
        <v>81</v>
      </c>
      <c r="E17" s="2" t="s">
        <v>74</v>
      </c>
      <c r="F17" s="6" t="n">
        <v>1</v>
      </c>
      <c r="G17" s="2" t="n">
        <v>1</v>
      </c>
      <c r="H17" s="2" t="n">
        <v>1</v>
      </c>
      <c r="I17" s="6" t="n">
        <f aca="false">DATEDIF('patient_data_survival(Nov17)'!P17,'patient_data_survival(Nov17)'!Q17,"M")</f>
        <v>72</v>
      </c>
      <c r="J17" s="6" t="n">
        <v>1</v>
      </c>
      <c r="K17" s="6" t="n">
        <v>1</v>
      </c>
      <c r="L17" s="2" t="s">
        <v>75</v>
      </c>
      <c r="M17" s="6" t="n">
        <v>1.7</v>
      </c>
      <c r="N17" s="2" t="n">
        <v>0</v>
      </c>
      <c r="O17" s="8" t="n">
        <v>8846</v>
      </c>
      <c r="P17" s="7" t="n">
        <v>38639</v>
      </c>
      <c r="Q17" s="7" t="n">
        <v>40840</v>
      </c>
    </row>
    <row r="18" customFormat="false" ht="15" hidden="false" customHeight="false" outlineLevel="0" collapsed="false">
      <c r="A18" s="2" t="s">
        <v>76</v>
      </c>
      <c r="B18" s="6" t="s">
        <v>77</v>
      </c>
      <c r="C18" s="6" t="s">
        <v>31</v>
      </c>
      <c r="D18" s="6" t="n">
        <f aca="false">DATEDIF('patient_data_survival(Nov17)'!O18,'patient_data_survival(Nov17)'!P18,"Y")</f>
        <v>26</v>
      </c>
      <c r="E18" s="2" t="s">
        <v>50</v>
      </c>
      <c r="F18" s="2" t="n">
        <v>1</v>
      </c>
      <c r="G18" s="2" t="n">
        <v>1</v>
      </c>
      <c r="H18" s="2" t="n">
        <v>1</v>
      </c>
      <c r="I18" s="6" t="n">
        <f aca="false">DATEDIF('patient_data_survival(Nov17)'!P18,'patient_data_survival(Nov17)'!Q18,"M")</f>
        <v>102</v>
      </c>
      <c r="J18" s="2" t="n">
        <v>1</v>
      </c>
      <c r="K18" s="2" t="n">
        <v>0</v>
      </c>
      <c r="L18" s="2" t="s">
        <v>78</v>
      </c>
      <c r="M18" s="2" t="n">
        <v>1</v>
      </c>
      <c r="N18" s="2" t="n">
        <v>1</v>
      </c>
      <c r="O18" s="8" t="n">
        <v>28880</v>
      </c>
      <c r="P18" s="7" t="n">
        <v>38488</v>
      </c>
      <c r="Q18" s="7" t="n">
        <v>41609</v>
      </c>
    </row>
    <row r="19" customFormat="false" ht="15" hidden="false" customHeight="false" outlineLevel="0" collapsed="false">
      <c r="A19" s="2" t="s">
        <v>79</v>
      </c>
      <c r="B19" s="6" t="s">
        <v>80</v>
      </c>
      <c r="C19" s="2" t="s">
        <v>31</v>
      </c>
      <c r="D19" s="6" t="n">
        <f aca="false">DATEDIF('patient_data_survival(Nov17)'!O19,'patient_data_survival(Nov17)'!P19,"Y")</f>
        <v>52</v>
      </c>
      <c r="E19" s="2" t="s">
        <v>32</v>
      </c>
      <c r="F19" s="6" t="n">
        <v>0</v>
      </c>
      <c r="G19" s="6" t="n">
        <v>0</v>
      </c>
      <c r="H19" s="6" t="n">
        <v>0</v>
      </c>
      <c r="I19" s="6" t="n">
        <f aca="false">DATEDIF('patient_data_survival(Nov17)'!P19,'patient_data_survival(Nov17)'!Q19,"M")</f>
        <v>133</v>
      </c>
      <c r="J19" s="2" t="n">
        <v>0</v>
      </c>
      <c r="K19" s="2" t="n">
        <v>1</v>
      </c>
      <c r="L19" s="2" t="s">
        <v>81</v>
      </c>
      <c r="M19" s="9" t="n">
        <v>4</v>
      </c>
      <c r="N19" s="9" t="n">
        <v>1</v>
      </c>
      <c r="O19" s="8" t="n">
        <v>19196</v>
      </c>
      <c r="P19" s="8" t="n">
        <v>38516</v>
      </c>
      <c r="Q19" s="8" t="n">
        <v>42590</v>
      </c>
    </row>
    <row r="20" customFormat="false" ht="15" hidden="false" customHeight="false" outlineLevel="0" collapsed="false">
      <c r="A20" s="2" t="s">
        <v>82</v>
      </c>
      <c r="B20" s="6" t="s">
        <v>83</v>
      </c>
      <c r="C20" s="2" t="s">
        <v>31</v>
      </c>
      <c r="D20" s="6" t="n">
        <f aca="false">DATEDIF('patient_data_survival(Nov17)'!O20,'patient_data_survival(Nov17)'!P20,"Y")</f>
        <v>53</v>
      </c>
      <c r="E20" s="2" t="s">
        <v>23</v>
      </c>
      <c r="F20" s="6" t="n">
        <v>0</v>
      </c>
      <c r="G20" s="6" t="n">
        <v>0</v>
      </c>
      <c r="H20" s="6" t="n">
        <v>0</v>
      </c>
      <c r="I20" s="6" t="n">
        <f aca="false">DATEDIF('patient_data_survival(Nov17)'!P20,'patient_data_survival(Nov17)'!Q20,"M")</f>
        <v>133</v>
      </c>
      <c r="J20" s="2" t="n">
        <v>0</v>
      </c>
      <c r="K20" s="2" t="n">
        <v>0</v>
      </c>
      <c r="L20" s="2" t="s">
        <v>84</v>
      </c>
      <c r="M20" s="9" t="n">
        <v>1.3</v>
      </c>
      <c r="N20" s="9" t="n">
        <v>1</v>
      </c>
      <c r="O20" s="8" t="n">
        <v>18910</v>
      </c>
      <c r="P20" s="8" t="n">
        <v>38629</v>
      </c>
      <c r="Q20" s="8" t="n">
        <v>42678</v>
      </c>
    </row>
    <row r="21" customFormat="false" ht="15" hidden="false" customHeight="false" outlineLevel="0" collapsed="false">
      <c r="A21" s="2" t="s">
        <v>85</v>
      </c>
      <c r="B21" s="6" t="s">
        <v>86</v>
      </c>
      <c r="C21" s="6" t="s">
        <v>31</v>
      </c>
      <c r="D21" s="6" t="n">
        <f aca="false">DATEDIF('patient_data_survival(Nov17)'!O21,'patient_data_survival(Nov17)'!P21,"Y")</f>
        <v>75</v>
      </c>
      <c r="E21" s="2" t="s">
        <v>32</v>
      </c>
      <c r="F21" s="6" t="n">
        <v>0</v>
      </c>
      <c r="G21" s="2" t="n">
        <v>0</v>
      </c>
      <c r="H21" s="2" t="n">
        <v>0</v>
      </c>
      <c r="I21" s="6" t="n">
        <f aca="false">DATEDIF('patient_data_survival(Nov17)'!P21,'patient_data_survival(Nov17)'!Q21,"M")</f>
        <v>137</v>
      </c>
      <c r="J21" s="2" t="n">
        <v>0</v>
      </c>
      <c r="K21" s="2" t="n">
        <v>0</v>
      </c>
      <c r="L21" s="2" t="s">
        <v>87</v>
      </c>
      <c r="M21" s="2" t="n">
        <v>3.2</v>
      </c>
      <c r="N21" s="2" t="n">
        <v>1</v>
      </c>
      <c r="O21" s="8" t="n">
        <v>10965</v>
      </c>
      <c r="P21" s="7" t="n">
        <v>38559</v>
      </c>
      <c r="Q21" s="7" t="n">
        <v>42753</v>
      </c>
    </row>
    <row r="22" customFormat="false" ht="15" hidden="false" customHeight="false" outlineLevel="0" collapsed="false">
      <c r="A22" s="2" t="s">
        <v>88</v>
      </c>
      <c r="B22" s="6" t="s">
        <v>86</v>
      </c>
      <c r="C22" s="6" t="s">
        <v>31</v>
      </c>
      <c r="D22" s="6" t="n">
        <f aca="false">DATEDIF('patient_data_survival(Nov17)'!O22,'patient_data_survival(Nov17)'!P22,"Y")</f>
        <v>75</v>
      </c>
      <c r="E22" s="2" t="s">
        <v>32</v>
      </c>
      <c r="F22" s="6" t="n">
        <v>0</v>
      </c>
      <c r="G22" s="2" t="n">
        <v>0</v>
      </c>
      <c r="H22" s="2" t="n">
        <v>0</v>
      </c>
      <c r="I22" s="6" t="n">
        <f aca="false">DATEDIF('patient_data_survival(Nov17)'!P22,'patient_data_survival(Nov17)'!Q22,"M")</f>
        <v>137</v>
      </c>
      <c r="J22" s="6" t="n">
        <v>0</v>
      </c>
      <c r="K22" s="6" t="n">
        <v>0</v>
      </c>
      <c r="L22" s="2" t="s">
        <v>89</v>
      </c>
      <c r="M22" s="2" t="n">
        <v>2.7</v>
      </c>
      <c r="N22" s="6" t="n">
        <v>1</v>
      </c>
      <c r="O22" s="7" t="n">
        <v>10965</v>
      </c>
      <c r="P22" s="7" t="n">
        <v>38559</v>
      </c>
      <c r="Q22" s="7" t="n">
        <v>42753</v>
      </c>
    </row>
    <row r="23" customFormat="false" ht="15" hidden="false" customHeight="false" outlineLevel="0" collapsed="false">
      <c r="A23" s="2" t="s">
        <v>90</v>
      </c>
      <c r="B23" s="6" t="s">
        <v>91</v>
      </c>
      <c r="C23" s="2" t="s">
        <v>31</v>
      </c>
      <c r="D23" s="6" t="n">
        <f aca="false">DATEDIF('patient_data_survival(Nov17)'!O23,'patient_data_survival(Nov17)'!P23,"Y")</f>
        <v>81</v>
      </c>
      <c r="E23" s="2" t="s">
        <v>23</v>
      </c>
      <c r="F23" s="11" t="n">
        <v>0</v>
      </c>
      <c r="G23" s="2" t="n">
        <v>0</v>
      </c>
      <c r="H23" s="2" t="n">
        <v>0</v>
      </c>
      <c r="I23" s="6" t="n">
        <f aca="false">DATEDIF('patient_data_survival(Nov17)'!P23,'patient_data_survival(Nov17)'!Q23,"M")</f>
        <v>104</v>
      </c>
      <c r="J23" s="2" t="n">
        <v>0</v>
      </c>
      <c r="K23" s="2" t="n">
        <v>1</v>
      </c>
      <c r="L23" s="2" t="s">
        <v>92</v>
      </c>
      <c r="M23" s="2" t="n">
        <v>3</v>
      </c>
      <c r="N23" s="2" t="n">
        <v>1</v>
      </c>
      <c r="O23" s="8" t="n">
        <v>9027</v>
      </c>
      <c r="P23" s="7" t="n">
        <v>38714</v>
      </c>
      <c r="Q23" s="7" t="n">
        <v>41905</v>
      </c>
    </row>
    <row r="24" customFormat="false" ht="15" hidden="false" customHeight="false" outlineLevel="0" collapsed="false">
      <c r="A24" s="2" t="s">
        <v>93</v>
      </c>
      <c r="B24" s="6" t="s">
        <v>1</v>
      </c>
      <c r="C24" s="2" t="s">
        <v>31</v>
      </c>
      <c r="D24" s="6" t="n">
        <f aca="false">DATEDIF('patient_data_survival(Nov17)'!O24,'patient_data_survival(Nov17)'!P24,"Y")</f>
        <v>67</v>
      </c>
      <c r="E24" s="2" t="s">
        <v>32</v>
      </c>
      <c r="F24" s="2" t="n">
        <v>0</v>
      </c>
      <c r="G24" s="2" t="n">
        <v>1</v>
      </c>
      <c r="H24" s="2" t="n">
        <v>0</v>
      </c>
      <c r="I24" s="6" t="n">
        <f aca="false">DATEDIF('patient_data_survival(Nov17)'!P24,'patient_data_survival(Nov17)'!Q24,"M")</f>
        <v>91</v>
      </c>
      <c r="J24" s="11" t="n">
        <v>0</v>
      </c>
      <c r="K24" s="2" t="n">
        <v>0</v>
      </c>
      <c r="L24" s="2" t="s">
        <v>94</v>
      </c>
      <c r="M24" s="2" t="n">
        <v>3.25</v>
      </c>
      <c r="N24" s="2" t="n">
        <v>0</v>
      </c>
      <c r="O24" s="8" t="n">
        <v>13719</v>
      </c>
      <c r="P24" s="7" t="n">
        <v>38449</v>
      </c>
      <c r="Q24" s="7" t="n">
        <v>41236</v>
      </c>
    </row>
    <row r="25" customFormat="false" ht="15" hidden="false" customHeight="false" outlineLevel="0" collapsed="false">
      <c r="A25" s="2" t="s">
        <v>95</v>
      </c>
      <c r="B25" s="6" t="s">
        <v>96</v>
      </c>
      <c r="C25" s="6" t="s">
        <v>31</v>
      </c>
      <c r="D25" s="6" t="n">
        <f aca="false">DATEDIF('patient_data_survival(Nov17)'!O25,'patient_data_survival(Nov17)'!P25,"Y")</f>
        <v>72</v>
      </c>
      <c r="E25" s="2" t="s">
        <v>23</v>
      </c>
      <c r="F25" s="6" t="n">
        <v>0</v>
      </c>
      <c r="G25" s="2" t="n">
        <v>1</v>
      </c>
      <c r="H25" s="2" t="n">
        <v>0</v>
      </c>
      <c r="I25" s="6" t="n">
        <f aca="false">DATEDIF('patient_data_survival(Nov17)'!P25,'patient_data_survival(Nov17)'!Q25,"M")</f>
        <v>53</v>
      </c>
      <c r="J25" s="2" t="n">
        <v>0</v>
      </c>
      <c r="K25" s="2" t="n">
        <v>0</v>
      </c>
      <c r="L25" s="2" t="s">
        <v>97</v>
      </c>
      <c r="M25" s="2" t="n">
        <v>3.5</v>
      </c>
      <c r="N25" s="2" t="n">
        <v>1</v>
      </c>
      <c r="O25" s="8" t="n">
        <v>12421</v>
      </c>
      <c r="P25" s="7" t="n">
        <v>39009</v>
      </c>
      <c r="Q25" s="7" t="n">
        <v>40624</v>
      </c>
    </row>
    <row r="26" customFormat="false" ht="15" hidden="false" customHeight="false" outlineLevel="0" collapsed="false">
      <c r="A26" s="2" t="s">
        <v>98</v>
      </c>
      <c r="B26" s="6" t="s">
        <v>99</v>
      </c>
      <c r="C26" s="6" t="s">
        <v>31</v>
      </c>
      <c r="D26" s="6" t="n">
        <f aca="false">DATEDIF('patient_data_survival(Nov17)'!O26,'patient_data_survival(Nov17)'!P26,"Y")</f>
        <v>49</v>
      </c>
      <c r="E26" s="2" t="s">
        <v>23</v>
      </c>
      <c r="F26" s="6" t="n">
        <v>0</v>
      </c>
      <c r="G26" s="2" t="n">
        <v>1</v>
      </c>
      <c r="H26" s="6" t="n">
        <v>1</v>
      </c>
      <c r="I26" s="6" t="n">
        <f aca="false">DATEDIF('patient_data_survival(Nov17)'!P26,'patient_data_survival(Nov17)'!Q26,"M")</f>
        <v>40</v>
      </c>
      <c r="J26" s="6" t="n">
        <v>1</v>
      </c>
      <c r="K26" s="6" t="n">
        <v>0</v>
      </c>
      <c r="L26" s="2" t="s">
        <v>100</v>
      </c>
      <c r="M26" s="2" t="n">
        <v>2.7</v>
      </c>
      <c r="N26" s="6" t="n">
        <v>1</v>
      </c>
      <c r="O26" s="7" t="n">
        <v>21333</v>
      </c>
      <c r="P26" s="7" t="n">
        <v>39345</v>
      </c>
      <c r="Q26" s="7" t="n">
        <v>40563</v>
      </c>
    </row>
    <row r="27" customFormat="false" ht="15" hidden="false" customHeight="false" outlineLevel="0" collapsed="false">
      <c r="A27" s="2" t="s">
        <v>101</v>
      </c>
      <c r="B27" s="6" t="s">
        <v>102</v>
      </c>
      <c r="C27" s="6" t="s">
        <v>31</v>
      </c>
      <c r="D27" s="6" t="n">
        <f aca="false">DATEDIF('patient_data_survival(Nov17)'!O27,'patient_data_survival(Nov17)'!P27,"Y")</f>
        <v>59</v>
      </c>
      <c r="E27" s="2" t="s">
        <v>23</v>
      </c>
      <c r="F27" s="6" t="n">
        <v>0</v>
      </c>
      <c r="G27" s="2" t="n">
        <v>0</v>
      </c>
      <c r="H27" s="6" t="n">
        <v>0</v>
      </c>
      <c r="I27" s="6" t="n">
        <f aca="false">DATEDIF('patient_data_survival(Nov17)'!P27,'patient_data_survival(Nov17)'!Q27,"M")</f>
        <v>117</v>
      </c>
      <c r="J27" s="2" t="n">
        <v>0</v>
      </c>
      <c r="K27" s="2" t="n">
        <v>0</v>
      </c>
      <c r="L27" s="2" t="s">
        <v>103</v>
      </c>
      <c r="M27" s="13" t="n">
        <v>2.75</v>
      </c>
      <c r="N27" s="2" t="n">
        <v>0</v>
      </c>
      <c r="O27" s="8" t="n">
        <v>17321</v>
      </c>
      <c r="P27" s="8" t="n">
        <v>39092</v>
      </c>
      <c r="Q27" s="8" t="n">
        <v>42656</v>
      </c>
    </row>
    <row r="28" customFormat="false" ht="15" hidden="false" customHeight="false" outlineLevel="0" collapsed="false">
      <c r="A28" s="2" t="s">
        <v>104</v>
      </c>
      <c r="B28" s="6" t="s">
        <v>105</v>
      </c>
      <c r="C28" s="2" t="s">
        <v>31</v>
      </c>
      <c r="D28" s="6" t="n">
        <f aca="false">DATEDIF('patient_data_survival(Nov17)'!O28,'patient_data_survival(Nov17)'!P28,"Y")</f>
        <v>67</v>
      </c>
      <c r="E28" s="2" t="s">
        <v>23</v>
      </c>
      <c r="F28" s="6" t="n">
        <v>0</v>
      </c>
      <c r="G28" s="2" t="n">
        <v>0</v>
      </c>
      <c r="H28" s="2" t="n">
        <v>0</v>
      </c>
      <c r="I28" s="6" t="n">
        <f aca="false">DATEDIF('patient_data_survival(Nov17)'!P28,'patient_data_survival(Nov17)'!Q28,"M")</f>
        <v>61</v>
      </c>
      <c r="J28" s="2" t="n">
        <v>0</v>
      </c>
      <c r="K28" s="2" t="n">
        <v>0</v>
      </c>
      <c r="L28" s="2" t="s">
        <v>106</v>
      </c>
      <c r="M28" s="2" t="n">
        <v>2.9</v>
      </c>
      <c r="N28" s="2" t="n">
        <v>0</v>
      </c>
      <c r="O28" s="8" t="n">
        <v>14639</v>
      </c>
      <c r="P28" s="7" t="n">
        <v>39118</v>
      </c>
      <c r="Q28" s="7" t="n">
        <v>40988</v>
      </c>
    </row>
    <row r="29" customFormat="false" ht="15" hidden="false" customHeight="false" outlineLevel="0" collapsed="false">
      <c r="A29" s="2" t="s">
        <v>107</v>
      </c>
      <c r="B29" s="6" t="s">
        <v>108</v>
      </c>
      <c r="C29" s="6" t="s">
        <v>27</v>
      </c>
      <c r="D29" s="6" t="n">
        <f aca="false">DATEDIF('patient_data_survival(Nov17)'!O29,'patient_data_survival(Nov17)'!P29,"Y")</f>
        <v>52</v>
      </c>
      <c r="E29" s="2" t="s">
        <v>23</v>
      </c>
      <c r="F29" s="6" t="n">
        <v>0</v>
      </c>
      <c r="G29" s="2" t="n">
        <v>0</v>
      </c>
      <c r="H29" s="2" t="n">
        <v>0</v>
      </c>
      <c r="I29" s="6" t="n">
        <f aca="false">DATEDIF('patient_data_survival(Nov17)'!P29,'patient_data_survival(Nov17)'!Q29,"M")</f>
        <v>106</v>
      </c>
      <c r="J29" s="2" t="n">
        <v>0</v>
      </c>
      <c r="K29" s="2" t="n">
        <v>0</v>
      </c>
      <c r="L29" s="2" t="s">
        <v>109</v>
      </c>
      <c r="M29" s="2" t="n">
        <v>2</v>
      </c>
      <c r="N29" s="2" t="n">
        <v>2</v>
      </c>
      <c r="O29" s="8" t="n">
        <v>20273</v>
      </c>
      <c r="P29" s="7" t="n">
        <v>39476</v>
      </c>
      <c r="Q29" s="7" t="n">
        <v>42726</v>
      </c>
    </row>
    <row r="30" customFormat="false" ht="15" hidden="false" customHeight="false" outlineLevel="0" collapsed="false">
      <c r="A30" s="2" t="s">
        <v>110</v>
      </c>
      <c r="B30" s="6" t="s">
        <v>111</v>
      </c>
      <c r="C30" s="6" t="s">
        <v>31</v>
      </c>
      <c r="D30" s="6" t="n">
        <f aca="false">DATEDIF('patient_data_survival(Nov17)'!O30,'patient_data_survival(Nov17)'!P30,"Y")</f>
        <v>72</v>
      </c>
      <c r="E30" s="2" t="s">
        <v>23</v>
      </c>
      <c r="F30" s="6" t="n">
        <v>0</v>
      </c>
      <c r="G30" s="2" t="n">
        <v>0</v>
      </c>
      <c r="H30" s="2" t="n">
        <v>0</v>
      </c>
      <c r="I30" s="6" t="n">
        <f aca="false">DATEDIF('patient_data_survival(Nov17)'!P30,'patient_data_survival(Nov17)'!Q30,"M")</f>
        <v>104</v>
      </c>
      <c r="J30" s="2" t="n">
        <v>0</v>
      </c>
      <c r="K30" s="2" t="n">
        <v>0</v>
      </c>
      <c r="L30" s="2" t="s">
        <v>112</v>
      </c>
      <c r="M30" s="13" t="n">
        <v>1.3</v>
      </c>
      <c r="N30" s="2" t="n">
        <v>0</v>
      </c>
      <c r="O30" s="8" t="n">
        <v>13127</v>
      </c>
      <c r="P30" s="8" t="n">
        <v>39506</v>
      </c>
      <c r="Q30" s="8" t="n">
        <v>42696</v>
      </c>
    </row>
    <row r="31" customFormat="false" ht="15" hidden="false" customHeight="false" outlineLevel="0" collapsed="false">
      <c r="A31" s="2" t="s">
        <v>113</v>
      </c>
      <c r="B31" s="6" t="s">
        <v>114</v>
      </c>
      <c r="C31" s="2" t="s">
        <v>27</v>
      </c>
      <c r="D31" s="6" t="n">
        <f aca="false">DATEDIF('patient_data_survival(Nov17)'!O31,'patient_data_survival(Nov17)'!P31,"Y")</f>
        <v>22</v>
      </c>
      <c r="E31" s="2" t="s">
        <v>23</v>
      </c>
      <c r="F31" s="6" t="n">
        <v>0</v>
      </c>
      <c r="G31" s="2" t="n">
        <v>0</v>
      </c>
      <c r="H31" s="2" t="n">
        <v>0</v>
      </c>
      <c r="I31" s="6" t="n">
        <f aca="false">DATEDIF('patient_data_survival(Nov17)'!P31,'patient_data_survival(Nov17)'!Q31,"M")</f>
        <v>102</v>
      </c>
      <c r="J31" s="6" t="n">
        <v>0</v>
      </c>
      <c r="K31" s="6" t="n">
        <v>1</v>
      </c>
      <c r="L31" s="2" t="s">
        <v>115</v>
      </c>
      <c r="M31" s="6" t="n">
        <v>2.3</v>
      </c>
      <c r="N31" s="2" t="n">
        <v>1</v>
      </c>
      <c r="O31" s="8" t="n">
        <v>31299</v>
      </c>
      <c r="P31" s="7" t="n">
        <v>39609</v>
      </c>
      <c r="Q31" s="7" t="n">
        <v>42733</v>
      </c>
    </row>
    <row r="32" customFormat="false" ht="15" hidden="false" customHeight="false" outlineLevel="0" collapsed="false">
      <c r="A32" s="2" t="s">
        <v>116</v>
      </c>
      <c r="B32" s="6" t="s">
        <v>117</v>
      </c>
      <c r="C32" s="6" t="s">
        <v>27</v>
      </c>
      <c r="D32" s="6" t="n">
        <f aca="false">DATEDIF('patient_data_survival(Nov17)'!O32,'patient_data_survival(Nov17)'!P32,"Y")</f>
        <v>61</v>
      </c>
      <c r="E32" s="2" t="s">
        <v>50</v>
      </c>
      <c r="F32" s="6" t="n">
        <v>1</v>
      </c>
      <c r="G32" s="2" t="n">
        <v>1</v>
      </c>
      <c r="H32" s="2" t="n">
        <v>1</v>
      </c>
      <c r="I32" s="6" t="n">
        <f aca="false">DATEDIF('patient_data_survival(Nov17)'!P32,'patient_data_survival(Nov17)'!Q32,"M")</f>
        <v>43</v>
      </c>
      <c r="J32" s="2" t="n">
        <v>1</v>
      </c>
      <c r="K32" s="2" t="n">
        <v>0</v>
      </c>
      <c r="L32" s="2" t="s">
        <v>39</v>
      </c>
      <c r="M32" s="2" t="n">
        <v>7.5</v>
      </c>
      <c r="N32" s="2" t="n">
        <v>0</v>
      </c>
      <c r="O32" s="8" t="n">
        <v>17099</v>
      </c>
      <c r="P32" s="7" t="n">
        <v>39461</v>
      </c>
      <c r="Q32" s="7" t="n">
        <v>40799</v>
      </c>
    </row>
    <row r="33" customFormat="false" ht="15" hidden="false" customHeight="false" outlineLevel="0" collapsed="false">
      <c r="A33" s="2" t="s">
        <v>118</v>
      </c>
      <c r="B33" s="6" t="s">
        <v>119</v>
      </c>
      <c r="C33" s="2" t="s">
        <v>31</v>
      </c>
      <c r="D33" s="6" t="n">
        <f aca="false">DATEDIF('patient_data_survival(Nov17)'!O33,'patient_data_survival(Nov17)'!P33,"Y")</f>
        <v>64</v>
      </c>
      <c r="E33" s="2" t="s">
        <v>42</v>
      </c>
      <c r="F33" s="2" t="n">
        <v>1</v>
      </c>
      <c r="G33" s="2" t="n">
        <v>0</v>
      </c>
      <c r="H33" s="2" t="n">
        <v>0</v>
      </c>
      <c r="I33" s="6" t="n">
        <f aca="false">DATEDIF('patient_data_survival(Nov17)'!P33,'patient_data_survival(Nov17)'!Q33,"M")</f>
        <v>64</v>
      </c>
      <c r="J33" s="2" t="n">
        <v>0</v>
      </c>
      <c r="K33" s="2" t="n">
        <v>1</v>
      </c>
      <c r="L33" s="2" t="s">
        <v>120</v>
      </c>
      <c r="M33" s="2" t="n">
        <v>3.5</v>
      </c>
      <c r="N33" s="2" t="n">
        <v>0</v>
      </c>
      <c r="O33" s="8" t="n">
        <v>15948</v>
      </c>
      <c r="P33" s="7" t="n">
        <v>39499</v>
      </c>
      <c r="Q33" s="7" t="n">
        <v>41471</v>
      </c>
    </row>
    <row r="34" customFormat="false" ht="15" hidden="false" customHeight="false" outlineLevel="0" collapsed="false">
      <c r="A34" s="6" t="s">
        <v>121</v>
      </c>
      <c r="B34" s="6" t="s">
        <v>122</v>
      </c>
      <c r="C34" s="6" t="s">
        <v>27</v>
      </c>
      <c r="D34" s="6" t="n">
        <f aca="false">DATEDIF('patient_data_survival(Nov17)'!O34,'patient_data_survival(Nov17)'!P34,"Y")</f>
        <v>39</v>
      </c>
      <c r="E34" s="6" t="s">
        <v>50</v>
      </c>
      <c r="F34" s="6" t="n">
        <v>1</v>
      </c>
      <c r="G34" s="6" t="n">
        <v>0</v>
      </c>
      <c r="H34" s="6" t="n">
        <v>0</v>
      </c>
      <c r="I34" s="6" t="n">
        <f aca="false">DATEDIF('patient_data_survival(Nov17)'!P34,'patient_data_survival(Nov17)'!Q34,"M")</f>
        <v>78</v>
      </c>
      <c r="J34" s="6" t="n">
        <v>0</v>
      </c>
      <c r="K34" s="2" t="n">
        <v>0</v>
      </c>
      <c r="L34" s="6" t="s">
        <v>123</v>
      </c>
      <c r="M34" s="6" t="n">
        <v>2</v>
      </c>
      <c r="N34" s="6" t="n">
        <v>1</v>
      </c>
      <c r="O34" s="7" t="n">
        <v>25513</v>
      </c>
      <c r="P34" s="7" t="n">
        <v>40078</v>
      </c>
      <c r="Q34" s="7" t="n">
        <v>42451</v>
      </c>
    </row>
    <row r="35" customFormat="false" ht="15" hidden="false" customHeight="false" outlineLevel="0" collapsed="false">
      <c r="A35" s="2" t="s">
        <v>124</v>
      </c>
      <c r="B35" s="6" t="s">
        <v>125</v>
      </c>
      <c r="C35" s="6" t="s">
        <v>31</v>
      </c>
      <c r="D35" s="6" t="n">
        <f aca="false">DATEDIF('patient_data_survival(Nov17)'!O35,'patient_data_survival(Nov17)'!P35,"Y")</f>
        <v>61</v>
      </c>
      <c r="E35" s="2" t="s">
        <v>23</v>
      </c>
      <c r="F35" s="6" t="n">
        <v>0</v>
      </c>
      <c r="G35" s="2" t="n">
        <v>0</v>
      </c>
      <c r="H35" s="2" t="n">
        <v>0</v>
      </c>
      <c r="I35" s="6" t="n">
        <f aca="false">DATEDIF('patient_data_survival(Nov17)'!P35,'patient_data_survival(Nov17)'!Q35,"M")</f>
        <v>95</v>
      </c>
      <c r="J35" s="6" t="n">
        <v>0</v>
      </c>
      <c r="K35" s="2" t="n">
        <v>1</v>
      </c>
      <c r="L35" s="2" t="s">
        <v>126</v>
      </c>
      <c r="M35" s="2" t="n">
        <v>1.9</v>
      </c>
      <c r="N35" s="2" t="n">
        <v>1</v>
      </c>
      <c r="O35" s="8" t="n">
        <v>17407</v>
      </c>
      <c r="P35" s="7" t="n">
        <v>39834</v>
      </c>
      <c r="Q35" s="7" t="n">
        <v>42754</v>
      </c>
    </row>
    <row r="36" customFormat="false" ht="15" hidden="false" customHeight="false" outlineLevel="0" collapsed="false">
      <c r="A36" s="2" t="s">
        <v>127</v>
      </c>
      <c r="B36" s="6" t="s">
        <v>128</v>
      </c>
      <c r="C36" s="2" t="s">
        <v>31</v>
      </c>
      <c r="D36" s="6" t="n">
        <f aca="false">DATEDIF('patient_data_survival(Nov17)'!O36,'patient_data_survival(Nov17)'!P36,"Y")</f>
        <v>81</v>
      </c>
      <c r="E36" s="2" t="s">
        <v>32</v>
      </c>
      <c r="F36" s="6" t="n">
        <v>0</v>
      </c>
      <c r="G36" s="2" t="n">
        <v>1</v>
      </c>
      <c r="H36" s="2" t="n">
        <v>1</v>
      </c>
      <c r="I36" s="6" t="n">
        <f aca="false">DATEDIF('patient_data_survival(Nov17)'!P36,'patient_data_survival(Nov17)'!Q36,"M")</f>
        <v>12</v>
      </c>
      <c r="J36" s="2" t="n">
        <v>1</v>
      </c>
      <c r="K36" s="2" t="n">
        <v>0</v>
      </c>
      <c r="L36" s="2" t="s">
        <v>78</v>
      </c>
      <c r="M36" s="2" t="n">
        <v>2</v>
      </c>
      <c r="N36" s="2" t="n">
        <v>1</v>
      </c>
      <c r="O36" s="8" t="n">
        <v>10144</v>
      </c>
      <c r="P36" s="7" t="n">
        <v>40074</v>
      </c>
      <c r="Q36" s="7" t="n">
        <v>40456</v>
      </c>
    </row>
    <row r="37" customFormat="false" ht="15" hidden="false" customHeight="false" outlineLevel="0" collapsed="false">
      <c r="A37" s="2" t="s">
        <v>129</v>
      </c>
      <c r="B37" s="6" t="s">
        <v>130</v>
      </c>
      <c r="C37" s="6" t="s">
        <v>31</v>
      </c>
      <c r="D37" s="6" t="n">
        <f aca="false">DATEDIF('patient_data_survival(Nov17)'!O37,'patient_data_survival(Nov17)'!P37,"Y")</f>
        <v>62</v>
      </c>
      <c r="E37" s="2" t="s">
        <v>42</v>
      </c>
      <c r="F37" s="6" t="n">
        <v>1</v>
      </c>
      <c r="G37" s="2" t="n">
        <v>1</v>
      </c>
      <c r="H37" s="2" t="n">
        <v>1</v>
      </c>
      <c r="I37" s="6" t="n">
        <f aca="false">DATEDIF('patient_data_survival(Nov17)'!P37,'patient_data_survival(Nov17)'!Q37,"M")</f>
        <v>29</v>
      </c>
      <c r="J37" s="2" t="n">
        <v>1</v>
      </c>
      <c r="K37" s="2" t="n">
        <v>0</v>
      </c>
      <c r="L37" s="2" t="s">
        <v>131</v>
      </c>
      <c r="M37" s="2" t="n">
        <v>2.5</v>
      </c>
      <c r="N37" s="2" t="n">
        <v>0</v>
      </c>
      <c r="O37" s="8" t="n">
        <v>17224</v>
      </c>
      <c r="P37" s="7" t="n">
        <v>39918</v>
      </c>
      <c r="Q37" s="7" t="n">
        <v>40805</v>
      </c>
    </row>
    <row r="38" customFormat="false" ht="15" hidden="false" customHeight="false" outlineLevel="0" collapsed="false">
      <c r="A38" s="2" t="s">
        <v>132</v>
      </c>
      <c r="B38" s="6" t="s">
        <v>133</v>
      </c>
      <c r="C38" s="6" t="s">
        <v>27</v>
      </c>
      <c r="D38" s="6" t="n">
        <f aca="false">DATEDIF('patient_data_survival(Nov17)'!O38,'patient_data_survival(Nov17)'!P38,"Y")</f>
        <v>84</v>
      </c>
      <c r="E38" s="2" t="s">
        <v>23</v>
      </c>
      <c r="F38" s="2" t="n">
        <v>0</v>
      </c>
      <c r="G38" s="2" t="n">
        <v>0</v>
      </c>
      <c r="H38" s="2" t="n">
        <v>0</v>
      </c>
      <c r="I38" s="6" t="n">
        <f aca="false">DATEDIF('patient_data_survival(Nov17)'!P38,'patient_data_survival(Nov17)'!Q38,"M")</f>
        <v>70</v>
      </c>
      <c r="J38" s="2" t="n">
        <v>1</v>
      </c>
      <c r="K38" s="2" t="n">
        <v>0</v>
      </c>
      <c r="L38" s="2" t="s">
        <v>134</v>
      </c>
      <c r="M38" s="2" t="n">
        <v>2.3</v>
      </c>
      <c r="N38" s="2" t="n">
        <v>0</v>
      </c>
      <c r="O38" s="8" t="n">
        <v>8980</v>
      </c>
      <c r="P38" s="7" t="n">
        <v>40003</v>
      </c>
      <c r="Q38" s="7" t="n">
        <v>42157</v>
      </c>
    </row>
    <row r="39" customFormat="false" ht="15" hidden="false" customHeight="false" outlineLevel="0" collapsed="false">
      <c r="A39" s="2" t="s">
        <v>135</v>
      </c>
      <c r="B39" s="6" t="s">
        <v>136</v>
      </c>
      <c r="C39" s="6" t="s">
        <v>31</v>
      </c>
      <c r="D39" s="6" t="n">
        <f aca="false">DATEDIF('patient_data_survival(Nov17)'!O39,'patient_data_survival(Nov17)'!P39,"Y")</f>
        <v>66</v>
      </c>
      <c r="E39" s="2" t="s">
        <v>74</v>
      </c>
      <c r="F39" s="2" t="n">
        <v>1</v>
      </c>
      <c r="G39" s="2" t="n">
        <v>1</v>
      </c>
      <c r="H39" s="2" t="n">
        <v>1</v>
      </c>
      <c r="I39" s="6" t="n">
        <f aca="false">DATEDIF('patient_data_survival(Nov17)'!P39,'patient_data_survival(Nov17)'!Q39,"M")</f>
        <v>15</v>
      </c>
      <c r="J39" s="2" t="n">
        <v>1</v>
      </c>
      <c r="K39" s="2" t="n">
        <v>0</v>
      </c>
      <c r="L39" s="2" t="s">
        <v>87</v>
      </c>
      <c r="M39" s="2" t="n">
        <v>1.2</v>
      </c>
      <c r="N39" s="2" t="n">
        <v>1</v>
      </c>
      <c r="O39" s="8" t="n">
        <v>15674</v>
      </c>
      <c r="P39" s="7" t="n">
        <v>39986</v>
      </c>
      <c r="Q39" s="7" t="n">
        <v>40463</v>
      </c>
    </row>
    <row r="40" customFormat="false" ht="15" hidden="false" customHeight="false" outlineLevel="0" collapsed="false">
      <c r="A40" s="2" t="s">
        <v>137</v>
      </c>
      <c r="B40" s="6" t="s">
        <v>138</v>
      </c>
      <c r="C40" s="6" t="s">
        <v>31</v>
      </c>
      <c r="D40" s="6" t="n">
        <f aca="false">DATEDIF('patient_data_survival(Nov17)'!O40,'patient_data_survival(Nov17)'!P40,"Y")</f>
        <v>67</v>
      </c>
      <c r="E40" s="2" t="s">
        <v>32</v>
      </c>
      <c r="F40" s="6" t="n">
        <v>0</v>
      </c>
      <c r="G40" s="6" t="n">
        <v>0</v>
      </c>
      <c r="H40" s="6" t="n">
        <v>0</v>
      </c>
      <c r="I40" s="6" t="n">
        <f aca="false">DATEDIF('patient_data_survival(Nov17)'!P40,'patient_data_survival(Nov17)'!Q40,"M")</f>
        <v>97</v>
      </c>
      <c r="J40" s="6" t="n">
        <v>0</v>
      </c>
      <c r="K40" s="6" t="n">
        <v>0</v>
      </c>
      <c r="L40" s="6" t="s">
        <v>139</v>
      </c>
      <c r="M40" s="2" t="n">
        <v>2.6</v>
      </c>
      <c r="N40" s="6" t="n">
        <v>1</v>
      </c>
      <c r="O40" s="7" t="n">
        <v>15102</v>
      </c>
      <c r="P40" s="7" t="n">
        <v>39826</v>
      </c>
      <c r="Q40" s="7" t="n">
        <v>42803</v>
      </c>
    </row>
    <row r="41" customFormat="false" ht="15" hidden="false" customHeight="false" outlineLevel="0" collapsed="false">
      <c r="A41" s="2" t="s">
        <v>140</v>
      </c>
      <c r="B41" s="6" t="s">
        <v>141</v>
      </c>
      <c r="C41" s="6" t="s">
        <v>31</v>
      </c>
      <c r="D41" s="6" t="n">
        <f aca="false">DATEDIF('patient_data_survival(Nov17)'!O41,'patient_data_survival(Nov17)'!P41,"Y")</f>
        <v>82</v>
      </c>
      <c r="E41" s="2" t="s">
        <v>46</v>
      </c>
      <c r="F41" s="6" t="n">
        <v>0</v>
      </c>
      <c r="G41" s="6" t="n">
        <v>1</v>
      </c>
      <c r="H41" s="6" t="n">
        <v>0</v>
      </c>
      <c r="I41" s="6" t="n">
        <f aca="false">DATEDIF('patient_data_survival(Nov17)'!P41,'patient_data_survival(Nov17)'!Q41,"M")</f>
        <v>68</v>
      </c>
      <c r="J41" s="6" t="n">
        <v>0</v>
      </c>
      <c r="K41" s="6" t="n">
        <v>0</v>
      </c>
      <c r="L41" s="6" t="s">
        <v>142</v>
      </c>
      <c r="M41" s="2" t="n">
        <v>4.5</v>
      </c>
      <c r="N41" s="6" t="n">
        <v>1</v>
      </c>
      <c r="O41" s="7" t="n">
        <v>10147</v>
      </c>
      <c r="P41" s="7" t="n">
        <v>40122</v>
      </c>
      <c r="Q41" s="7" t="n">
        <v>42209</v>
      </c>
    </row>
    <row r="42" customFormat="false" ht="15" hidden="false" customHeight="false" outlineLevel="0" collapsed="false">
      <c r="A42" s="6" t="s">
        <v>143</v>
      </c>
      <c r="B42" s="6" t="s">
        <v>144</v>
      </c>
      <c r="C42" s="6" t="s">
        <v>27</v>
      </c>
      <c r="D42" s="6" t="n">
        <f aca="false">DATEDIF('patient_data_survival(Nov17)'!O42,'patient_data_survival(Nov17)'!P42,"Y")</f>
        <v>62</v>
      </c>
      <c r="E42" s="6" t="s">
        <v>23</v>
      </c>
      <c r="F42" s="6" t="n">
        <v>0</v>
      </c>
      <c r="G42" s="6" t="n">
        <v>1</v>
      </c>
      <c r="H42" s="6" t="n">
        <v>1</v>
      </c>
      <c r="I42" s="6" t="n">
        <f aca="false">DATEDIF('patient_data_survival(Nov17)'!P42,'patient_data_survival(Nov17)'!Q42,"M")</f>
        <v>35</v>
      </c>
      <c r="J42" s="6" t="n">
        <v>1</v>
      </c>
      <c r="K42" s="6" t="n">
        <v>1</v>
      </c>
      <c r="L42" s="6" t="s">
        <v>145</v>
      </c>
      <c r="M42" s="6" t="n">
        <v>1.7</v>
      </c>
      <c r="N42" s="6" t="n">
        <v>1</v>
      </c>
      <c r="O42" s="7" t="n">
        <v>17513</v>
      </c>
      <c r="P42" s="7" t="n">
        <v>40339</v>
      </c>
      <c r="Q42" s="7" t="n">
        <v>41431</v>
      </c>
    </row>
    <row r="43" customFormat="false" ht="15" hidden="false" customHeight="false" outlineLevel="0" collapsed="false">
      <c r="A43" s="2" t="s">
        <v>146</v>
      </c>
      <c r="B43" s="6" t="s">
        <v>147</v>
      </c>
      <c r="C43" s="6" t="s">
        <v>31</v>
      </c>
      <c r="D43" s="6" t="n">
        <f aca="false">DATEDIF('patient_data_survival(Nov17)'!O43,'patient_data_survival(Nov17)'!P43,"Y")</f>
        <v>74</v>
      </c>
      <c r="E43" s="2" t="s">
        <v>46</v>
      </c>
      <c r="F43" s="6" t="n">
        <v>0</v>
      </c>
      <c r="G43" s="2" t="n">
        <v>0</v>
      </c>
      <c r="H43" s="2" t="n">
        <v>0</v>
      </c>
      <c r="I43" s="6" t="n">
        <f aca="false">DATEDIF('patient_data_survival(Nov17)'!P43,'patient_data_survival(Nov17)'!Q43,"M")</f>
        <v>76</v>
      </c>
      <c r="J43" s="2" t="n">
        <v>0</v>
      </c>
      <c r="K43" s="2" t="n">
        <v>1</v>
      </c>
      <c r="L43" s="2" t="s">
        <v>148</v>
      </c>
      <c r="M43" s="13" t="n">
        <v>4.6</v>
      </c>
      <c r="N43" s="2" t="n">
        <v>1</v>
      </c>
      <c r="O43" s="15" t="n">
        <v>13328</v>
      </c>
      <c r="P43" s="15" t="n">
        <v>40359</v>
      </c>
      <c r="Q43" s="8" t="n">
        <v>42688</v>
      </c>
    </row>
    <row r="44" customFormat="false" ht="15" hidden="false" customHeight="false" outlineLevel="0" collapsed="false">
      <c r="A44" s="2" t="s">
        <v>149</v>
      </c>
      <c r="B44" s="6" t="s">
        <v>150</v>
      </c>
      <c r="C44" s="6" t="s">
        <v>31</v>
      </c>
      <c r="D44" s="6" t="n">
        <f aca="false">DATEDIF('patient_data_survival(Nov17)'!O44,'patient_data_survival(Nov17)'!P44,"Y")</f>
        <v>81</v>
      </c>
      <c r="E44" s="2" t="s">
        <v>23</v>
      </c>
      <c r="F44" s="2" t="n">
        <v>0</v>
      </c>
      <c r="G44" s="2" t="n">
        <v>1</v>
      </c>
      <c r="H44" s="2" t="n">
        <v>0</v>
      </c>
      <c r="I44" s="6" t="n">
        <f aca="false">DATEDIF('patient_data_survival(Nov17)'!P44,'patient_data_survival(Nov17)'!Q44,"M")</f>
        <v>63</v>
      </c>
      <c r="J44" s="2" t="n">
        <v>0</v>
      </c>
      <c r="K44" s="2" t="n">
        <v>0</v>
      </c>
      <c r="L44" s="2" t="s">
        <v>151</v>
      </c>
      <c r="M44" s="2" t="n">
        <v>1.3</v>
      </c>
      <c r="N44" s="2" t="n">
        <v>1</v>
      </c>
      <c r="O44" s="8" t="n">
        <v>10250</v>
      </c>
      <c r="P44" s="7" t="n">
        <v>40198</v>
      </c>
      <c r="Q44" s="7" t="n">
        <v>42136</v>
      </c>
    </row>
    <row r="45" customFormat="false" ht="15" hidden="false" customHeight="false" outlineLevel="0" collapsed="false">
      <c r="A45" s="2" t="s">
        <v>152</v>
      </c>
      <c r="B45" s="6" t="s">
        <v>153</v>
      </c>
      <c r="C45" s="2" t="s">
        <v>31</v>
      </c>
      <c r="D45" s="6" t="n">
        <f aca="false">DATEDIF('patient_data_survival(Nov17)'!O45,'patient_data_survival(Nov17)'!P45,"Y")</f>
        <v>81</v>
      </c>
      <c r="E45" s="2" t="s">
        <v>32</v>
      </c>
      <c r="F45" s="2" t="n">
        <v>0</v>
      </c>
      <c r="G45" s="2" t="n">
        <v>1</v>
      </c>
      <c r="H45" s="2" t="n">
        <v>1</v>
      </c>
      <c r="I45" s="6" t="n">
        <f aca="false">DATEDIF('patient_data_survival(Nov17)'!P45,'patient_data_survival(Nov17)'!Q45,"M")</f>
        <v>25</v>
      </c>
      <c r="J45" s="2" t="n">
        <v>1</v>
      </c>
      <c r="K45" s="2" t="n">
        <v>1</v>
      </c>
      <c r="L45" s="2" t="s">
        <v>154</v>
      </c>
      <c r="M45" s="2" t="n">
        <v>2.8</v>
      </c>
      <c r="N45" s="2" t="n">
        <v>1</v>
      </c>
      <c r="O45" s="8" t="n">
        <v>10713</v>
      </c>
      <c r="P45" s="7" t="n">
        <v>40492</v>
      </c>
      <c r="Q45" s="7" t="n">
        <v>41256</v>
      </c>
    </row>
    <row r="46" customFormat="false" ht="15" hidden="false" customHeight="false" outlineLevel="0" collapsed="false">
      <c r="A46" s="2" t="s">
        <v>155</v>
      </c>
      <c r="B46" s="6" t="s">
        <v>156</v>
      </c>
      <c r="C46" s="6" t="s">
        <v>31</v>
      </c>
      <c r="D46" s="6" t="n">
        <f aca="false">DATEDIF('patient_data_survival(Nov17)'!O46,'patient_data_survival(Nov17)'!P46,"Y")</f>
        <v>60</v>
      </c>
      <c r="E46" s="2" t="s">
        <v>32</v>
      </c>
      <c r="F46" s="6" t="n">
        <v>0</v>
      </c>
      <c r="G46" s="2" t="n">
        <v>0</v>
      </c>
      <c r="H46" s="6" t="n">
        <v>0</v>
      </c>
      <c r="I46" s="6" t="n">
        <f aca="false">DATEDIF('patient_data_survival(Nov17)'!P46,'patient_data_survival(Nov17)'!Q46,"M")</f>
        <v>81</v>
      </c>
      <c r="J46" s="6" t="n">
        <v>0</v>
      </c>
      <c r="K46" s="6" t="n">
        <v>1</v>
      </c>
      <c r="L46" s="2" t="s">
        <v>157</v>
      </c>
      <c r="M46" s="2" t="n">
        <v>4.8</v>
      </c>
      <c r="N46" s="6" t="n">
        <v>1</v>
      </c>
      <c r="O46" s="7" t="n">
        <v>18056</v>
      </c>
      <c r="P46" s="7" t="n">
        <v>40303</v>
      </c>
      <c r="Q46" s="7" t="n">
        <v>42772</v>
      </c>
    </row>
    <row r="47" customFormat="false" ht="15" hidden="false" customHeight="false" outlineLevel="0" collapsed="false">
      <c r="A47" s="2" t="s">
        <v>158</v>
      </c>
      <c r="B47" s="6" t="s">
        <v>159</v>
      </c>
      <c r="C47" s="2" t="s">
        <v>27</v>
      </c>
      <c r="D47" s="6" t="n">
        <f aca="false">DATEDIF('patient_data_survival(Nov17)'!O47,'patient_data_survival(Nov17)'!P47,"Y")</f>
        <v>81</v>
      </c>
      <c r="E47" s="2" t="s">
        <v>23</v>
      </c>
      <c r="F47" s="6" t="n">
        <v>0</v>
      </c>
      <c r="G47" s="2" t="n">
        <v>0</v>
      </c>
      <c r="H47" s="6" t="n">
        <v>0</v>
      </c>
      <c r="I47" s="6" t="n">
        <f aca="false">DATEDIF('patient_data_survival(Nov17)'!P47,'patient_data_survival(Nov17)'!Q47,"M")</f>
        <v>74</v>
      </c>
      <c r="J47" s="6" t="n">
        <v>0</v>
      </c>
      <c r="K47" s="6" t="n">
        <v>1</v>
      </c>
      <c r="L47" s="2" t="s">
        <v>160</v>
      </c>
      <c r="M47" s="2" t="n">
        <v>1.3</v>
      </c>
      <c r="N47" s="6" t="n">
        <v>1</v>
      </c>
      <c r="O47" s="7" t="n">
        <v>10638</v>
      </c>
      <c r="P47" s="7" t="n">
        <v>40505</v>
      </c>
      <c r="Q47" s="7" t="n">
        <v>42776</v>
      </c>
    </row>
    <row r="48" customFormat="false" ht="15" hidden="false" customHeight="false" outlineLevel="0" collapsed="false">
      <c r="A48" s="2" t="s">
        <v>161</v>
      </c>
      <c r="B48" s="6" t="s">
        <v>162</v>
      </c>
      <c r="C48" s="2" t="s">
        <v>27</v>
      </c>
      <c r="D48" s="6" t="n">
        <f aca="false">DATEDIF('patient_data_survival(Nov17)'!O48,'patient_data_survival(Nov17)'!P48,"Y")</f>
        <v>69</v>
      </c>
      <c r="E48" s="2" t="s">
        <v>32</v>
      </c>
      <c r="F48" s="6" t="n">
        <v>0</v>
      </c>
      <c r="G48" s="2" t="n">
        <v>0</v>
      </c>
      <c r="H48" s="2" t="n">
        <v>0</v>
      </c>
      <c r="I48" s="6" t="n">
        <f aca="false">DATEDIF('patient_data_survival(Nov17)'!P48,'patient_data_survival(Nov17)'!Q48,"M")</f>
        <v>52</v>
      </c>
      <c r="J48" s="2" t="n">
        <v>0</v>
      </c>
      <c r="K48" s="2" t="n">
        <v>1</v>
      </c>
      <c r="L48" s="2" t="s">
        <v>163</v>
      </c>
      <c r="M48" s="13" t="n">
        <v>2.5</v>
      </c>
      <c r="N48" s="2" t="n">
        <v>1</v>
      </c>
      <c r="O48" s="8" t="n">
        <v>15573</v>
      </c>
      <c r="P48" s="8" t="n">
        <v>40862</v>
      </c>
      <c r="Q48" s="8" t="n">
        <v>42458</v>
      </c>
    </row>
    <row r="49" customFormat="false" ht="15" hidden="false" customHeight="false" outlineLevel="0" collapsed="false">
      <c r="A49" s="2" t="s">
        <v>164</v>
      </c>
      <c r="B49" s="6" t="s">
        <v>165</v>
      </c>
      <c r="C49" s="6" t="s">
        <v>31</v>
      </c>
      <c r="D49" s="6" t="n">
        <f aca="false">DATEDIF('patient_data_survival(Nov17)'!O49,'patient_data_survival(Nov17)'!P49,"Y")</f>
        <v>87</v>
      </c>
      <c r="E49" s="2" t="s">
        <v>46</v>
      </c>
      <c r="F49" s="2" t="n">
        <v>0</v>
      </c>
      <c r="G49" s="2" t="n">
        <v>0</v>
      </c>
      <c r="H49" s="2" t="n">
        <v>0</v>
      </c>
      <c r="I49" s="6" t="n">
        <f aca="false">DATEDIF('patient_data_survival(Nov17)'!P49,'patient_data_survival(Nov17)'!Q49,"M")</f>
        <v>29</v>
      </c>
      <c r="J49" s="2" t="n">
        <v>0</v>
      </c>
      <c r="K49" s="2" t="n">
        <v>0</v>
      </c>
      <c r="L49" s="2" t="s">
        <v>87</v>
      </c>
      <c r="M49" s="2" t="n">
        <v>3</v>
      </c>
      <c r="N49" s="11" t="n">
        <v>2</v>
      </c>
      <c r="O49" s="8" t="n">
        <v>8967</v>
      </c>
      <c r="P49" s="7" t="n">
        <v>40843</v>
      </c>
      <c r="Q49" s="7" t="n">
        <v>41753</v>
      </c>
    </row>
    <row r="50" customFormat="false" ht="15" hidden="false" customHeight="false" outlineLevel="0" collapsed="false">
      <c r="A50" s="2" t="s">
        <v>166</v>
      </c>
      <c r="B50" s="6" t="s">
        <v>167</v>
      </c>
      <c r="C50" s="6" t="s">
        <v>27</v>
      </c>
      <c r="D50" s="6" t="n">
        <f aca="false">DATEDIF('patient_data_survival(Nov17)'!O50,'patient_data_survival(Nov17)'!P50,"Y")</f>
        <v>67</v>
      </c>
      <c r="E50" s="2" t="s">
        <v>23</v>
      </c>
      <c r="F50" s="2" t="n">
        <v>0</v>
      </c>
      <c r="G50" s="2" t="n">
        <v>1</v>
      </c>
      <c r="H50" s="2" t="n">
        <v>1</v>
      </c>
      <c r="I50" s="6" t="n">
        <f aca="false">DATEDIF('patient_data_survival(Nov17)'!P50,'patient_data_survival(Nov17)'!Q50,"M")</f>
        <v>11</v>
      </c>
      <c r="J50" s="11" t="n">
        <v>1</v>
      </c>
      <c r="K50" s="2" t="n">
        <v>1</v>
      </c>
      <c r="L50" s="2" t="s">
        <v>126</v>
      </c>
      <c r="M50" s="2" t="n">
        <v>2.9</v>
      </c>
      <c r="N50" s="2" t="n">
        <v>0</v>
      </c>
      <c r="O50" s="8" t="n">
        <v>16179</v>
      </c>
      <c r="P50" s="7" t="n">
        <v>40669</v>
      </c>
      <c r="Q50" s="7" t="n">
        <v>41027</v>
      </c>
    </row>
    <row r="51" customFormat="false" ht="15" hidden="false" customHeight="false" outlineLevel="0" collapsed="false">
      <c r="A51" s="2" t="s">
        <v>168</v>
      </c>
      <c r="B51" s="6" t="s">
        <v>169</v>
      </c>
      <c r="C51" s="6" t="s">
        <v>31</v>
      </c>
      <c r="D51" s="6" t="n">
        <f aca="false">DATEDIF('patient_data_survival(Nov17)'!O51,'patient_data_survival(Nov17)'!P51,"Y")</f>
        <v>84</v>
      </c>
      <c r="E51" s="2" t="s">
        <v>23</v>
      </c>
      <c r="F51" s="6" t="n">
        <v>0</v>
      </c>
      <c r="G51" s="6" t="n">
        <v>0</v>
      </c>
      <c r="H51" s="6" t="n">
        <v>0</v>
      </c>
      <c r="I51" s="6" t="n">
        <f aca="false">DATEDIF('patient_data_survival(Nov17)'!P51,'patient_data_survival(Nov17)'!Q51,"M")</f>
        <v>60</v>
      </c>
      <c r="J51" s="2" t="n">
        <v>0</v>
      </c>
      <c r="K51" s="2" t="n">
        <v>0</v>
      </c>
      <c r="L51" s="2" t="s">
        <v>170</v>
      </c>
      <c r="M51" s="2" t="n">
        <v>1</v>
      </c>
      <c r="N51" s="2" t="n">
        <v>0</v>
      </c>
      <c r="O51" s="8" t="n">
        <v>9850</v>
      </c>
      <c r="P51" s="8" t="n">
        <v>40750</v>
      </c>
      <c r="Q51" s="8" t="n">
        <v>42584</v>
      </c>
    </row>
    <row r="52" customFormat="false" ht="15" hidden="false" customHeight="false" outlineLevel="0" collapsed="false">
      <c r="A52" s="2" t="s">
        <v>171</v>
      </c>
      <c r="B52" s="6" t="s">
        <v>172</v>
      </c>
      <c r="C52" s="6" t="s">
        <v>31</v>
      </c>
      <c r="D52" s="6" t="n">
        <f aca="false">DATEDIF('patient_data_survival(Nov17)'!O52,'patient_data_survival(Nov17)'!P52,"Y")</f>
        <v>86</v>
      </c>
      <c r="E52" s="2" t="s">
        <v>23</v>
      </c>
      <c r="F52" s="6" t="n">
        <v>0</v>
      </c>
      <c r="G52" s="2" t="n">
        <v>0</v>
      </c>
      <c r="H52" s="2" t="n">
        <v>0</v>
      </c>
      <c r="I52" s="6" t="n">
        <f aca="false">DATEDIF('patient_data_survival(Nov17)'!P52,'patient_data_survival(Nov17)'!Q52,"M")</f>
        <v>66</v>
      </c>
      <c r="J52" s="2" t="n">
        <v>0</v>
      </c>
      <c r="K52" s="2" t="n">
        <v>0</v>
      </c>
      <c r="L52" s="2" t="s">
        <v>39</v>
      </c>
      <c r="M52" s="2" t="n">
        <v>5.8</v>
      </c>
      <c r="N52" s="2" t="n">
        <v>0</v>
      </c>
      <c r="O52" s="8" t="n">
        <v>9088</v>
      </c>
      <c r="P52" s="7" t="n">
        <v>40774</v>
      </c>
      <c r="Q52" s="7" t="n">
        <v>42809</v>
      </c>
    </row>
    <row r="53" customFormat="false" ht="15" hidden="false" customHeight="false" outlineLevel="0" collapsed="false">
      <c r="A53" s="2" t="s">
        <v>173</v>
      </c>
      <c r="B53" s="6" t="s">
        <v>174</v>
      </c>
      <c r="C53" s="6" t="s">
        <v>31</v>
      </c>
      <c r="D53" s="6" t="n">
        <f aca="false">DATEDIF('patient_data_survival(Nov17)'!O53,'patient_data_survival(Nov17)'!P53,"Y")</f>
        <v>67</v>
      </c>
      <c r="E53" s="2" t="s">
        <v>23</v>
      </c>
      <c r="F53" s="6" t="n">
        <v>0</v>
      </c>
      <c r="G53" s="2" t="n">
        <v>0</v>
      </c>
      <c r="H53" s="2" t="n">
        <v>0</v>
      </c>
      <c r="I53" s="6" t="n">
        <f aca="false">DATEDIF('patient_data_survival(Nov17)'!P53,'patient_data_survival(Nov17)'!Q53,"M")</f>
        <v>31</v>
      </c>
      <c r="J53" s="6" t="n">
        <v>0</v>
      </c>
      <c r="K53" s="6" t="n">
        <v>0</v>
      </c>
      <c r="L53" s="2" t="s">
        <v>175</v>
      </c>
      <c r="M53" s="2" t="n">
        <v>1.3</v>
      </c>
      <c r="N53" s="2" t="n">
        <v>1</v>
      </c>
      <c r="O53" s="8" t="n">
        <v>16040</v>
      </c>
      <c r="P53" s="7" t="n">
        <v>40683</v>
      </c>
      <c r="Q53" s="7" t="n">
        <v>41655</v>
      </c>
    </row>
    <row r="54" customFormat="false" ht="15" hidden="false" customHeight="false" outlineLevel="0" collapsed="false">
      <c r="A54" s="2" t="s">
        <v>176</v>
      </c>
      <c r="B54" s="6" t="s">
        <v>177</v>
      </c>
      <c r="C54" s="6" t="s">
        <v>27</v>
      </c>
      <c r="D54" s="6" t="n">
        <f aca="false">DATEDIF('patient_data_survival(Nov17)'!O54,'patient_data_survival(Nov17)'!P54,"Y")</f>
        <v>71</v>
      </c>
      <c r="E54" s="2" t="s">
        <v>46</v>
      </c>
      <c r="F54" s="6" t="n">
        <v>0</v>
      </c>
      <c r="G54" s="2" t="n">
        <v>1</v>
      </c>
      <c r="H54" s="6" t="n">
        <v>0</v>
      </c>
      <c r="I54" s="6" t="n">
        <f aca="false">DATEDIF('patient_data_survival(Nov17)'!P54,'patient_data_survival(Nov17)'!Q54,"M")</f>
        <v>37</v>
      </c>
      <c r="J54" s="6" t="n">
        <v>0</v>
      </c>
      <c r="K54" s="6" t="n">
        <v>1</v>
      </c>
      <c r="L54" s="2" t="s">
        <v>178</v>
      </c>
      <c r="M54" s="2" t="n">
        <v>4.7</v>
      </c>
      <c r="N54" s="6" t="n">
        <v>1</v>
      </c>
      <c r="O54" s="7" t="n">
        <v>14514</v>
      </c>
      <c r="P54" s="7" t="n">
        <v>40638</v>
      </c>
      <c r="Q54" s="7" t="n">
        <v>41768</v>
      </c>
    </row>
    <row r="55" customFormat="false" ht="15" hidden="false" customHeight="false" outlineLevel="0" collapsed="false">
      <c r="A55" s="2" t="s">
        <v>179</v>
      </c>
      <c r="B55" s="6" t="s">
        <v>180</v>
      </c>
      <c r="C55" s="6" t="s">
        <v>31</v>
      </c>
      <c r="D55" s="6" t="n">
        <f aca="false">DATEDIF('patient_data_survival(Nov17)'!O55,'patient_data_survival(Nov17)'!P55,"Y")</f>
        <v>62</v>
      </c>
      <c r="E55" s="2" t="s">
        <v>23</v>
      </c>
      <c r="F55" s="6" t="n">
        <v>0</v>
      </c>
      <c r="G55" s="2" t="n">
        <v>0</v>
      </c>
      <c r="H55" s="2" t="n">
        <v>0</v>
      </c>
      <c r="I55" s="6" t="n">
        <f aca="false">DATEDIF('patient_data_survival(Nov17)'!P55,'patient_data_survival(Nov17)'!Q55,"M")</f>
        <v>54</v>
      </c>
      <c r="J55" s="2" t="n">
        <v>0</v>
      </c>
      <c r="K55" s="2" t="n">
        <v>0</v>
      </c>
      <c r="L55" s="2" t="s">
        <v>78</v>
      </c>
      <c r="M55" s="2" t="n">
        <v>2.5</v>
      </c>
      <c r="N55" s="2" t="n">
        <v>0</v>
      </c>
      <c r="O55" s="8" t="n">
        <v>18203</v>
      </c>
      <c r="P55" s="7" t="n">
        <v>41045</v>
      </c>
      <c r="Q55" s="7" t="n">
        <v>42709</v>
      </c>
    </row>
    <row r="56" customFormat="false" ht="15" hidden="false" customHeight="false" outlineLevel="0" collapsed="false">
      <c r="A56" s="2" t="s">
        <v>181</v>
      </c>
      <c r="B56" s="6" t="s">
        <v>182</v>
      </c>
      <c r="C56" s="6" t="s">
        <v>31</v>
      </c>
      <c r="D56" s="6" t="n">
        <f aca="false">DATEDIF('patient_data_survival(Nov17)'!O56,'patient_data_survival(Nov17)'!P56,"Y")</f>
        <v>84</v>
      </c>
      <c r="E56" s="2" t="s">
        <v>46</v>
      </c>
      <c r="F56" s="6" t="n">
        <v>0</v>
      </c>
      <c r="G56" s="2" t="n">
        <v>0</v>
      </c>
      <c r="H56" s="2" t="n">
        <v>0</v>
      </c>
      <c r="I56" s="6" t="n">
        <f aca="false">DATEDIF('patient_data_survival(Nov17)'!P56,'patient_data_survival(Nov17)'!Q56,"M")</f>
        <v>49</v>
      </c>
      <c r="J56" s="2" t="n">
        <v>0</v>
      </c>
      <c r="K56" s="2" t="n">
        <v>1</v>
      </c>
      <c r="L56" s="2" t="s">
        <v>183</v>
      </c>
      <c r="M56" s="2" t="n">
        <v>5</v>
      </c>
      <c r="N56" s="2" t="n">
        <v>1</v>
      </c>
      <c r="O56" s="8" t="n">
        <v>10298</v>
      </c>
      <c r="P56" s="7" t="n">
        <v>41227</v>
      </c>
      <c r="Q56" s="7" t="n">
        <v>42739</v>
      </c>
    </row>
    <row r="57" customFormat="false" ht="15" hidden="false" customHeight="false" outlineLevel="0" collapsed="false">
      <c r="A57" s="11" t="s">
        <v>184</v>
      </c>
      <c r="B57" s="6" t="s">
        <v>185</v>
      </c>
      <c r="C57" s="16" t="s">
        <v>27</v>
      </c>
      <c r="D57" s="6" t="n">
        <f aca="false">DATEDIF('patient_data_survival(Nov17)'!O57,'patient_data_survival(Nov17)'!P57,"Y")</f>
        <v>34</v>
      </c>
      <c r="E57" s="11" t="s">
        <v>23</v>
      </c>
      <c r="F57" s="6" t="n">
        <v>0</v>
      </c>
      <c r="G57" s="2" t="n">
        <v>0</v>
      </c>
      <c r="H57" s="6" t="n">
        <v>0</v>
      </c>
      <c r="I57" s="6" t="n">
        <f aca="false">DATEDIF('patient_data_survival(Nov17)'!P57,'patient_data_survival(Nov17)'!Q57,"M")</f>
        <v>52</v>
      </c>
      <c r="J57" s="2" t="n">
        <v>0</v>
      </c>
      <c r="K57" s="11" t="n">
        <v>0</v>
      </c>
      <c r="L57" s="11" t="s">
        <v>186</v>
      </c>
      <c r="M57" s="11" t="n">
        <v>1.7</v>
      </c>
      <c r="N57" s="11" t="n">
        <v>1</v>
      </c>
      <c r="O57" s="17" t="n">
        <v>28465</v>
      </c>
      <c r="P57" s="17" t="n">
        <v>41088</v>
      </c>
      <c r="Q57" s="18" t="n">
        <v>42692</v>
      </c>
    </row>
    <row r="58" customFormat="false" ht="15" hidden="false" customHeight="false" outlineLevel="0" collapsed="false">
      <c r="A58" s="2" t="s">
        <v>187</v>
      </c>
      <c r="B58" s="6" t="s">
        <v>188</v>
      </c>
      <c r="C58" s="6" t="s">
        <v>31</v>
      </c>
      <c r="D58" s="6" t="n">
        <f aca="false">DATEDIF('patient_data_survival(Nov17)'!O58,'patient_data_survival(Nov17)'!P58,"Y")</f>
        <v>84</v>
      </c>
      <c r="E58" s="2" t="s">
        <v>23</v>
      </c>
      <c r="F58" s="2" t="n">
        <v>0</v>
      </c>
      <c r="G58" s="2" t="n">
        <v>1</v>
      </c>
      <c r="H58" s="2" t="n">
        <v>0</v>
      </c>
      <c r="I58" s="6" t="n">
        <f aca="false">DATEDIF('patient_data_survival(Nov17)'!P58,'patient_data_survival(Nov17)'!Q58,"M")</f>
        <v>5</v>
      </c>
      <c r="J58" s="2" t="n">
        <v>0</v>
      </c>
      <c r="K58" s="2" t="n">
        <v>0</v>
      </c>
      <c r="L58" s="2" t="s">
        <v>189</v>
      </c>
      <c r="M58" s="2" t="n">
        <v>1.9</v>
      </c>
      <c r="N58" s="2" t="n">
        <v>0</v>
      </c>
      <c r="O58" s="8" t="n">
        <v>10321</v>
      </c>
      <c r="P58" s="7" t="n">
        <v>41135</v>
      </c>
      <c r="Q58" s="7" t="n">
        <v>41308</v>
      </c>
    </row>
    <row r="59" customFormat="false" ht="15" hidden="false" customHeight="false" outlineLevel="0" collapsed="false">
      <c r="A59" s="2" t="s">
        <v>190</v>
      </c>
      <c r="B59" s="6" t="s">
        <v>191</v>
      </c>
      <c r="C59" s="6" t="s">
        <v>27</v>
      </c>
      <c r="D59" s="6" t="n">
        <f aca="false">DATEDIF('patient_data_survival(Nov17)'!O59,'patient_data_survival(Nov17)'!P59,"Y")</f>
        <v>67</v>
      </c>
      <c r="E59" s="2" t="s">
        <v>42</v>
      </c>
      <c r="F59" s="2" t="n">
        <v>1</v>
      </c>
      <c r="G59" s="2" t="n">
        <v>0</v>
      </c>
      <c r="H59" s="2" t="n">
        <v>0</v>
      </c>
      <c r="I59" s="6" t="n">
        <f aca="false">DATEDIF('patient_data_survival(Nov17)'!P59,'patient_data_survival(Nov17)'!Q59,"M")</f>
        <v>53</v>
      </c>
      <c r="J59" s="2" t="n">
        <v>0</v>
      </c>
      <c r="K59" s="2" t="n">
        <v>1</v>
      </c>
      <c r="L59" s="2" t="s">
        <v>126</v>
      </c>
      <c r="M59" s="2" t="n">
        <v>2.7</v>
      </c>
      <c r="N59" s="2" t="n">
        <v>0</v>
      </c>
      <c r="O59" s="8" t="n">
        <v>16093</v>
      </c>
      <c r="P59" s="7" t="n">
        <v>40926</v>
      </c>
      <c r="Q59" s="7" t="n">
        <v>42552</v>
      </c>
    </row>
    <row r="60" customFormat="false" ht="15" hidden="false" customHeight="false" outlineLevel="0" collapsed="false">
      <c r="A60" s="6" t="s">
        <v>192</v>
      </c>
      <c r="B60" s="6" t="s">
        <v>193</v>
      </c>
      <c r="C60" s="6" t="s">
        <v>31</v>
      </c>
      <c r="D60" s="6" t="n">
        <f aca="false">DATEDIF('patient_data_survival(Nov17)'!O60,'patient_data_survival(Nov17)'!P60,"Y")</f>
        <v>53</v>
      </c>
      <c r="E60" s="6" t="s">
        <v>50</v>
      </c>
      <c r="F60" s="6" t="n">
        <v>1</v>
      </c>
      <c r="G60" s="6" t="n">
        <v>1</v>
      </c>
      <c r="H60" s="6" t="n">
        <v>1</v>
      </c>
      <c r="I60" s="6" t="n">
        <f aca="false">DATEDIF('patient_data_survival(Nov17)'!P60,'patient_data_survival(Nov17)'!Q60,"M")</f>
        <v>21</v>
      </c>
      <c r="J60" s="6" t="n">
        <v>1</v>
      </c>
      <c r="K60" s="6" t="n">
        <v>0</v>
      </c>
      <c r="L60" s="6" t="s">
        <v>78</v>
      </c>
      <c r="M60" s="6" t="n">
        <v>2.9</v>
      </c>
      <c r="N60" s="6" t="n">
        <v>1</v>
      </c>
      <c r="O60" s="7" t="n">
        <v>21499</v>
      </c>
      <c r="P60" s="7" t="n">
        <v>40989</v>
      </c>
      <c r="Q60" s="7" t="n">
        <v>41629</v>
      </c>
    </row>
    <row r="61" customFormat="false" ht="15" hidden="false" customHeight="false" outlineLevel="0" collapsed="false">
      <c r="A61" s="6" t="s">
        <v>194</v>
      </c>
      <c r="B61" s="6" t="s">
        <v>195</v>
      </c>
      <c r="C61" s="6" t="s">
        <v>31</v>
      </c>
      <c r="D61" s="6" t="n">
        <f aca="false">DATEDIF('patient_data_survival(Nov17)'!O61,'patient_data_survival(Nov17)'!P61,"Y")</f>
        <v>68</v>
      </c>
      <c r="E61" s="6" t="s">
        <v>23</v>
      </c>
      <c r="F61" s="6" t="n">
        <v>0</v>
      </c>
      <c r="G61" s="6" t="n">
        <v>1</v>
      </c>
      <c r="H61" s="6" t="n">
        <v>1</v>
      </c>
      <c r="I61" s="6" t="n">
        <f aca="false">DATEDIF('patient_data_survival(Nov17)'!P61,'patient_data_survival(Nov17)'!Q61,"M")</f>
        <v>42</v>
      </c>
      <c r="J61" s="6" t="n">
        <v>1</v>
      </c>
      <c r="K61" s="6" t="n">
        <v>1</v>
      </c>
      <c r="L61" s="6" t="s">
        <v>196</v>
      </c>
      <c r="M61" s="6" t="n">
        <v>2.5</v>
      </c>
      <c r="N61" s="6" t="n">
        <v>0</v>
      </c>
      <c r="O61" s="7" t="n">
        <v>16268</v>
      </c>
      <c r="P61" s="7" t="n">
        <v>41116</v>
      </c>
      <c r="Q61" s="7" t="n">
        <v>42400</v>
      </c>
    </row>
    <row r="62" customFormat="false" ht="15" hidden="false" customHeight="false" outlineLevel="0" collapsed="false">
      <c r="A62" s="2" t="s">
        <v>197</v>
      </c>
      <c r="B62" s="6" t="s">
        <v>198</v>
      </c>
      <c r="C62" s="2" t="s">
        <v>27</v>
      </c>
      <c r="D62" s="6" t="n">
        <f aca="false">DATEDIF('patient_data_survival(Nov17)'!O62,'patient_data_survival(Nov17)'!P62,"Y")</f>
        <v>96</v>
      </c>
      <c r="E62" s="2" t="s">
        <v>23</v>
      </c>
      <c r="F62" s="2" t="n">
        <v>0</v>
      </c>
      <c r="G62" s="2" t="n">
        <v>1</v>
      </c>
      <c r="H62" s="2" t="n">
        <v>0</v>
      </c>
      <c r="I62" s="6" t="n">
        <f aca="false">DATEDIF('patient_data_survival(Nov17)'!P62,'patient_data_survival(Nov17)'!Q62,"M")</f>
        <v>38</v>
      </c>
      <c r="J62" s="19" t="n">
        <v>0</v>
      </c>
      <c r="K62" s="2" t="n">
        <v>0</v>
      </c>
      <c r="L62" s="2" t="s">
        <v>199</v>
      </c>
      <c r="M62" s="2" t="n">
        <v>2.6</v>
      </c>
      <c r="N62" s="2" t="n">
        <v>0</v>
      </c>
      <c r="O62" s="8" t="n">
        <v>5786</v>
      </c>
      <c r="P62" s="7" t="n">
        <v>41176</v>
      </c>
      <c r="Q62" s="7" t="n">
        <v>42360</v>
      </c>
    </row>
    <row r="63" customFormat="false" ht="15" hidden="false" customHeight="false" outlineLevel="0" collapsed="false">
      <c r="A63" s="2" t="s">
        <v>200</v>
      </c>
      <c r="B63" s="6" t="s">
        <v>201</v>
      </c>
      <c r="C63" s="2" t="s">
        <v>31</v>
      </c>
      <c r="D63" s="6" t="n">
        <f aca="false">DATEDIF('patient_data_survival(Nov17)'!O63,'patient_data_survival(Nov17)'!P63,"Y")</f>
        <v>68</v>
      </c>
      <c r="E63" s="2" t="s">
        <v>23</v>
      </c>
      <c r="F63" s="2" t="n">
        <v>0</v>
      </c>
      <c r="G63" s="2" t="n">
        <v>0</v>
      </c>
      <c r="H63" s="2" t="n">
        <v>0</v>
      </c>
      <c r="I63" s="6" t="n">
        <f aca="false">DATEDIF('patient_data_survival(Nov17)'!P63,'patient_data_survival(Nov17)'!Q63,"M")</f>
        <v>55</v>
      </c>
      <c r="J63" s="2" t="n">
        <v>0</v>
      </c>
      <c r="K63" s="2" t="n">
        <v>1</v>
      </c>
      <c r="L63" s="2" t="s">
        <v>202</v>
      </c>
      <c r="M63" s="2" t="n">
        <v>2.8</v>
      </c>
      <c r="N63" s="2" t="n">
        <v>0</v>
      </c>
      <c r="O63" s="8" t="n">
        <v>15948</v>
      </c>
      <c r="P63" s="7" t="n">
        <v>40994</v>
      </c>
      <c r="Q63" s="7" t="n">
        <v>42676</v>
      </c>
    </row>
    <row r="64" customFormat="false" ht="15" hidden="false" customHeight="false" outlineLevel="0" collapsed="false">
      <c r="A64" s="6" t="s">
        <v>203</v>
      </c>
      <c r="B64" s="6" t="s">
        <v>201</v>
      </c>
      <c r="C64" s="6" t="s">
        <v>31</v>
      </c>
      <c r="D64" s="6" t="n">
        <f aca="false">DATEDIF('patient_data_survival(Nov17)'!O64,'patient_data_survival(Nov17)'!P64,"Y")</f>
        <v>68</v>
      </c>
      <c r="E64" s="6" t="s">
        <v>23</v>
      </c>
      <c r="F64" s="6" t="n">
        <v>0</v>
      </c>
      <c r="G64" s="6" t="n">
        <v>0</v>
      </c>
      <c r="H64" s="6" t="n">
        <v>0</v>
      </c>
      <c r="I64" s="6" t="n">
        <f aca="false">DATEDIF('patient_data_survival(Nov17)'!P64,'patient_data_survival(Nov17)'!Q64,"M")</f>
        <v>55</v>
      </c>
      <c r="J64" s="6" t="n">
        <v>0</v>
      </c>
      <c r="K64" s="6" t="n">
        <v>1</v>
      </c>
      <c r="L64" s="6" t="s">
        <v>204</v>
      </c>
      <c r="M64" s="6" t="n">
        <v>2</v>
      </c>
      <c r="N64" s="6" t="n">
        <v>1</v>
      </c>
      <c r="O64" s="7" t="n">
        <v>15948</v>
      </c>
      <c r="P64" s="7" t="n">
        <v>40994</v>
      </c>
      <c r="Q64" s="7" t="n">
        <v>42676</v>
      </c>
    </row>
    <row r="65" customFormat="false" ht="15" hidden="false" customHeight="false" outlineLevel="0" collapsed="false">
      <c r="A65" s="2" t="s">
        <v>205</v>
      </c>
      <c r="B65" s="6" t="s">
        <v>206</v>
      </c>
      <c r="C65" s="2" t="s">
        <v>31</v>
      </c>
      <c r="D65" s="6" t="n">
        <f aca="false">DATEDIF('patient_data_survival(Nov17)'!O65,'patient_data_survival(Nov17)'!P65,"Y")</f>
        <v>78</v>
      </c>
      <c r="E65" s="2" t="s">
        <v>32</v>
      </c>
      <c r="F65" s="6" t="n">
        <v>0</v>
      </c>
      <c r="G65" s="2" t="n">
        <v>0</v>
      </c>
      <c r="H65" s="6" t="n">
        <v>0</v>
      </c>
      <c r="I65" s="6" t="n">
        <f aca="false">DATEDIF('patient_data_survival(Nov17)'!P65,'patient_data_survival(Nov17)'!Q65,"M")</f>
        <v>41</v>
      </c>
      <c r="J65" s="6" t="n">
        <v>0</v>
      </c>
      <c r="K65" s="6" t="n">
        <v>1</v>
      </c>
      <c r="L65" s="2" t="s">
        <v>207</v>
      </c>
      <c r="M65" s="2" t="n">
        <v>1.9</v>
      </c>
      <c r="N65" s="6" t="n">
        <v>1</v>
      </c>
      <c r="O65" s="8" t="n">
        <v>12689</v>
      </c>
      <c r="P65" s="8" t="n">
        <v>41303</v>
      </c>
      <c r="Q65" s="8" t="n">
        <v>42565</v>
      </c>
    </row>
    <row r="66" customFormat="false" ht="15" hidden="false" customHeight="false" outlineLevel="0" collapsed="false">
      <c r="A66" s="2" t="s">
        <v>208</v>
      </c>
      <c r="B66" s="6" t="s">
        <v>209</v>
      </c>
      <c r="C66" s="6" t="s">
        <v>31</v>
      </c>
      <c r="D66" s="6" t="n">
        <f aca="false">DATEDIF('patient_data_survival(Nov17)'!O66,'patient_data_survival(Nov17)'!P66,"Y")</f>
        <v>48</v>
      </c>
      <c r="E66" s="2" t="s">
        <v>32</v>
      </c>
      <c r="F66" s="6" t="n">
        <v>0</v>
      </c>
      <c r="G66" s="2" t="n">
        <v>0</v>
      </c>
      <c r="H66" s="6" t="n">
        <v>0</v>
      </c>
      <c r="I66" s="6" t="n">
        <f aca="false">DATEDIF('patient_data_survival(Nov17)'!P66,'patient_data_survival(Nov17)'!Q66,"M")</f>
        <v>51</v>
      </c>
      <c r="J66" s="6" t="n">
        <v>1</v>
      </c>
      <c r="K66" s="6" t="n">
        <v>1</v>
      </c>
      <c r="L66" s="6" t="s">
        <v>210</v>
      </c>
      <c r="M66" s="2" t="n">
        <v>6</v>
      </c>
      <c r="N66" s="6" t="n">
        <v>2</v>
      </c>
      <c r="O66" s="8" t="n">
        <v>23546</v>
      </c>
      <c r="P66" s="8" t="n">
        <v>41337</v>
      </c>
      <c r="Q66" s="8" t="n">
        <v>42917</v>
      </c>
    </row>
    <row r="67" customFormat="false" ht="15" hidden="false" customHeight="false" outlineLevel="0" collapsed="false">
      <c r="A67" s="2" t="s">
        <v>211</v>
      </c>
      <c r="B67" s="6" t="s">
        <v>212</v>
      </c>
      <c r="C67" s="2" t="s">
        <v>31</v>
      </c>
      <c r="D67" s="6" t="n">
        <f aca="false">DATEDIF('patient_data_survival(Nov17)'!O67,'patient_data_survival(Nov17)'!P67,"Y")</f>
        <v>74</v>
      </c>
      <c r="E67" s="2" t="s">
        <v>23</v>
      </c>
      <c r="F67" s="6" t="n">
        <v>0</v>
      </c>
      <c r="G67" s="2" t="n">
        <v>0</v>
      </c>
      <c r="H67" s="6" t="n">
        <v>0</v>
      </c>
      <c r="I67" s="6" t="n">
        <f aca="false">DATEDIF('patient_data_survival(Nov17)'!P67,'patient_data_survival(Nov17)'!Q67,"M")</f>
        <v>48</v>
      </c>
      <c r="J67" s="6" t="n">
        <v>0</v>
      </c>
      <c r="K67" s="6" t="n">
        <v>0</v>
      </c>
      <c r="L67" s="2" t="s">
        <v>213</v>
      </c>
      <c r="M67" s="2" t="n">
        <v>1.55</v>
      </c>
      <c r="N67" s="6" t="n">
        <v>1</v>
      </c>
      <c r="O67" s="8" t="n">
        <v>14163</v>
      </c>
      <c r="P67" s="8" t="n">
        <v>41383</v>
      </c>
      <c r="Q67" s="8" t="n">
        <v>42860</v>
      </c>
    </row>
    <row r="68" customFormat="false" ht="15" hidden="false" customHeight="false" outlineLevel="0" collapsed="false">
      <c r="A68" s="2" t="s">
        <v>214</v>
      </c>
      <c r="B68" s="6" t="s">
        <v>215</v>
      </c>
      <c r="C68" s="2" t="s">
        <v>31</v>
      </c>
      <c r="D68" s="6" t="n">
        <f aca="false">DATEDIF('patient_data_survival(Nov17)'!O68,'patient_data_survival(Nov17)'!P68,"Y")</f>
        <v>62</v>
      </c>
      <c r="E68" s="2" t="s">
        <v>50</v>
      </c>
      <c r="F68" s="6" t="n">
        <v>1</v>
      </c>
      <c r="G68" s="2" t="n">
        <v>0</v>
      </c>
      <c r="H68" s="6" t="n">
        <v>0</v>
      </c>
      <c r="I68" s="6" t="n">
        <f aca="false">DATEDIF('patient_data_survival(Nov17)'!P68,'patient_data_survival(Nov17)'!Q68,"M")</f>
        <v>44</v>
      </c>
      <c r="J68" s="6" t="n">
        <v>0</v>
      </c>
      <c r="K68" s="6" t="n">
        <v>1</v>
      </c>
      <c r="L68" s="2" t="s">
        <v>216</v>
      </c>
      <c r="M68" s="2" t="n">
        <v>1.4</v>
      </c>
      <c r="N68" s="6" t="n">
        <v>0</v>
      </c>
      <c r="O68" s="8" t="n">
        <v>18418</v>
      </c>
      <c r="P68" s="8" t="n">
        <v>41408</v>
      </c>
      <c r="Q68" s="8" t="n">
        <v>42776</v>
      </c>
    </row>
    <row r="69" customFormat="false" ht="15" hidden="false" customHeight="false" outlineLevel="0" collapsed="false">
      <c r="A69" s="2" t="s">
        <v>217</v>
      </c>
      <c r="B69" s="6" t="s">
        <v>218</v>
      </c>
      <c r="C69" s="2" t="s">
        <v>27</v>
      </c>
      <c r="D69" s="6" t="n">
        <f aca="false">DATEDIF('patient_data_survival(Nov17)'!O69,'patient_data_survival(Nov17)'!P69,"Y")</f>
        <v>52</v>
      </c>
      <c r="E69" s="6" t="s">
        <v>23</v>
      </c>
      <c r="F69" s="6" t="n">
        <v>0</v>
      </c>
      <c r="G69" s="2" t="n">
        <v>0</v>
      </c>
      <c r="H69" s="6" t="n">
        <v>0</v>
      </c>
      <c r="I69" s="6" t="n">
        <f aca="false">DATEDIF('patient_data_survival(Nov17)'!P69,'patient_data_survival(Nov17)'!Q69,"M")</f>
        <v>43</v>
      </c>
      <c r="J69" s="6" t="n">
        <v>0</v>
      </c>
      <c r="K69" s="6" t="n">
        <v>1</v>
      </c>
      <c r="L69" s="2" t="s">
        <v>219</v>
      </c>
      <c r="M69" s="2" t="n">
        <v>3.5</v>
      </c>
      <c r="N69" s="6" t="n">
        <v>0</v>
      </c>
      <c r="O69" s="8" t="n">
        <v>22341</v>
      </c>
      <c r="P69" s="8" t="n">
        <v>41369</v>
      </c>
      <c r="Q69" s="8" t="n">
        <v>42693</v>
      </c>
    </row>
    <row r="70" customFormat="false" ht="15" hidden="false" customHeight="false" outlineLevel="0" collapsed="false">
      <c r="A70" s="2" t="s">
        <v>220</v>
      </c>
      <c r="B70" s="6" t="s">
        <v>221</v>
      </c>
      <c r="C70" s="2" t="s">
        <v>31</v>
      </c>
      <c r="D70" s="6" t="n">
        <f aca="false">DATEDIF('patient_data_survival(Nov17)'!O70,'patient_data_survival(Nov17)'!P70,"Y")</f>
        <v>55</v>
      </c>
      <c r="E70" s="6" t="s">
        <v>23</v>
      </c>
      <c r="F70" s="6" t="n">
        <v>0</v>
      </c>
      <c r="G70" s="2" t="n">
        <v>0</v>
      </c>
      <c r="H70" s="6" t="n">
        <v>0</v>
      </c>
      <c r="I70" s="6" t="n">
        <f aca="false">DATEDIF('patient_data_survival(Nov17)'!P70,'patient_data_survival(Nov17)'!Q70,"M")</f>
        <v>43</v>
      </c>
      <c r="J70" s="6" t="n">
        <v>0</v>
      </c>
      <c r="K70" s="6" t="n">
        <v>0</v>
      </c>
      <c r="L70" s="2" t="s">
        <v>222</v>
      </c>
      <c r="M70" s="2" t="n">
        <v>5</v>
      </c>
      <c r="N70" s="6" t="n">
        <v>2</v>
      </c>
      <c r="O70" s="8" t="n">
        <v>21324</v>
      </c>
      <c r="P70" s="8" t="n">
        <v>41462</v>
      </c>
      <c r="Q70" s="8" t="n">
        <v>42781</v>
      </c>
    </row>
    <row r="71" customFormat="false" ht="15" hidden="false" customHeight="false" outlineLevel="0" collapsed="false">
      <c r="A71" s="2" t="s">
        <v>223</v>
      </c>
      <c r="B71" s="6" t="s">
        <v>224</v>
      </c>
      <c r="C71" s="20" t="s">
        <v>31</v>
      </c>
      <c r="D71" s="6" t="n">
        <f aca="false">DATEDIF('patient_data_survival(Nov17)'!O71,'patient_data_survival(Nov17)'!P71,"Y")</f>
        <v>65</v>
      </c>
      <c r="E71" s="2" t="s">
        <v>32</v>
      </c>
      <c r="F71" s="6" t="n">
        <v>0</v>
      </c>
      <c r="G71" s="2" t="n">
        <v>0</v>
      </c>
      <c r="H71" s="6" t="n">
        <v>0</v>
      </c>
      <c r="I71" s="6" t="n">
        <f aca="false">DATEDIF('patient_data_survival(Nov17)'!P71,'patient_data_survival(Nov17)'!Q71,"M")</f>
        <v>30</v>
      </c>
      <c r="J71" s="6" t="n">
        <v>0</v>
      </c>
      <c r="K71" s="6" t="n">
        <v>0</v>
      </c>
      <c r="L71" s="2" t="s">
        <v>225</v>
      </c>
      <c r="M71" s="2" t="n">
        <v>7.5</v>
      </c>
      <c r="N71" s="6" t="n">
        <v>0</v>
      </c>
      <c r="O71" s="21" t="n">
        <v>17841</v>
      </c>
      <c r="P71" s="21" t="n">
        <v>41729</v>
      </c>
      <c r="Q71" s="8" t="n">
        <v>42663</v>
      </c>
    </row>
    <row r="72" customFormat="false" ht="15" hidden="false" customHeight="false" outlineLevel="0" collapsed="false">
      <c r="B72" s="0"/>
    </row>
    <row r="73" customFormat="false" ht="15" hidden="false" customHeight="false" outlineLevel="0" collapsed="false">
      <c r="B73" s="0"/>
    </row>
    <row r="74" customFormat="false" ht="15" hidden="false" customHeight="false" outlineLevel="0" collapsed="false">
      <c r="B74" s="0"/>
    </row>
    <row r="75" customFormat="false" ht="15" hidden="false" customHeight="false" outlineLevel="0" collapsed="false">
      <c r="B75" s="0"/>
    </row>
    <row r="76" customFormat="false" ht="15" hidden="false" customHeight="false" outlineLevel="0" collapsed="false">
      <c r="B76" s="0"/>
    </row>
    <row r="77" customFormat="false" ht="15" hidden="false" customHeight="false" outlineLevel="0" collapsed="false">
      <c r="B77" s="0"/>
    </row>
    <row r="78" customFormat="false" ht="15" hidden="false" customHeight="false" outlineLevel="0" collapsed="false">
      <c r="B78" s="0"/>
    </row>
    <row r="79" customFormat="false" ht="15" hidden="false" customHeight="false" outlineLevel="0" collapsed="false">
      <c r="B79" s="0"/>
    </row>
    <row r="80" customFormat="false" ht="15" hidden="false" customHeight="false" outlineLevel="0" collapsed="false">
      <c r="B80" s="0"/>
    </row>
    <row r="81" customFormat="false" ht="15" hidden="false" customHeight="false" outlineLevel="0" collapsed="false">
      <c r="B81" s="0"/>
    </row>
    <row r="82" customFormat="false" ht="15" hidden="false" customHeight="false" outlineLevel="0" collapsed="false">
      <c r="B82" s="0"/>
    </row>
    <row r="83" customFormat="false" ht="15" hidden="false" customHeight="false" outlineLevel="0" collapsed="false">
      <c r="B83" s="0"/>
    </row>
    <row r="84" customFormat="false" ht="15" hidden="false" customHeight="false" outlineLevel="0" collapsed="false">
      <c r="B84" s="0"/>
    </row>
    <row r="85" customFormat="false" ht="15" hidden="false" customHeight="false" outlineLevel="0" collapsed="false">
      <c r="B85" s="0"/>
    </row>
    <row r="86" customFormat="false" ht="15" hidden="false" customHeight="false" outlineLevel="0" collapsed="false">
      <c r="B86" s="0"/>
    </row>
    <row r="87" customFormat="false" ht="15" hidden="false" customHeight="false" outlineLevel="0" collapsed="false">
      <c r="B87" s="0"/>
    </row>
    <row r="88" customFormat="false" ht="15" hidden="false" customHeight="false" outlineLevel="0" collapsed="false">
      <c r="B88" s="0"/>
    </row>
    <row r="89" customFormat="false" ht="15" hidden="false" customHeight="false" outlineLevel="0" collapsed="false">
      <c r="B89" s="0"/>
    </row>
    <row r="90" customFormat="false" ht="15" hidden="false" customHeight="false" outlineLevel="0" collapsed="false">
      <c r="B90" s="0"/>
    </row>
    <row r="91" customFormat="false" ht="15" hidden="false" customHeight="false" outlineLevel="0" collapsed="false">
      <c r="B91" s="0"/>
    </row>
    <row r="92" customFormat="false" ht="15" hidden="false" customHeight="false" outlineLevel="0" collapsed="false">
      <c r="B92" s="0"/>
    </row>
    <row r="93" customFormat="false" ht="15" hidden="false" customHeight="false" outlineLevel="0" collapsed="false">
      <c r="B93" s="0"/>
    </row>
    <row r="94" customFormat="false" ht="15" hidden="false" customHeight="false" outlineLevel="0" collapsed="false">
      <c r="B94" s="0"/>
    </row>
    <row r="95" customFormat="false" ht="15" hidden="false" customHeight="false" outlineLevel="0" collapsed="false">
      <c r="B95" s="0"/>
    </row>
    <row r="96" customFormat="false" ht="15" hidden="false" customHeight="false" outlineLevel="0" collapsed="false">
      <c r="B96" s="0"/>
    </row>
    <row r="97" customFormat="false" ht="15" hidden="false" customHeight="false" outlineLevel="0" collapsed="false">
      <c r="B97" s="0"/>
    </row>
    <row r="98" customFormat="false" ht="15" hidden="false" customHeight="false" outlineLevel="0" collapsed="false">
      <c r="B98" s="0"/>
    </row>
    <row r="99" customFormat="false" ht="15" hidden="false" customHeight="false" outlineLevel="0" collapsed="false">
      <c r="B99" s="0"/>
    </row>
    <row r="100" customFormat="false" ht="15" hidden="false" customHeight="false" outlineLevel="0" collapsed="false">
      <c r="B100" s="0"/>
    </row>
    <row r="101" customFormat="false" ht="15" hidden="false" customHeight="false" outlineLevel="0" collapsed="false">
      <c r="B101" s="0"/>
    </row>
    <row r="102" customFormat="false" ht="15" hidden="false" customHeight="false" outlineLevel="0" collapsed="false">
      <c r="B102" s="0"/>
    </row>
    <row r="103" customFormat="false" ht="15" hidden="false" customHeight="false" outlineLevel="0" collapsed="false">
      <c r="B103" s="0"/>
    </row>
    <row r="104" customFormat="false" ht="15" hidden="false" customHeight="false" outlineLevel="0" collapsed="false">
      <c r="B104" s="0"/>
    </row>
    <row r="105" customFormat="false" ht="15" hidden="false" customHeight="false" outlineLevel="0" collapsed="false">
      <c r="B105" s="0"/>
    </row>
    <row r="106" customFormat="false" ht="15" hidden="false" customHeight="false" outlineLevel="0" collapsed="false">
      <c r="B106" s="0"/>
    </row>
    <row r="107" customFormat="false" ht="15" hidden="false" customHeight="false" outlineLevel="0" collapsed="false">
      <c r="B107" s="0"/>
    </row>
    <row r="108" customFormat="false" ht="15" hidden="false" customHeight="false" outlineLevel="0" collapsed="false">
      <c r="B108" s="0"/>
    </row>
    <row r="109" customFormat="false" ht="15" hidden="false" customHeight="false" outlineLevel="0" collapsed="false">
      <c r="B109" s="0"/>
    </row>
    <row r="110" customFormat="false" ht="15" hidden="false" customHeight="false" outlineLevel="0" collapsed="false">
      <c r="B110" s="0"/>
    </row>
    <row r="111" customFormat="false" ht="15" hidden="false" customHeight="false" outlineLevel="0" collapsed="false">
      <c r="B111" s="0"/>
    </row>
    <row r="112" customFormat="false" ht="15" hidden="false" customHeight="false" outlineLevel="0" collapsed="false">
      <c r="B112" s="0"/>
    </row>
    <row r="113" customFormat="false" ht="15" hidden="false" customHeight="false" outlineLevel="0" collapsed="false">
      <c r="B113" s="0"/>
    </row>
    <row r="114" customFormat="false" ht="15" hidden="false" customHeight="false" outlineLevel="0" collapsed="false">
      <c r="B114" s="0"/>
    </row>
    <row r="115" customFormat="false" ht="15" hidden="false" customHeight="false" outlineLevel="0" collapsed="false">
      <c r="B115" s="0"/>
    </row>
    <row r="116" customFormat="false" ht="15" hidden="false" customHeight="false" outlineLevel="0" collapsed="false">
      <c r="B116" s="0"/>
    </row>
    <row r="117" customFormat="false" ht="15" hidden="false" customHeight="false" outlineLevel="0" collapsed="false">
      <c r="B117" s="0"/>
    </row>
    <row r="118" customFormat="false" ht="15" hidden="false" customHeight="false" outlineLevel="0" collapsed="false">
      <c r="B118" s="0"/>
    </row>
    <row r="119" customFormat="false" ht="15" hidden="false" customHeight="false" outlineLevel="0" collapsed="false">
      <c r="B119" s="0"/>
    </row>
    <row r="120" customFormat="false" ht="15" hidden="false" customHeight="false" outlineLevel="0" collapsed="false">
      <c r="B120" s="0"/>
    </row>
    <row r="121" customFormat="false" ht="15" hidden="false" customHeight="false" outlineLevel="0" collapsed="false">
      <c r="B121" s="0"/>
    </row>
    <row r="122" customFormat="false" ht="15" hidden="false" customHeight="false" outlineLevel="0" collapsed="false">
      <c r="B122" s="0"/>
    </row>
    <row r="123" customFormat="false" ht="15" hidden="false" customHeight="false" outlineLevel="0" collapsed="false">
      <c r="B123" s="0"/>
    </row>
    <row r="124" customFormat="false" ht="15" hidden="false" customHeight="false" outlineLevel="0" collapsed="false">
      <c r="B124" s="0"/>
    </row>
    <row r="125" customFormat="false" ht="15" hidden="false" customHeight="false" outlineLevel="0" collapsed="false">
      <c r="B125" s="0"/>
    </row>
    <row r="126" customFormat="false" ht="15" hidden="false" customHeight="false" outlineLevel="0" collapsed="false">
      <c r="B126" s="0"/>
    </row>
    <row r="127" customFormat="false" ht="15" hidden="false" customHeight="false" outlineLevel="0" collapsed="false">
      <c r="B127" s="0"/>
    </row>
    <row r="128" customFormat="false" ht="15" hidden="false" customHeight="false" outlineLevel="0" collapsed="false">
      <c r="B128" s="0"/>
    </row>
    <row r="129" customFormat="false" ht="15" hidden="false" customHeight="false" outlineLevel="0" collapsed="false">
      <c r="B129" s="0"/>
    </row>
    <row r="130" customFormat="false" ht="15" hidden="false" customHeight="false" outlineLevel="0" collapsed="false">
      <c r="B130" s="0"/>
    </row>
    <row r="131" customFormat="false" ht="15" hidden="false" customHeight="false" outlineLevel="0" collapsed="false">
      <c r="B131" s="0"/>
    </row>
    <row r="132" customFormat="false" ht="15" hidden="false" customHeight="false" outlineLevel="0" collapsed="false">
      <c r="B132" s="0"/>
    </row>
    <row r="133" customFormat="false" ht="15" hidden="false" customHeight="false" outlineLevel="0" collapsed="false">
      <c r="B133" s="0"/>
    </row>
    <row r="134" customFormat="false" ht="15" hidden="false" customHeight="false" outlineLevel="0" collapsed="false">
      <c r="B134" s="0"/>
    </row>
    <row r="135" customFormat="false" ht="15" hidden="false" customHeight="false" outlineLevel="0" collapsed="false">
      <c r="B135" s="0"/>
    </row>
    <row r="136" customFormat="false" ht="15" hidden="false" customHeight="false" outlineLevel="0" collapsed="false">
      <c r="B136" s="0"/>
    </row>
    <row r="137" customFormat="false" ht="15" hidden="false" customHeight="false" outlineLevel="0" collapsed="false">
      <c r="B137" s="0"/>
    </row>
    <row r="138" customFormat="false" ht="15" hidden="false" customHeight="false" outlineLevel="0" collapsed="false">
      <c r="B138" s="0"/>
    </row>
    <row r="139" customFormat="false" ht="15" hidden="false" customHeight="false" outlineLevel="0" collapsed="false">
      <c r="B139" s="0"/>
    </row>
    <row r="140" customFormat="false" ht="15" hidden="false" customHeight="false" outlineLevel="0" collapsed="false">
      <c r="B140" s="0"/>
    </row>
    <row r="141" customFormat="false" ht="15" hidden="false" customHeight="false" outlineLevel="0" collapsed="false">
      <c r="B141" s="0"/>
    </row>
    <row r="142" customFormat="false" ht="15" hidden="false" customHeight="false" outlineLevel="0" collapsed="false">
      <c r="B142" s="0"/>
    </row>
    <row r="143" customFormat="false" ht="15" hidden="false" customHeight="false" outlineLevel="0" collapsed="false">
      <c r="B143" s="0"/>
    </row>
    <row r="144" customFormat="false" ht="15" hidden="false" customHeight="false" outlineLevel="0" collapsed="false">
      <c r="B144" s="0"/>
    </row>
    <row r="145" customFormat="false" ht="15" hidden="false" customHeight="false" outlineLevel="0" collapsed="false">
      <c r="B145" s="0"/>
    </row>
    <row r="146" customFormat="false" ht="15" hidden="false" customHeight="false" outlineLevel="0" collapsed="false">
      <c r="B146" s="0"/>
    </row>
    <row r="147" customFormat="false" ht="15" hidden="false" customHeight="false" outlineLevel="0" collapsed="false">
      <c r="B147" s="0"/>
    </row>
    <row r="148" customFormat="false" ht="15" hidden="false" customHeight="false" outlineLevel="0" collapsed="false">
      <c r="B148" s="0"/>
    </row>
    <row r="149" customFormat="false" ht="15" hidden="false" customHeight="false" outlineLevel="0" collapsed="false">
      <c r="B149" s="0"/>
    </row>
    <row r="150" customFormat="false" ht="15" hidden="false" customHeight="false" outlineLevel="0" collapsed="false">
      <c r="B150" s="0"/>
    </row>
    <row r="151" customFormat="false" ht="15" hidden="false" customHeight="false" outlineLevel="0" collapsed="false">
      <c r="B151" s="0"/>
    </row>
    <row r="152" customFormat="false" ht="15" hidden="false" customHeight="false" outlineLevel="0" collapsed="false">
      <c r="B152" s="0"/>
    </row>
    <row r="153" customFormat="false" ht="15" hidden="false" customHeight="false" outlineLevel="0" collapsed="false">
      <c r="B153" s="0"/>
    </row>
    <row r="154" customFormat="false" ht="15" hidden="false" customHeight="false" outlineLevel="0" collapsed="false">
      <c r="B154" s="0"/>
    </row>
    <row r="155" customFormat="false" ht="15" hidden="false" customHeight="false" outlineLevel="0" collapsed="false">
      <c r="B155" s="0"/>
    </row>
    <row r="156" customFormat="false" ht="15" hidden="false" customHeight="false" outlineLevel="0" collapsed="false">
      <c r="B156" s="0"/>
    </row>
    <row r="157" customFormat="false" ht="15" hidden="false" customHeight="false" outlineLevel="0" collapsed="false">
      <c r="B157" s="0"/>
    </row>
    <row r="158" customFormat="false" ht="15" hidden="false" customHeight="false" outlineLevel="0" collapsed="false">
      <c r="B158" s="0"/>
    </row>
    <row r="159" customFormat="false" ht="15" hidden="false" customHeight="false" outlineLevel="0" collapsed="false">
      <c r="B159" s="0"/>
    </row>
    <row r="160" customFormat="false" ht="15" hidden="false" customHeight="false" outlineLevel="0" collapsed="false">
      <c r="B160" s="0"/>
    </row>
    <row r="161" customFormat="false" ht="15" hidden="false" customHeight="false" outlineLevel="0" collapsed="false">
      <c r="B161" s="0"/>
    </row>
    <row r="162" customFormat="false" ht="15" hidden="false" customHeight="false" outlineLevel="0" collapsed="false">
      <c r="B162" s="0"/>
    </row>
    <row r="163" customFormat="false" ht="15" hidden="false" customHeight="false" outlineLevel="0" collapsed="false">
      <c r="B163" s="0"/>
    </row>
    <row r="164" customFormat="false" ht="15" hidden="false" customHeight="false" outlineLevel="0" collapsed="false">
      <c r="B164" s="0"/>
    </row>
    <row r="165" customFormat="false" ht="15" hidden="false" customHeight="false" outlineLevel="0" collapsed="false">
      <c r="B165" s="0"/>
    </row>
    <row r="166" customFormat="false" ht="15" hidden="false" customHeight="false" outlineLevel="0" collapsed="false">
      <c r="B166" s="0"/>
    </row>
    <row r="167" customFormat="false" ht="15" hidden="false" customHeight="false" outlineLevel="0" collapsed="false">
      <c r="B167" s="0"/>
    </row>
    <row r="168" customFormat="false" ht="15" hidden="false" customHeight="false" outlineLevel="0" collapsed="false">
      <c r="B168" s="0"/>
    </row>
    <row r="169" customFormat="false" ht="15" hidden="false" customHeight="false" outlineLevel="0" collapsed="false">
      <c r="B169" s="0"/>
    </row>
    <row r="170" customFormat="false" ht="15" hidden="false" customHeight="false" outlineLevel="0" collapsed="false">
      <c r="B170" s="0"/>
    </row>
    <row r="171" customFormat="false" ht="15" hidden="false" customHeight="false" outlineLevel="0" collapsed="false">
      <c r="B171" s="0"/>
    </row>
    <row r="172" customFormat="false" ht="15" hidden="false" customHeight="false" outlineLevel="0" collapsed="false">
      <c r="B172" s="0"/>
    </row>
    <row r="173" customFormat="false" ht="15" hidden="false" customHeight="false" outlineLevel="0" collapsed="false">
      <c r="B173" s="0"/>
    </row>
    <row r="174" customFormat="false" ht="15" hidden="false" customHeight="false" outlineLevel="0" collapsed="false">
      <c r="B174" s="0"/>
    </row>
    <row r="175" customFormat="false" ht="15" hidden="false" customHeight="false" outlineLevel="0" collapsed="false">
      <c r="B175" s="0"/>
    </row>
    <row r="176" customFormat="false" ht="15" hidden="false" customHeight="false" outlineLevel="0" collapsed="false">
      <c r="B176" s="0"/>
    </row>
    <row r="177" customFormat="false" ht="15" hidden="false" customHeight="false" outlineLevel="0" collapsed="false">
      <c r="B177" s="0"/>
    </row>
    <row r="178" customFormat="false" ht="15" hidden="false" customHeight="false" outlineLevel="0" collapsed="false">
      <c r="B178" s="0"/>
    </row>
    <row r="179" customFormat="false" ht="15" hidden="false" customHeight="false" outlineLevel="0" collapsed="false">
      <c r="B179" s="0"/>
    </row>
    <row r="180" customFormat="false" ht="15" hidden="false" customHeight="false" outlineLevel="0" collapsed="false">
      <c r="B180" s="0"/>
    </row>
    <row r="181" customFormat="false" ht="15" hidden="false" customHeight="false" outlineLevel="0" collapsed="false">
      <c r="B181" s="0"/>
    </row>
    <row r="182" customFormat="false" ht="15" hidden="false" customHeight="false" outlineLevel="0" collapsed="false">
      <c r="B182" s="0"/>
    </row>
    <row r="183" customFormat="false" ht="15" hidden="false" customHeight="false" outlineLevel="0" collapsed="false">
      <c r="B183" s="0"/>
    </row>
    <row r="184" customFormat="false" ht="15" hidden="false" customHeight="false" outlineLevel="0" collapsed="false">
      <c r="B184" s="0"/>
    </row>
    <row r="185" customFormat="false" ht="15" hidden="false" customHeight="false" outlineLevel="0" collapsed="false">
      <c r="B185" s="0"/>
    </row>
    <row r="186" customFormat="false" ht="15" hidden="false" customHeight="false" outlineLevel="0" collapsed="false">
      <c r="B186" s="0"/>
    </row>
    <row r="187" customFormat="false" ht="15" hidden="false" customHeight="false" outlineLevel="0" collapsed="false">
      <c r="B187" s="0"/>
    </row>
    <row r="188" customFormat="false" ht="15" hidden="false" customHeight="false" outlineLevel="0" collapsed="false">
      <c r="B188" s="0"/>
    </row>
    <row r="189" customFormat="false" ht="15" hidden="false" customHeight="false" outlineLevel="0" collapsed="false">
      <c r="B189" s="0"/>
    </row>
    <row r="190" customFormat="false" ht="15" hidden="false" customHeight="false" outlineLevel="0" collapsed="false">
      <c r="B190" s="0"/>
    </row>
    <row r="191" customFormat="false" ht="15" hidden="false" customHeight="false" outlineLevel="0" collapsed="false">
      <c r="B191" s="0"/>
    </row>
    <row r="192" customFormat="false" ht="15" hidden="false" customHeight="false" outlineLevel="0" collapsed="false">
      <c r="B192" s="0"/>
    </row>
    <row r="193" customFormat="false" ht="15" hidden="false" customHeight="false" outlineLevel="0" collapsed="false">
      <c r="B193" s="0"/>
    </row>
    <row r="194" customFormat="false" ht="15" hidden="false" customHeight="false" outlineLevel="0" collapsed="false">
      <c r="B194" s="0"/>
    </row>
    <row r="195" customFormat="false" ht="15" hidden="false" customHeight="false" outlineLevel="0" collapsed="false">
      <c r="B195" s="0"/>
    </row>
    <row r="196" customFormat="false" ht="15" hidden="false" customHeight="false" outlineLevel="0" collapsed="false">
      <c r="B196" s="0"/>
    </row>
    <row r="197" customFormat="false" ht="15" hidden="false" customHeight="false" outlineLevel="0" collapsed="false">
      <c r="B197" s="0"/>
    </row>
    <row r="198" customFormat="false" ht="15" hidden="false" customHeight="false" outlineLevel="0" collapsed="false">
      <c r="B198" s="0"/>
    </row>
    <row r="199" customFormat="false" ht="15" hidden="false" customHeight="false" outlineLevel="0" collapsed="false">
      <c r="B199" s="0"/>
    </row>
    <row r="200" customFormat="false" ht="15" hidden="false" customHeight="false" outlineLevel="0" collapsed="false">
      <c r="B200" s="0"/>
    </row>
    <row r="201" customFormat="false" ht="15" hidden="false" customHeight="false" outlineLevel="0" collapsed="false">
      <c r="B201" s="0"/>
    </row>
    <row r="202" customFormat="false" ht="15" hidden="false" customHeight="false" outlineLevel="0" collapsed="false">
      <c r="B202" s="0"/>
    </row>
    <row r="203" customFormat="false" ht="15" hidden="false" customHeight="false" outlineLevel="0" collapsed="false">
      <c r="B203" s="0"/>
    </row>
    <row r="204" customFormat="false" ht="15" hidden="false" customHeight="false" outlineLevel="0" collapsed="false">
      <c r="B204" s="0"/>
    </row>
    <row r="205" customFormat="false" ht="15" hidden="false" customHeight="false" outlineLevel="0" collapsed="false">
      <c r="B205" s="0"/>
    </row>
    <row r="206" customFormat="false" ht="15" hidden="false" customHeight="false" outlineLevel="0" collapsed="false">
      <c r="B206" s="0"/>
    </row>
    <row r="207" customFormat="false" ht="15" hidden="false" customHeight="false" outlineLevel="0" collapsed="false">
      <c r="B207" s="0"/>
    </row>
    <row r="208" customFormat="false" ht="15" hidden="false" customHeight="false" outlineLevel="0" collapsed="false">
      <c r="B208" s="0"/>
    </row>
    <row r="209" customFormat="false" ht="15" hidden="false" customHeight="false" outlineLevel="0" collapsed="false">
      <c r="B209" s="0"/>
    </row>
    <row r="210" customFormat="false" ht="15" hidden="false" customHeight="false" outlineLevel="0" collapsed="false">
      <c r="B210" s="0"/>
    </row>
    <row r="211" customFormat="false" ht="15" hidden="false" customHeight="false" outlineLevel="0" collapsed="false">
      <c r="B211" s="0"/>
    </row>
    <row r="212" customFormat="false" ht="15" hidden="false" customHeight="false" outlineLevel="0" collapsed="false">
      <c r="B212" s="0"/>
    </row>
    <row r="213" customFormat="false" ht="15" hidden="false" customHeight="false" outlineLevel="0" collapsed="false">
      <c r="B213" s="0"/>
    </row>
    <row r="214" customFormat="false" ht="15" hidden="false" customHeight="false" outlineLevel="0" collapsed="false">
      <c r="B214" s="0"/>
    </row>
    <row r="215" customFormat="false" ht="15" hidden="false" customHeight="false" outlineLevel="0" collapsed="false">
      <c r="B215" s="0"/>
    </row>
    <row r="216" customFormat="false" ht="15" hidden="false" customHeight="false" outlineLevel="0" collapsed="false">
      <c r="B216" s="0"/>
    </row>
    <row r="217" customFormat="false" ht="15" hidden="false" customHeight="false" outlineLevel="0" collapsed="false">
      <c r="B217" s="0"/>
    </row>
    <row r="218" customFormat="false" ht="15" hidden="false" customHeight="false" outlineLevel="0" collapsed="false">
      <c r="B218" s="0"/>
    </row>
    <row r="219" customFormat="false" ht="15" hidden="false" customHeight="false" outlineLevel="0" collapsed="false">
      <c r="B219" s="0"/>
    </row>
    <row r="220" customFormat="false" ht="15" hidden="false" customHeight="false" outlineLevel="0" collapsed="false">
      <c r="B220" s="0"/>
    </row>
    <row r="221" customFormat="false" ht="15" hidden="false" customHeight="false" outlineLevel="0" collapsed="false">
      <c r="B221" s="0"/>
    </row>
    <row r="222" customFormat="false" ht="15" hidden="false" customHeight="false" outlineLevel="0" collapsed="false">
      <c r="B222" s="0"/>
    </row>
    <row r="223" customFormat="false" ht="15" hidden="false" customHeight="false" outlineLevel="0" collapsed="false">
      <c r="B223" s="0"/>
    </row>
    <row r="224" customFormat="false" ht="15" hidden="false" customHeight="false" outlineLevel="0" collapsed="false">
      <c r="B224" s="0"/>
    </row>
    <row r="225" customFormat="false" ht="15" hidden="false" customHeight="false" outlineLevel="0" collapsed="false">
      <c r="B225" s="0"/>
    </row>
    <row r="226" customFormat="false" ht="15" hidden="false" customHeight="false" outlineLevel="0" collapsed="false">
      <c r="B226" s="0"/>
    </row>
    <row r="227" customFormat="false" ht="15" hidden="false" customHeight="false" outlineLevel="0" collapsed="false">
      <c r="B227" s="0"/>
    </row>
    <row r="228" customFormat="false" ht="15" hidden="false" customHeight="false" outlineLevel="0" collapsed="false">
      <c r="B228" s="0"/>
    </row>
    <row r="229" customFormat="false" ht="15" hidden="false" customHeight="false" outlineLevel="0" collapsed="false">
      <c r="B229" s="0"/>
    </row>
    <row r="230" customFormat="false" ht="15" hidden="false" customHeight="false" outlineLevel="0" collapsed="false">
      <c r="B230" s="0"/>
    </row>
    <row r="231" customFormat="false" ht="15" hidden="false" customHeight="false" outlineLevel="0" collapsed="false">
      <c r="B231" s="0"/>
    </row>
    <row r="232" customFormat="false" ht="15" hidden="false" customHeight="false" outlineLevel="0" collapsed="false">
      <c r="B232" s="0"/>
    </row>
    <row r="233" customFormat="false" ht="15" hidden="false" customHeight="false" outlineLevel="0" collapsed="false">
      <c r="B233" s="0"/>
    </row>
    <row r="234" customFormat="false" ht="15" hidden="false" customHeight="false" outlineLevel="0" collapsed="false">
      <c r="B234" s="0"/>
    </row>
    <row r="235" customFormat="false" ht="15" hidden="false" customHeight="false" outlineLevel="0" collapsed="false">
      <c r="B235" s="0"/>
    </row>
    <row r="236" customFormat="false" ht="15" hidden="false" customHeight="false" outlineLevel="0" collapsed="false">
      <c r="B236" s="0"/>
    </row>
    <row r="237" customFormat="false" ht="15" hidden="false" customHeight="false" outlineLevel="0" collapsed="false">
      <c r="B237" s="0"/>
    </row>
    <row r="238" customFormat="false" ht="15" hidden="false" customHeight="false" outlineLevel="0" collapsed="false">
      <c r="B238" s="0"/>
    </row>
    <row r="239" customFormat="false" ht="15" hidden="false" customHeight="false" outlineLevel="0" collapsed="false">
      <c r="B239" s="0"/>
    </row>
    <row r="240" customFormat="false" ht="15" hidden="false" customHeight="false" outlineLevel="0" collapsed="false">
      <c r="B240" s="0"/>
    </row>
    <row r="241" customFormat="false" ht="15" hidden="false" customHeight="false" outlineLevel="0" collapsed="false">
      <c r="B241" s="0"/>
    </row>
    <row r="242" customFormat="false" ht="15" hidden="false" customHeight="false" outlineLevel="0" collapsed="false">
      <c r="B242" s="0"/>
    </row>
    <row r="243" customFormat="false" ht="15" hidden="false" customHeight="false" outlineLevel="0" collapsed="false">
      <c r="B243" s="0"/>
    </row>
    <row r="244" customFormat="false" ht="15" hidden="false" customHeight="false" outlineLevel="0" collapsed="false">
      <c r="B244" s="0"/>
    </row>
    <row r="245" customFormat="false" ht="15" hidden="false" customHeight="false" outlineLevel="0" collapsed="false">
      <c r="B245" s="0"/>
    </row>
    <row r="246" customFormat="false" ht="15" hidden="false" customHeight="false" outlineLevel="0" collapsed="false">
      <c r="B246" s="0"/>
    </row>
    <row r="247" customFormat="false" ht="15" hidden="false" customHeight="false" outlineLevel="0" collapsed="false">
      <c r="B247" s="0"/>
    </row>
    <row r="248" customFormat="false" ht="15" hidden="false" customHeight="false" outlineLevel="0" collapsed="false">
      <c r="B248" s="0"/>
    </row>
    <row r="249" customFormat="false" ht="15" hidden="false" customHeight="false" outlineLevel="0" collapsed="false">
      <c r="B249" s="0"/>
    </row>
    <row r="250" customFormat="false" ht="15" hidden="false" customHeight="false" outlineLevel="0" collapsed="false">
      <c r="B250" s="0"/>
    </row>
    <row r="251" customFormat="false" ht="15" hidden="false" customHeight="false" outlineLevel="0" collapsed="false">
      <c r="B251" s="0"/>
    </row>
    <row r="252" customFormat="false" ht="15" hidden="false" customHeight="false" outlineLevel="0" collapsed="false">
      <c r="B252" s="0"/>
    </row>
    <row r="253" customFormat="false" ht="15" hidden="false" customHeight="false" outlineLevel="0" collapsed="false">
      <c r="B253" s="0"/>
    </row>
    <row r="254" customFormat="false" ht="15" hidden="false" customHeight="false" outlineLevel="0" collapsed="false">
      <c r="B254" s="0"/>
    </row>
    <row r="255" customFormat="false" ht="15" hidden="false" customHeight="false" outlineLevel="0" collapsed="false">
      <c r="B255" s="0"/>
    </row>
    <row r="256" customFormat="false" ht="15" hidden="false" customHeight="false" outlineLevel="0" collapsed="false">
      <c r="B256" s="0"/>
    </row>
    <row r="257" customFormat="false" ht="15" hidden="false" customHeight="false" outlineLevel="0" collapsed="false">
      <c r="B257" s="0"/>
    </row>
    <row r="258" customFormat="false" ht="15" hidden="false" customHeight="false" outlineLevel="0" collapsed="false">
      <c r="B258" s="0"/>
    </row>
    <row r="259" customFormat="false" ht="15" hidden="false" customHeight="false" outlineLevel="0" collapsed="false">
      <c r="B259" s="0"/>
    </row>
    <row r="260" customFormat="false" ht="15" hidden="false" customHeight="false" outlineLevel="0" collapsed="false">
      <c r="B260" s="0"/>
    </row>
    <row r="261" customFormat="false" ht="15" hidden="false" customHeight="false" outlineLevel="0" collapsed="false">
      <c r="B261" s="0"/>
    </row>
    <row r="262" customFormat="false" ht="15" hidden="false" customHeight="false" outlineLevel="0" collapsed="false">
      <c r="B262" s="0"/>
    </row>
    <row r="263" customFormat="false" ht="15" hidden="false" customHeight="false" outlineLevel="0" collapsed="false">
      <c r="B263" s="0"/>
    </row>
    <row r="264" customFormat="false" ht="15" hidden="false" customHeight="false" outlineLevel="0" collapsed="false">
      <c r="B264" s="0"/>
    </row>
    <row r="265" customFormat="false" ht="15" hidden="false" customHeight="false" outlineLevel="0" collapsed="false">
      <c r="B265" s="0"/>
    </row>
    <row r="266" customFormat="false" ht="15" hidden="false" customHeight="false" outlineLevel="0" collapsed="false">
      <c r="B266" s="0"/>
    </row>
    <row r="267" customFormat="false" ht="15" hidden="false" customHeight="false" outlineLevel="0" collapsed="false">
      <c r="B267" s="0"/>
    </row>
    <row r="268" customFormat="false" ht="15" hidden="false" customHeight="false" outlineLevel="0" collapsed="false">
      <c r="B268" s="0"/>
    </row>
    <row r="269" customFormat="false" ht="15" hidden="false" customHeight="false" outlineLevel="0" collapsed="false">
      <c r="B269" s="0"/>
    </row>
    <row r="270" customFormat="false" ht="15" hidden="false" customHeight="false" outlineLevel="0" collapsed="false">
      <c r="B270" s="0"/>
    </row>
    <row r="271" customFormat="false" ht="15" hidden="false" customHeight="false" outlineLevel="0" collapsed="false">
      <c r="B271" s="0"/>
    </row>
    <row r="272" customFormat="false" ht="15" hidden="false" customHeight="false" outlineLevel="0" collapsed="false">
      <c r="B272" s="0"/>
    </row>
    <row r="273" customFormat="false" ht="15" hidden="false" customHeight="false" outlineLevel="0" collapsed="false">
      <c r="B273" s="0"/>
    </row>
    <row r="274" customFormat="false" ht="15" hidden="false" customHeight="false" outlineLevel="0" collapsed="false">
      <c r="B274" s="0"/>
    </row>
    <row r="275" customFormat="false" ht="15" hidden="false" customHeight="false" outlineLevel="0" collapsed="false">
      <c r="B275" s="0"/>
    </row>
    <row r="276" customFormat="false" ht="15" hidden="false" customHeight="false" outlineLevel="0" collapsed="false">
      <c r="B276" s="0"/>
    </row>
    <row r="277" customFormat="false" ht="15" hidden="false" customHeight="false" outlineLevel="0" collapsed="false">
      <c r="B277" s="0"/>
    </row>
    <row r="278" customFormat="false" ht="15" hidden="false" customHeight="false" outlineLevel="0" collapsed="false">
      <c r="B278" s="0"/>
    </row>
    <row r="279" customFormat="false" ht="15" hidden="false" customHeight="false" outlineLevel="0" collapsed="false">
      <c r="B279" s="0"/>
    </row>
    <row r="280" customFormat="false" ht="15" hidden="false" customHeight="false" outlineLevel="0" collapsed="false">
      <c r="B280" s="0"/>
    </row>
    <row r="281" customFormat="false" ht="15" hidden="false" customHeight="false" outlineLevel="0" collapsed="false">
      <c r="B281" s="0"/>
    </row>
    <row r="282" customFormat="false" ht="15" hidden="false" customHeight="false" outlineLevel="0" collapsed="false">
      <c r="B282" s="0"/>
    </row>
    <row r="283" customFormat="false" ht="15" hidden="false" customHeight="false" outlineLevel="0" collapsed="false">
      <c r="B283" s="0"/>
    </row>
    <row r="284" customFormat="false" ht="15" hidden="false" customHeight="false" outlineLevel="0" collapsed="false">
      <c r="B284" s="0"/>
    </row>
    <row r="285" customFormat="false" ht="15" hidden="false" customHeight="false" outlineLevel="0" collapsed="false">
      <c r="B285" s="0"/>
    </row>
    <row r="286" customFormat="false" ht="15" hidden="false" customHeight="false" outlineLevel="0" collapsed="false">
      <c r="B286" s="0"/>
    </row>
    <row r="287" customFormat="false" ht="15" hidden="false" customHeight="false" outlineLevel="0" collapsed="false">
      <c r="B287" s="0"/>
    </row>
    <row r="288" customFormat="false" ht="15" hidden="false" customHeight="false" outlineLevel="0" collapsed="false">
      <c r="B288" s="0"/>
    </row>
    <row r="289" customFormat="false" ht="15" hidden="false" customHeight="false" outlineLevel="0" collapsed="false">
      <c r="B289" s="0"/>
    </row>
    <row r="290" customFormat="false" ht="15" hidden="false" customHeight="false" outlineLevel="0" collapsed="false">
      <c r="B290" s="0"/>
    </row>
    <row r="291" customFormat="false" ht="15" hidden="false" customHeight="false" outlineLevel="0" collapsed="false">
      <c r="B291" s="0"/>
    </row>
    <row r="292" customFormat="false" ht="15" hidden="false" customHeight="false" outlineLevel="0" collapsed="false">
      <c r="B292" s="0"/>
    </row>
    <row r="293" customFormat="false" ht="15" hidden="false" customHeight="false" outlineLevel="0" collapsed="false">
      <c r="B293" s="0"/>
    </row>
    <row r="294" customFormat="false" ht="15" hidden="false" customHeight="false" outlineLevel="0" collapsed="false">
      <c r="B294" s="0"/>
    </row>
    <row r="295" customFormat="false" ht="15" hidden="false" customHeight="false" outlineLevel="0" collapsed="false">
      <c r="B295" s="0"/>
    </row>
    <row r="296" customFormat="false" ht="15" hidden="false" customHeight="false" outlineLevel="0" collapsed="false">
      <c r="B296" s="0"/>
    </row>
    <row r="297" customFormat="false" ht="15" hidden="false" customHeight="false" outlineLevel="0" collapsed="false">
      <c r="B297" s="0"/>
    </row>
    <row r="298" customFormat="false" ht="15" hidden="false" customHeight="false" outlineLevel="0" collapsed="false">
      <c r="B298" s="0"/>
    </row>
    <row r="299" customFormat="false" ht="15" hidden="false" customHeight="false" outlineLevel="0" collapsed="false">
      <c r="B299" s="0"/>
    </row>
    <row r="300" customFormat="false" ht="15" hidden="false" customHeight="false" outlineLevel="0" collapsed="false">
      <c r="B300" s="0"/>
    </row>
    <row r="301" customFormat="false" ht="15" hidden="false" customHeight="false" outlineLevel="0" collapsed="false">
      <c r="B301" s="0"/>
    </row>
    <row r="302" customFormat="false" ht="15" hidden="false" customHeight="false" outlineLevel="0" collapsed="false">
      <c r="B302" s="0"/>
    </row>
    <row r="303" customFormat="false" ht="15" hidden="false" customHeight="false" outlineLevel="0" collapsed="false">
      <c r="B303" s="0"/>
    </row>
    <row r="304" customFormat="false" ht="15" hidden="false" customHeight="false" outlineLevel="0" collapsed="false">
      <c r="B304" s="0"/>
    </row>
    <row r="305" customFormat="false" ht="15" hidden="false" customHeight="false" outlineLevel="0" collapsed="false">
      <c r="B305" s="0"/>
    </row>
    <row r="306" customFormat="false" ht="15" hidden="false" customHeight="false" outlineLevel="0" collapsed="false">
      <c r="B306" s="0"/>
    </row>
    <row r="307" customFormat="false" ht="15" hidden="false" customHeight="false" outlineLevel="0" collapsed="false">
      <c r="B307" s="0"/>
    </row>
    <row r="308" customFormat="false" ht="15" hidden="false" customHeight="false" outlineLevel="0" collapsed="false">
      <c r="B308" s="0"/>
    </row>
    <row r="309" customFormat="false" ht="15" hidden="false" customHeight="false" outlineLevel="0" collapsed="false">
      <c r="B309" s="0"/>
    </row>
    <row r="310" customFormat="false" ht="15" hidden="false" customHeight="false" outlineLevel="0" collapsed="false">
      <c r="B310" s="0"/>
    </row>
    <row r="311" customFormat="false" ht="15" hidden="false" customHeight="false" outlineLevel="0" collapsed="false">
      <c r="B311" s="0"/>
    </row>
    <row r="312" customFormat="false" ht="15" hidden="false" customHeight="false" outlineLevel="0" collapsed="false">
      <c r="B312" s="0"/>
    </row>
    <row r="313" customFormat="false" ht="15" hidden="false" customHeight="false" outlineLevel="0" collapsed="false">
      <c r="B313" s="0"/>
    </row>
    <row r="314" customFormat="false" ht="15" hidden="false" customHeight="false" outlineLevel="0" collapsed="false">
      <c r="B314" s="0"/>
    </row>
    <row r="315" customFormat="false" ht="15" hidden="false" customHeight="false" outlineLevel="0" collapsed="false">
      <c r="B315" s="0"/>
    </row>
    <row r="316" customFormat="false" ht="15" hidden="false" customHeight="false" outlineLevel="0" collapsed="false">
      <c r="B316" s="0"/>
    </row>
    <row r="317" customFormat="false" ht="15" hidden="false" customHeight="false" outlineLevel="0" collapsed="false">
      <c r="B317" s="0"/>
    </row>
    <row r="318" customFormat="false" ht="15" hidden="false" customHeight="false" outlineLevel="0" collapsed="false">
      <c r="B318" s="0"/>
    </row>
    <row r="319" customFormat="false" ht="15" hidden="false" customHeight="false" outlineLevel="0" collapsed="false">
      <c r="B319" s="0"/>
    </row>
    <row r="320" customFormat="false" ht="15" hidden="false" customHeight="false" outlineLevel="0" collapsed="false">
      <c r="B320" s="0"/>
    </row>
    <row r="321" customFormat="false" ht="15" hidden="false" customHeight="false" outlineLevel="0" collapsed="false">
      <c r="B321" s="0"/>
    </row>
    <row r="322" customFormat="false" ht="15" hidden="false" customHeight="false" outlineLevel="0" collapsed="false">
      <c r="B322" s="0"/>
    </row>
    <row r="323" customFormat="false" ht="15" hidden="false" customHeight="false" outlineLevel="0" collapsed="false">
      <c r="B323" s="0"/>
    </row>
    <row r="324" customFormat="false" ht="15" hidden="false" customHeight="false" outlineLevel="0" collapsed="false">
      <c r="B324" s="0"/>
    </row>
    <row r="325" customFormat="false" ht="15" hidden="false" customHeight="false" outlineLevel="0" collapsed="false">
      <c r="B325" s="0"/>
    </row>
    <row r="326" customFormat="false" ht="15" hidden="false" customHeight="false" outlineLevel="0" collapsed="false">
      <c r="B326" s="0"/>
    </row>
    <row r="327" customFormat="false" ht="15" hidden="false" customHeight="false" outlineLevel="0" collapsed="false">
      <c r="B327" s="0"/>
    </row>
    <row r="328" customFormat="false" ht="15" hidden="false" customHeight="false" outlineLevel="0" collapsed="false">
      <c r="B328" s="0"/>
    </row>
    <row r="329" customFormat="false" ht="15" hidden="false" customHeight="false" outlineLevel="0" collapsed="false">
      <c r="B329" s="0"/>
    </row>
    <row r="330" customFormat="false" ht="15" hidden="false" customHeight="false" outlineLevel="0" collapsed="false">
      <c r="B330" s="0"/>
    </row>
    <row r="331" customFormat="false" ht="15" hidden="false" customHeight="false" outlineLevel="0" collapsed="false">
      <c r="B331" s="0"/>
    </row>
    <row r="332" customFormat="false" ht="15" hidden="false" customHeight="false" outlineLevel="0" collapsed="false">
      <c r="B332" s="0"/>
    </row>
    <row r="333" customFormat="false" ht="15" hidden="false" customHeight="false" outlineLevel="0" collapsed="false">
      <c r="B333" s="0"/>
    </row>
    <row r="334" customFormat="false" ht="15" hidden="false" customHeight="false" outlineLevel="0" collapsed="false">
      <c r="B334" s="0"/>
    </row>
    <row r="335" customFormat="false" ht="15" hidden="false" customHeight="false" outlineLevel="0" collapsed="false">
      <c r="B335" s="0"/>
    </row>
    <row r="336" customFormat="false" ht="15" hidden="false" customHeight="false" outlineLevel="0" collapsed="false">
      <c r="B336" s="0"/>
    </row>
    <row r="337" customFormat="false" ht="15" hidden="false" customHeight="false" outlineLevel="0" collapsed="false">
      <c r="B337" s="0"/>
    </row>
    <row r="338" customFormat="false" ht="15" hidden="false" customHeight="false" outlineLevel="0" collapsed="false">
      <c r="B338" s="0"/>
    </row>
    <row r="339" customFormat="false" ht="15" hidden="false" customHeight="false" outlineLevel="0" collapsed="false">
      <c r="B339" s="0"/>
    </row>
    <row r="340" customFormat="false" ht="15" hidden="false" customHeight="false" outlineLevel="0" collapsed="false">
      <c r="B340" s="0"/>
    </row>
    <row r="341" customFormat="false" ht="15" hidden="false" customHeight="false" outlineLevel="0" collapsed="false">
      <c r="B341" s="0"/>
    </row>
    <row r="342" customFormat="false" ht="15" hidden="false" customHeight="false" outlineLevel="0" collapsed="false">
      <c r="B342" s="0"/>
    </row>
    <row r="343" customFormat="false" ht="15" hidden="false" customHeight="false" outlineLevel="0" collapsed="false">
      <c r="B343" s="0"/>
    </row>
    <row r="344" customFormat="false" ht="15" hidden="false" customHeight="false" outlineLevel="0" collapsed="false">
      <c r="B344" s="0"/>
    </row>
    <row r="345" customFormat="false" ht="15" hidden="false" customHeight="false" outlineLevel="0" collapsed="false">
      <c r="B345" s="0"/>
    </row>
    <row r="346" customFormat="false" ht="15" hidden="false" customHeight="false" outlineLevel="0" collapsed="false">
      <c r="B346" s="0"/>
    </row>
    <row r="347" customFormat="false" ht="15" hidden="false" customHeight="false" outlineLevel="0" collapsed="false">
      <c r="B347" s="0"/>
    </row>
    <row r="348" customFormat="false" ht="15" hidden="false" customHeight="false" outlineLevel="0" collapsed="false">
      <c r="B348" s="0"/>
    </row>
    <row r="349" customFormat="false" ht="15" hidden="false" customHeight="false" outlineLevel="0" collapsed="false">
      <c r="B349" s="0"/>
    </row>
    <row r="350" customFormat="false" ht="15" hidden="false" customHeight="false" outlineLevel="0" collapsed="false">
      <c r="B350" s="0"/>
    </row>
    <row r="351" customFormat="false" ht="15" hidden="false" customHeight="false" outlineLevel="0" collapsed="false">
      <c r="B351" s="0"/>
    </row>
    <row r="352" customFormat="false" ht="15" hidden="false" customHeight="false" outlineLevel="0" collapsed="false">
      <c r="B352" s="0"/>
    </row>
    <row r="353" customFormat="false" ht="15" hidden="false" customHeight="false" outlineLevel="0" collapsed="false">
      <c r="B353" s="0"/>
    </row>
    <row r="354" customFormat="false" ht="15" hidden="false" customHeight="false" outlineLevel="0" collapsed="false">
      <c r="B354" s="0"/>
    </row>
    <row r="355" customFormat="false" ht="15" hidden="false" customHeight="false" outlineLevel="0" collapsed="false">
      <c r="B355" s="0"/>
    </row>
    <row r="356" customFormat="false" ht="15" hidden="false" customHeight="false" outlineLevel="0" collapsed="false">
      <c r="B356" s="0"/>
    </row>
    <row r="357" customFormat="false" ht="15" hidden="false" customHeight="false" outlineLevel="0" collapsed="false">
      <c r="B357" s="0"/>
    </row>
    <row r="358" customFormat="false" ht="15" hidden="false" customHeight="false" outlineLevel="0" collapsed="false">
      <c r="B358" s="0"/>
    </row>
    <row r="359" customFormat="false" ht="15" hidden="false" customHeight="false" outlineLevel="0" collapsed="false">
      <c r="B359" s="0"/>
    </row>
    <row r="360" customFormat="false" ht="15" hidden="false" customHeight="false" outlineLevel="0" collapsed="false">
      <c r="B360" s="0"/>
    </row>
    <row r="361" customFormat="false" ht="15" hidden="false" customHeight="false" outlineLevel="0" collapsed="false">
      <c r="B361" s="0"/>
    </row>
    <row r="362" customFormat="false" ht="15" hidden="false" customHeight="false" outlineLevel="0" collapsed="false">
      <c r="B362" s="0"/>
    </row>
    <row r="363" customFormat="false" ht="15" hidden="false" customHeight="false" outlineLevel="0" collapsed="false">
      <c r="B363" s="0"/>
    </row>
    <row r="364" customFormat="false" ht="15" hidden="false" customHeight="false" outlineLevel="0" collapsed="false">
      <c r="B364" s="0"/>
    </row>
    <row r="365" customFormat="false" ht="15" hidden="false" customHeight="false" outlineLevel="0" collapsed="false">
      <c r="B365" s="0"/>
    </row>
    <row r="366" customFormat="false" ht="15" hidden="false" customHeight="false" outlineLevel="0" collapsed="false">
      <c r="B366" s="0"/>
    </row>
    <row r="367" customFormat="false" ht="15" hidden="false" customHeight="false" outlineLevel="0" collapsed="false">
      <c r="B367" s="0"/>
    </row>
    <row r="368" customFormat="false" ht="15" hidden="false" customHeight="false" outlineLevel="0" collapsed="false">
      <c r="B368" s="0"/>
    </row>
    <row r="369" customFormat="false" ht="15" hidden="false" customHeight="false" outlineLevel="0" collapsed="false">
      <c r="B369" s="0"/>
    </row>
    <row r="370" customFormat="false" ht="15" hidden="false" customHeight="false" outlineLevel="0" collapsed="false">
      <c r="B370" s="0"/>
    </row>
    <row r="371" customFormat="false" ht="15" hidden="false" customHeight="false" outlineLevel="0" collapsed="false">
      <c r="B371" s="0"/>
    </row>
    <row r="372" customFormat="false" ht="15" hidden="false" customHeight="false" outlineLevel="0" collapsed="false">
      <c r="B372" s="0"/>
    </row>
    <row r="373" customFormat="false" ht="15" hidden="false" customHeight="false" outlineLevel="0" collapsed="false">
      <c r="B373" s="0"/>
    </row>
    <row r="374" customFormat="false" ht="15" hidden="false" customHeight="false" outlineLevel="0" collapsed="false">
      <c r="B374" s="0"/>
    </row>
    <row r="375" customFormat="false" ht="15" hidden="false" customHeight="false" outlineLevel="0" collapsed="false">
      <c r="B375" s="0"/>
    </row>
    <row r="376" customFormat="false" ht="15" hidden="false" customHeight="false" outlineLevel="0" collapsed="false">
      <c r="B376" s="0"/>
    </row>
    <row r="377" customFormat="false" ht="15" hidden="false" customHeight="false" outlineLevel="0" collapsed="false">
      <c r="B377" s="0"/>
    </row>
    <row r="378" customFormat="false" ht="15" hidden="false" customHeight="false" outlineLevel="0" collapsed="false">
      <c r="B378" s="0"/>
    </row>
    <row r="379" customFormat="false" ht="15" hidden="false" customHeight="false" outlineLevel="0" collapsed="false">
      <c r="B379" s="0"/>
    </row>
    <row r="380" customFormat="false" ht="15" hidden="false" customHeight="false" outlineLevel="0" collapsed="false">
      <c r="B380" s="0"/>
    </row>
    <row r="381" customFormat="false" ht="15" hidden="false" customHeight="false" outlineLevel="0" collapsed="false">
      <c r="B381" s="0"/>
    </row>
    <row r="382" customFormat="false" ht="15" hidden="false" customHeight="false" outlineLevel="0" collapsed="false">
      <c r="B382" s="0"/>
    </row>
    <row r="383" customFormat="false" ht="15" hidden="false" customHeight="false" outlineLevel="0" collapsed="false">
      <c r="B383" s="0"/>
    </row>
    <row r="384" customFormat="false" ht="15" hidden="false" customHeight="false" outlineLevel="0" collapsed="false">
      <c r="B384" s="0"/>
    </row>
    <row r="385" customFormat="false" ht="15" hidden="false" customHeight="false" outlineLevel="0" collapsed="false">
      <c r="B385" s="0"/>
    </row>
    <row r="386" customFormat="false" ht="15" hidden="false" customHeight="false" outlineLevel="0" collapsed="false">
      <c r="B386" s="0"/>
    </row>
    <row r="387" customFormat="false" ht="15" hidden="false" customHeight="false" outlineLevel="0" collapsed="false">
      <c r="B387" s="0"/>
    </row>
    <row r="388" customFormat="false" ht="15" hidden="false" customHeight="false" outlineLevel="0" collapsed="false">
      <c r="B388" s="0"/>
    </row>
    <row r="389" customFormat="false" ht="15" hidden="false" customHeight="false" outlineLevel="0" collapsed="false">
      <c r="B389" s="0"/>
    </row>
    <row r="390" customFormat="false" ht="15" hidden="false" customHeight="false" outlineLevel="0" collapsed="false">
      <c r="B390" s="0"/>
    </row>
    <row r="391" customFormat="false" ht="15" hidden="false" customHeight="false" outlineLevel="0" collapsed="false">
      <c r="B391" s="0"/>
    </row>
    <row r="392" customFormat="false" ht="15" hidden="false" customHeight="false" outlineLevel="0" collapsed="false">
      <c r="B392" s="0"/>
    </row>
    <row r="393" customFormat="false" ht="15" hidden="false" customHeight="false" outlineLevel="0" collapsed="false">
      <c r="B393" s="0"/>
    </row>
    <row r="394" customFormat="false" ht="15" hidden="false" customHeight="false" outlineLevel="0" collapsed="false">
      <c r="B394" s="0"/>
    </row>
    <row r="395" customFormat="false" ht="15" hidden="false" customHeight="false" outlineLevel="0" collapsed="false">
      <c r="B395" s="0"/>
    </row>
    <row r="396" customFormat="false" ht="15" hidden="false" customHeight="false" outlineLevel="0" collapsed="false">
      <c r="B396" s="0"/>
    </row>
    <row r="397" customFormat="false" ht="15" hidden="false" customHeight="false" outlineLevel="0" collapsed="false">
      <c r="B397" s="0"/>
    </row>
    <row r="398" customFormat="false" ht="15" hidden="false" customHeight="false" outlineLevel="0" collapsed="false">
      <c r="B398" s="0"/>
    </row>
    <row r="399" customFormat="false" ht="15" hidden="false" customHeight="false" outlineLevel="0" collapsed="false">
      <c r="B399" s="0"/>
    </row>
    <row r="400" customFormat="false" ht="15" hidden="false" customHeight="false" outlineLevel="0" collapsed="false">
      <c r="B400" s="0"/>
    </row>
    <row r="401" customFormat="false" ht="15" hidden="false" customHeight="false" outlineLevel="0" collapsed="false">
      <c r="B401" s="0"/>
    </row>
    <row r="402" customFormat="false" ht="15" hidden="false" customHeight="false" outlineLevel="0" collapsed="false">
      <c r="B402" s="0"/>
    </row>
    <row r="403" customFormat="false" ht="15" hidden="false" customHeight="false" outlineLevel="0" collapsed="false">
      <c r="B403" s="0"/>
    </row>
    <row r="404" customFormat="false" ht="15" hidden="false" customHeight="false" outlineLevel="0" collapsed="false">
      <c r="B404" s="0"/>
    </row>
    <row r="405" customFormat="false" ht="15" hidden="false" customHeight="false" outlineLevel="0" collapsed="false">
      <c r="B405" s="0"/>
    </row>
    <row r="406" customFormat="false" ht="15" hidden="false" customHeight="false" outlineLevel="0" collapsed="false">
      <c r="B406" s="0"/>
    </row>
    <row r="407" customFormat="false" ht="15" hidden="false" customHeight="false" outlineLevel="0" collapsed="false">
      <c r="B407" s="0"/>
    </row>
    <row r="408" customFormat="false" ht="15" hidden="false" customHeight="false" outlineLevel="0" collapsed="false">
      <c r="B408" s="0"/>
    </row>
    <row r="409" customFormat="false" ht="15" hidden="false" customHeight="false" outlineLevel="0" collapsed="false">
      <c r="B409" s="0"/>
    </row>
    <row r="410" customFormat="false" ht="15" hidden="false" customHeight="false" outlineLevel="0" collapsed="false">
      <c r="B410" s="0"/>
    </row>
    <row r="411" customFormat="false" ht="15" hidden="false" customHeight="false" outlineLevel="0" collapsed="false">
      <c r="B411" s="0"/>
    </row>
    <row r="412" customFormat="false" ht="15" hidden="false" customHeight="false" outlineLevel="0" collapsed="false">
      <c r="B412" s="0"/>
    </row>
    <row r="413" customFormat="false" ht="15" hidden="false" customHeight="false" outlineLevel="0" collapsed="false">
      <c r="B413" s="0"/>
    </row>
    <row r="414" customFormat="false" ht="15" hidden="false" customHeight="false" outlineLevel="0" collapsed="false">
      <c r="B414" s="0"/>
    </row>
    <row r="415" customFormat="false" ht="15" hidden="false" customHeight="false" outlineLevel="0" collapsed="false">
      <c r="B415" s="0"/>
    </row>
    <row r="416" customFormat="false" ht="15" hidden="false" customHeight="false" outlineLevel="0" collapsed="false">
      <c r="B416" s="0"/>
    </row>
    <row r="417" customFormat="false" ht="15" hidden="false" customHeight="false" outlineLevel="0" collapsed="false">
      <c r="B417" s="0"/>
    </row>
    <row r="418" customFormat="false" ht="15" hidden="false" customHeight="false" outlineLevel="0" collapsed="false">
      <c r="B418" s="0"/>
    </row>
    <row r="419" customFormat="false" ht="15" hidden="false" customHeight="false" outlineLevel="0" collapsed="false">
      <c r="B419" s="0"/>
    </row>
    <row r="420" customFormat="false" ht="15" hidden="false" customHeight="false" outlineLevel="0" collapsed="false">
      <c r="B420" s="0"/>
    </row>
    <row r="421" customFormat="false" ht="15" hidden="false" customHeight="false" outlineLevel="0" collapsed="false">
      <c r="B421" s="0"/>
    </row>
    <row r="422" customFormat="false" ht="15" hidden="false" customHeight="false" outlineLevel="0" collapsed="false">
      <c r="B422" s="0"/>
    </row>
    <row r="423" customFormat="false" ht="15" hidden="false" customHeight="false" outlineLevel="0" collapsed="false">
      <c r="B423" s="0"/>
    </row>
    <row r="424" customFormat="false" ht="15" hidden="false" customHeight="false" outlineLevel="0" collapsed="false">
      <c r="B424" s="0"/>
    </row>
    <row r="425" customFormat="false" ht="15" hidden="false" customHeight="false" outlineLevel="0" collapsed="false">
      <c r="B425" s="0"/>
    </row>
    <row r="426" customFormat="false" ht="15" hidden="false" customHeight="false" outlineLevel="0" collapsed="false">
      <c r="B426" s="0"/>
    </row>
    <row r="427" customFormat="false" ht="15" hidden="false" customHeight="false" outlineLevel="0" collapsed="false">
      <c r="B427" s="0"/>
    </row>
    <row r="428" customFormat="false" ht="15" hidden="false" customHeight="false" outlineLevel="0" collapsed="false">
      <c r="B428" s="0"/>
    </row>
    <row r="429" customFormat="false" ht="15" hidden="false" customHeight="false" outlineLevel="0" collapsed="false">
      <c r="B429" s="0"/>
    </row>
    <row r="430" customFormat="false" ht="15" hidden="false" customHeight="false" outlineLevel="0" collapsed="false">
      <c r="B430" s="0"/>
    </row>
    <row r="431" customFormat="false" ht="15" hidden="false" customHeight="false" outlineLevel="0" collapsed="false">
      <c r="B431" s="0"/>
    </row>
    <row r="432" customFormat="false" ht="15" hidden="false" customHeight="false" outlineLevel="0" collapsed="false">
      <c r="B432" s="0"/>
    </row>
    <row r="433" customFormat="false" ht="15" hidden="false" customHeight="false" outlineLevel="0" collapsed="false">
      <c r="B433" s="0"/>
    </row>
    <row r="434" customFormat="false" ht="15" hidden="false" customHeight="false" outlineLevel="0" collapsed="false">
      <c r="B434" s="0"/>
    </row>
    <row r="435" customFormat="false" ht="15" hidden="false" customHeight="false" outlineLevel="0" collapsed="false">
      <c r="B435" s="0"/>
    </row>
    <row r="436" customFormat="false" ht="15" hidden="false" customHeight="false" outlineLevel="0" collapsed="false">
      <c r="B436" s="0"/>
    </row>
    <row r="437" customFormat="false" ht="15" hidden="false" customHeight="false" outlineLevel="0" collapsed="false">
      <c r="B437" s="0"/>
    </row>
    <row r="438" customFormat="false" ht="15" hidden="false" customHeight="false" outlineLevel="0" collapsed="false">
      <c r="B438" s="0"/>
    </row>
    <row r="439" customFormat="false" ht="15" hidden="false" customHeight="false" outlineLevel="0" collapsed="false">
      <c r="B439" s="0"/>
    </row>
    <row r="440" customFormat="false" ht="15" hidden="false" customHeight="false" outlineLevel="0" collapsed="false">
      <c r="B440" s="0"/>
    </row>
    <row r="441" customFormat="false" ht="15" hidden="false" customHeight="false" outlineLevel="0" collapsed="false">
      <c r="B441" s="0"/>
    </row>
    <row r="442" customFormat="false" ht="15" hidden="false" customHeight="false" outlineLevel="0" collapsed="false">
      <c r="B442" s="0"/>
    </row>
    <row r="443" customFormat="false" ht="15" hidden="false" customHeight="false" outlineLevel="0" collapsed="false">
      <c r="B443" s="0"/>
    </row>
    <row r="444" customFormat="false" ht="15" hidden="false" customHeight="false" outlineLevel="0" collapsed="false">
      <c r="B444" s="0"/>
    </row>
    <row r="445" customFormat="false" ht="15" hidden="false" customHeight="false" outlineLevel="0" collapsed="false">
      <c r="B445" s="0"/>
    </row>
    <row r="446" customFormat="false" ht="15" hidden="false" customHeight="false" outlineLevel="0" collapsed="false">
      <c r="B446" s="0"/>
    </row>
    <row r="447" customFormat="false" ht="15" hidden="false" customHeight="false" outlineLevel="0" collapsed="false">
      <c r="B447" s="0"/>
    </row>
    <row r="448" customFormat="false" ht="15" hidden="false" customHeight="false" outlineLevel="0" collapsed="false">
      <c r="B448" s="0"/>
    </row>
    <row r="449" customFormat="false" ht="15" hidden="false" customHeight="false" outlineLevel="0" collapsed="false">
      <c r="B449" s="0"/>
    </row>
    <row r="450" customFormat="false" ht="15" hidden="false" customHeight="false" outlineLevel="0" collapsed="false">
      <c r="B450" s="0"/>
    </row>
    <row r="451" customFormat="false" ht="15" hidden="false" customHeight="false" outlineLevel="0" collapsed="false">
      <c r="B451" s="0"/>
    </row>
    <row r="452" customFormat="false" ht="15" hidden="false" customHeight="false" outlineLevel="0" collapsed="false">
      <c r="B452" s="0"/>
    </row>
    <row r="453" customFormat="false" ht="15" hidden="false" customHeight="false" outlineLevel="0" collapsed="false">
      <c r="B453" s="0"/>
    </row>
    <row r="454" customFormat="false" ht="15" hidden="false" customHeight="false" outlineLevel="0" collapsed="false">
      <c r="B454" s="0"/>
    </row>
    <row r="455" customFormat="false" ht="15" hidden="false" customHeight="false" outlineLevel="0" collapsed="false">
      <c r="B455" s="0"/>
    </row>
    <row r="456" customFormat="false" ht="15" hidden="false" customHeight="false" outlineLevel="0" collapsed="false">
      <c r="B456" s="0"/>
    </row>
    <row r="457" customFormat="false" ht="15" hidden="false" customHeight="false" outlineLevel="0" collapsed="false">
      <c r="B457" s="0"/>
    </row>
    <row r="458" customFormat="false" ht="15" hidden="false" customHeight="false" outlineLevel="0" collapsed="false">
      <c r="B458" s="0"/>
    </row>
    <row r="459" customFormat="false" ht="15" hidden="false" customHeight="false" outlineLevel="0" collapsed="false">
      <c r="B459" s="0"/>
    </row>
    <row r="460" customFormat="false" ht="15" hidden="false" customHeight="false" outlineLevel="0" collapsed="false">
      <c r="B460" s="0"/>
    </row>
    <row r="461" customFormat="false" ht="15" hidden="false" customHeight="false" outlineLevel="0" collapsed="false">
      <c r="B461" s="0"/>
    </row>
    <row r="462" customFormat="false" ht="15" hidden="false" customHeight="false" outlineLevel="0" collapsed="false">
      <c r="B462" s="0"/>
    </row>
    <row r="463" customFormat="false" ht="15" hidden="false" customHeight="false" outlineLevel="0" collapsed="false">
      <c r="B463" s="0"/>
    </row>
    <row r="464" customFormat="false" ht="15" hidden="false" customHeight="false" outlineLevel="0" collapsed="false">
      <c r="B464" s="0"/>
    </row>
    <row r="465" customFormat="false" ht="15" hidden="false" customHeight="false" outlineLevel="0" collapsed="false">
      <c r="B465" s="0"/>
    </row>
    <row r="466" customFormat="false" ht="15" hidden="false" customHeight="false" outlineLevel="0" collapsed="false">
      <c r="B466" s="0"/>
    </row>
    <row r="467" customFormat="false" ht="15" hidden="false" customHeight="false" outlineLevel="0" collapsed="false">
      <c r="B467" s="0"/>
    </row>
    <row r="468" customFormat="false" ht="15" hidden="false" customHeight="false" outlineLevel="0" collapsed="false">
      <c r="B468" s="0"/>
    </row>
    <row r="469" customFormat="false" ht="15" hidden="false" customHeight="false" outlineLevel="0" collapsed="false">
      <c r="B469" s="0"/>
    </row>
    <row r="470" customFormat="false" ht="15" hidden="false" customHeight="false" outlineLevel="0" collapsed="false">
      <c r="B470" s="0"/>
    </row>
    <row r="471" customFormat="false" ht="15" hidden="false" customHeight="false" outlineLevel="0" collapsed="false">
      <c r="B471" s="0"/>
    </row>
    <row r="472" customFormat="false" ht="15" hidden="false" customHeight="false" outlineLevel="0" collapsed="false">
      <c r="B472" s="0"/>
    </row>
    <row r="473" customFormat="false" ht="15" hidden="false" customHeight="false" outlineLevel="0" collapsed="false">
      <c r="B473" s="0"/>
    </row>
    <row r="474" customFormat="false" ht="15" hidden="false" customHeight="false" outlineLevel="0" collapsed="false">
      <c r="B474" s="0"/>
    </row>
    <row r="475" customFormat="false" ht="15" hidden="false" customHeight="false" outlineLevel="0" collapsed="false">
      <c r="B475" s="0"/>
    </row>
    <row r="476" customFormat="false" ht="15" hidden="false" customHeight="false" outlineLevel="0" collapsed="false">
      <c r="B476" s="0"/>
    </row>
    <row r="477" customFormat="false" ht="15" hidden="false" customHeight="false" outlineLevel="0" collapsed="false">
      <c r="B477" s="0"/>
    </row>
    <row r="478" customFormat="false" ht="15" hidden="false" customHeight="false" outlineLevel="0" collapsed="false">
      <c r="B478" s="0"/>
    </row>
    <row r="479" customFormat="false" ht="15" hidden="false" customHeight="false" outlineLevel="0" collapsed="false">
      <c r="B479" s="0"/>
    </row>
    <row r="480" customFormat="false" ht="15" hidden="false" customHeight="false" outlineLevel="0" collapsed="false">
      <c r="B480" s="0"/>
    </row>
    <row r="481" customFormat="false" ht="15" hidden="false" customHeight="false" outlineLevel="0" collapsed="false">
      <c r="B481" s="0"/>
    </row>
    <row r="482" customFormat="false" ht="15" hidden="false" customHeight="false" outlineLevel="0" collapsed="false">
      <c r="B482" s="0"/>
    </row>
    <row r="483" customFormat="false" ht="15" hidden="false" customHeight="false" outlineLevel="0" collapsed="false">
      <c r="B483" s="0"/>
    </row>
    <row r="484" customFormat="false" ht="15" hidden="false" customHeight="false" outlineLevel="0" collapsed="false">
      <c r="B484" s="0"/>
    </row>
    <row r="485" customFormat="false" ht="15" hidden="false" customHeight="false" outlineLevel="0" collapsed="false">
      <c r="B485" s="0"/>
    </row>
    <row r="486" customFormat="false" ht="15" hidden="false" customHeight="false" outlineLevel="0" collapsed="false">
      <c r="B486" s="0"/>
    </row>
    <row r="487" customFormat="false" ht="15" hidden="false" customHeight="false" outlineLevel="0" collapsed="false">
      <c r="B487" s="0"/>
    </row>
    <row r="488" customFormat="false" ht="15" hidden="false" customHeight="false" outlineLevel="0" collapsed="false">
      <c r="B488" s="0"/>
    </row>
    <row r="489" customFormat="false" ht="15" hidden="false" customHeight="false" outlineLevel="0" collapsed="false">
      <c r="B489" s="0"/>
    </row>
    <row r="490" customFormat="false" ht="15" hidden="false" customHeight="false" outlineLevel="0" collapsed="false">
      <c r="B490" s="0"/>
    </row>
    <row r="491" customFormat="false" ht="15" hidden="false" customHeight="false" outlineLevel="0" collapsed="false">
      <c r="B491" s="0"/>
    </row>
    <row r="492" customFormat="false" ht="15" hidden="false" customHeight="false" outlineLevel="0" collapsed="false">
      <c r="B492" s="0"/>
    </row>
    <row r="493" customFormat="false" ht="15" hidden="false" customHeight="false" outlineLevel="0" collapsed="false">
      <c r="B493" s="0"/>
    </row>
    <row r="494" customFormat="false" ht="15" hidden="false" customHeight="false" outlineLevel="0" collapsed="false">
      <c r="B494" s="0"/>
    </row>
    <row r="495" customFormat="false" ht="15" hidden="false" customHeight="false" outlineLevel="0" collapsed="false">
      <c r="B495" s="0"/>
    </row>
    <row r="496" customFormat="false" ht="15" hidden="false" customHeight="false" outlineLevel="0" collapsed="false">
      <c r="B496" s="0"/>
    </row>
    <row r="497" customFormat="false" ht="15" hidden="false" customHeight="false" outlineLevel="0" collapsed="false">
      <c r="B497" s="0"/>
    </row>
    <row r="498" customFormat="false" ht="15" hidden="false" customHeight="false" outlineLevel="0" collapsed="false">
      <c r="B498" s="0"/>
    </row>
    <row r="499" customFormat="false" ht="15" hidden="false" customHeight="false" outlineLevel="0" collapsed="false">
      <c r="B499" s="0"/>
    </row>
    <row r="500" customFormat="false" ht="15" hidden="false" customHeight="false" outlineLevel="0" collapsed="false">
      <c r="B500" s="0"/>
    </row>
    <row r="501" customFormat="false" ht="15" hidden="false" customHeight="false" outlineLevel="0" collapsed="false">
      <c r="B501" s="0"/>
    </row>
    <row r="502" customFormat="false" ht="15" hidden="false" customHeight="false" outlineLevel="0" collapsed="false">
      <c r="B502" s="0"/>
    </row>
    <row r="503" customFormat="false" ht="15" hidden="false" customHeight="false" outlineLevel="0" collapsed="false">
      <c r="B503" s="0"/>
    </row>
    <row r="504" customFormat="false" ht="15" hidden="false" customHeight="false" outlineLevel="0" collapsed="false">
      <c r="B504" s="0"/>
    </row>
    <row r="505" customFormat="false" ht="15" hidden="false" customHeight="false" outlineLevel="0" collapsed="false">
      <c r="B505" s="0"/>
    </row>
    <row r="506" customFormat="false" ht="15" hidden="false" customHeight="false" outlineLevel="0" collapsed="false">
      <c r="B506" s="0"/>
    </row>
    <row r="507" customFormat="false" ht="15" hidden="false" customHeight="false" outlineLevel="0" collapsed="false">
      <c r="B507" s="0"/>
    </row>
    <row r="508" customFormat="false" ht="15" hidden="false" customHeight="false" outlineLevel="0" collapsed="false">
      <c r="B508" s="0"/>
    </row>
    <row r="509" customFormat="false" ht="15" hidden="false" customHeight="false" outlineLevel="0" collapsed="false">
      <c r="B509" s="0"/>
    </row>
    <row r="510" customFormat="false" ht="15" hidden="false" customHeight="false" outlineLevel="0" collapsed="false">
      <c r="B510" s="0"/>
    </row>
    <row r="511" customFormat="false" ht="15" hidden="false" customHeight="false" outlineLevel="0" collapsed="false">
      <c r="B511" s="0"/>
    </row>
    <row r="512" customFormat="false" ht="15" hidden="false" customHeight="false" outlineLevel="0" collapsed="false">
      <c r="B512" s="0"/>
    </row>
    <row r="513" customFormat="false" ht="15" hidden="false" customHeight="false" outlineLevel="0" collapsed="false">
      <c r="B513" s="0"/>
    </row>
    <row r="514" customFormat="false" ht="15" hidden="false" customHeight="false" outlineLevel="0" collapsed="false">
      <c r="B514" s="0"/>
    </row>
    <row r="515" customFormat="false" ht="15" hidden="false" customHeight="false" outlineLevel="0" collapsed="false">
      <c r="B515" s="0"/>
    </row>
    <row r="516" customFormat="false" ht="15" hidden="false" customHeight="false" outlineLevel="0" collapsed="false">
      <c r="B516" s="0"/>
    </row>
    <row r="517" customFormat="false" ht="15" hidden="false" customHeight="false" outlineLevel="0" collapsed="false">
      <c r="B517" s="0"/>
    </row>
    <row r="518" customFormat="false" ht="15" hidden="false" customHeight="false" outlineLevel="0" collapsed="false">
      <c r="B518" s="0"/>
    </row>
    <row r="519" customFormat="false" ht="15" hidden="false" customHeight="false" outlineLevel="0" collapsed="false">
      <c r="B519" s="0"/>
    </row>
    <row r="520" customFormat="false" ht="15" hidden="false" customHeight="false" outlineLevel="0" collapsed="false">
      <c r="B520" s="0"/>
    </row>
    <row r="521" customFormat="false" ht="15" hidden="false" customHeight="false" outlineLevel="0" collapsed="false">
      <c r="B521" s="0"/>
    </row>
    <row r="522" customFormat="false" ht="15" hidden="false" customHeight="false" outlineLevel="0" collapsed="false">
      <c r="B522" s="0"/>
    </row>
    <row r="523" customFormat="false" ht="15" hidden="false" customHeight="false" outlineLevel="0" collapsed="false">
      <c r="B523" s="0"/>
    </row>
    <row r="524" customFormat="false" ht="15" hidden="false" customHeight="false" outlineLevel="0" collapsed="false">
      <c r="B524" s="0"/>
    </row>
    <row r="525" customFormat="false" ht="15" hidden="false" customHeight="false" outlineLevel="0" collapsed="false">
      <c r="B525" s="0"/>
    </row>
    <row r="526" customFormat="false" ht="15" hidden="false" customHeight="false" outlineLevel="0" collapsed="false">
      <c r="B526" s="0"/>
    </row>
    <row r="527" customFormat="false" ht="15" hidden="false" customHeight="false" outlineLevel="0" collapsed="false">
      <c r="B527" s="0"/>
    </row>
    <row r="528" customFormat="false" ht="15" hidden="false" customHeight="false" outlineLevel="0" collapsed="false">
      <c r="B528" s="0"/>
    </row>
    <row r="529" customFormat="false" ht="15" hidden="false" customHeight="false" outlineLevel="0" collapsed="false">
      <c r="B529" s="0"/>
    </row>
    <row r="530" customFormat="false" ht="15" hidden="false" customHeight="false" outlineLevel="0" collapsed="false">
      <c r="B530" s="0"/>
    </row>
    <row r="531" customFormat="false" ht="15" hidden="false" customHeight="false" outlineLevel="0" collapsed="false">
      <c r="B531" s="0"/>
    </row>
    <row r="532" customFormat="false" ht="15" hidden="false" customHeight="false" outlineLevel="0" collapsed="false">
      <c r="B532" s="0"/>
    </row>
    <row r="533" customFormat="false" ht="15" hidden="false" customHeight="false" outlineLevel="0" collapsed="false">
      <c r="B533" s="0"/>
    </row>
    <row r="534" customFormat="false" ht="15" hidden="false" customHeight="false" outlineLevel="0" collapsed="false">
      <c r="B534" s="0"/>
    </row>
    <row r="535" customFormat="false" ht="15" hidden="false" customHeight="false" outlineLevel="0" collapsed="false">
      <c r="B535" s="0"/>
    </row>
    <row r="536" customFormat="false" ht="15" hidden="false" customHeight="false" outlineLevel="0" collapsed="false">
      <c r="B536" s="0"/>
    </row>
    <row r="537" customFormat="false" ht="15" hidden="false" customHeight="false" outlineLevel="0" collapsed="false">
      <c r="B537" s="0"/>
    </row>
    <row r="538" customFormat="false" ht="15" hidden="false" customHeight="false" outlineLevel="0" collapsed="false">
      <c r="B538" s="0"/>
    </row>
    <row r="539" customFormat="false" ht="15" hidden="false" customHeight="false" outlineLevel="0" collapsed="false">
      <c r="B539" s="0"/>
    </row>
    <row r="540" customFormat="false" ht="15" hidden="false" customHeight="false" outlineLevel="0" collapsed="false">
      <c r="B540" s="0"/>
    </row>
    <row r="541" customFormat="false" ht="15" hidden="false" customHeight="false" outlineLevel="0" collapsed="false">
      <c r="B541" s="0"/>
    </row>
    <row r="542" customFormat="false" ht="15" hidden="false" customHeight="false" outlineLevel="0" collapsed="false">
      <c r="B542" s="0"/>
    </row>
    <row r="543" customFormat="false" ht="15" hidden="false" customHeight="false" outlineLevel="0" collapsed="false">
      <c r="B543" s="0"/>
    </row>
    <row r="544" customFormat="false" ht="15" hidden="false" customHeight="false" outlineLevel="0" collapsed="false">
      <c r="B544" s="0"/>
    </row>
    <row r="545" customFormat="false" ht="15" hidden="false" customHeight="false" outlineLevel="0" collapsed="false">
      <c r="B545" s="0"/>
    </row>
    <row r="546" customFormat="false" ht="15" hidden="false" customHeight="false" outlineLevel="0" collapsed="false">
      <c r="B546" s="0"/>
    </row>
    <row r="547" customFormat="false" ht="15" hidden="false" customHeight="false" outlineLevel="0" collapsed="false">
      <c r="B547" s="0"/>
    </row>
    <row r="548" customFormat="false" ht="15" hidden="false" customHeight="false" outlineLevel="0" collapsed="false">
      <c r="B548" s="0"/>
    </row>
    <row r="549" customFormat="false" ht="15" hidden="false" customHeight="false" outlineLevel="0" collapsed="false">
      <c r="B549" s="0"/>
    </row>
    <row r="550" customFormat="false" ht="15" hidden="false" customHeight="false" outlineLevel="0" collapsed="false">
      <c r="B550" s="0"/>
    </row>
    <row r="551" customFormat="false" ht="15" hidden="false" customHeight="false" outlineLevel="0" collapsed="false">
      <c r="B551" s="0"/>
    </row>
    <row r="552" customFormat="false" ht="15" hidden="false" customHeight="false" outlineLevel="0" collapsed="false">
      <c r="B552" s="0"/>
    </row>
    <row r="553" customFormat="false" ht="15" hidden="false" customHeight="false" outlineLevel="0" collapsed="false">
      <c r="B553" s="0"/>
    </row>
    <row r="554" customFormat="false" ht="15" hidden="false" customHeight="false" outlineLevel="0" collapsed="false">
      <c r="B554" s="0"/>
    </row>
    <row r="555" customFormat="false" ht="15" hidden="false" customHeight="false" outlineLevel="0" collapsed="false">
      <c r="B555" s="0"/>
    </row>
    <row r="556" customFormat="false" ht="15" hidden="false" customHeight="false" outlineLevel="0" collapsed="false">
      <c r="B556" s="0"/>
    </row>
    <row r="557" customFormat="false" ht="15" hidden="false" customHeight="false" outlineLevel="0" collapsed="false">
      <c r="B557" s="0"/>
    </row>
    <row r="558" customFormat="false" ht="15" hidden="false" customHeight="false" outlineLevel="0" collapsed="false">
      <c r="B558" s="0"/>
    </row>
    <row r="559" customFormat="false" ht="15" hidden="false" customHeight="false" outlineLevel="0" collapsed="false">
      <c r="B559" s="0"/>
    </row>
    <row r="560" customFormat="false" ht="15" hidden="false" customHeight="false" outlineLevel="0" collapsed="false">
      <c r="B560" s="0"/>
    </row>
    <row r="561" customFormat="false" ht="15" hidden="false" customHeight="false" outlineLevel="0" collapsed="false">
      <c r="B561" s="0"/>
    </row>
    <row r="562" customFormat="false" ht="15" hidden="false" customHeight="false" outlineLevel="0" collapsed="false">
      <c r="B562" s="0"/>
    </row>
    <row r="563" customFormat="false" ht="15" hidden="false" customHeight="false" outlineLevel="0" collapsed="false">
      <c r="B563" s="0"/>
    </row>
    <row r="564" customFormat="false" ht="15" hidden="false" customHeight="false" outlineLevel="0" collapsed="false">
      <c r="B564" s="0"/>
    </row>
    <row r="565" customFormat="false" ht="15" hidden="false" customHeight="false" outlineLevel="0" collapsed="false">
      <c r="B565" s="0"/>
    </row>
    <row r="566" customFormat="false" ht="15" hidden="false" customHeight="false" outlineLevel="0" collapsed="false">
      <c r="B566" s="0"/>
    </row>
    <row r="567" customFormat="false" ht="15" hidden="false" customHeight="false" outlineLevel="0" collapsed="false">
      <c r="B567" s="0"/>
    </row>
    <row r="568" customFormat="false" ht="15" hidden="false" customHeight="false" outlineLevel="0" collapsed="false">
      <c r="B568" s="0"/>
    </row>
    <row r="569" customFormat="false" ht="15" hidden="false" customHeight="false" outlineLevel="0" collapsed="false">
      <c r="B569" s="0"/>
    </row>
    <row r="570" customFormat="false" ht="15" hidden="false" customHeight="false" outlineLevel="0" collapsed="false">
      <c r="B570" s="0"/>
    </row>
    <row r="571" customFormat="false" ht="15" hidden="false" customHeight="false" outlineLevel="0" collapsed="false">
      <c r="B571" s="0"/>
    </row>
    <row r="572" customFormat="false" ht="15" hidden="false" customHeight="false" outlineLevel="0" collapsed="false">
      <c r="B572" s="0"/>
    </row>
    <row r="573" customFormat="false" ht="15" hidden="false" customHeight="false" outlineLevel="0" collapsed="false">
      <c r="B573" s="0"/>
    </row>
    <row r="574" customFormat="false" ht="15" hidden="false" customHeight="false" outlineLevel="0" collapsed="false">
      <c r="B574" s="0"/>
    </row>
    <row r="575" customFormat="false" ht="15" hidden="false" customHeight="false" outlineLevel="0" collapsed="false">
      <c r="B575" s="0"/>
    </row>
    <row r="576" customFormat="false" ht="15" hidden="false" customHeight="false" outlineLevel="0" collapsed="false">
      <c r="B576" s="0"/>
    </row>
    <row r="577" customFormat="false" ht="15" hidden="false" customHeight="false" outlineLevel="0" collapsed="false">
      <c r="B577" s="0"/>
    </row>
    <row r="578" customFormat="false" ht="15" hidden="false" customHeight="false" outlineLevel="0" collapsed="false">
      <c r="B578" s="0"/>
    </row>
    <row r="579" customFormat="false" ht="15" hidden="false" customHeight="false" outlineLevel="0" collapsed="false">
      <c r="B579" s="0"/>
    </row>
    <row r="580" customFormat="false" ht="15" hidden="false" customHeight="false" outlineLevel="0" collapsed="false">
      <c r="B580" s="0"/>
    </row>
    <row r="581" customFormat="false" ht="15" hidden="false" customHeight="false" outlineLevel="0" collapsed="false">
      <c r="B581" s="0"/>
    </row>
    <row r="582" customFormat="false" ht="15" hidden="false" customHeight="false" outlineLevel="0" collapsed="false">
      <c r="B582" s="0"/>
    </row>
    <row r="583" customFormat="false" ht="15" hidden="false" customHeight="false" outlineLevel="0" collapsed="false">
      <c r="B583" s="0"/>
    </row>
    <row r="584" customFormat="false" ht="15" hidden="false" customHeight="false" outlineLevel="0" collapsed="false">
      <c r="B584" s="0"/>
    </row>
    <row r="585" customFormat="false" ht="15" hidden="false" customHeight="false" outlineLevel="0" collapsed="false">
      <c r="B585" s="0"/>
    </row>
    <row r="586" customFormat="false" ht="15" hidden="false" customHeight="false" outlineLevel="0" collapsed="false">
      <c r="B586" s="0"/>
    </row>
    <row r="587" customFormat="false" ht="15" hidden="false" customHeight="false" outlineLevel="0" collapsed="false">
      <c r="B587" s="0"/>
    </row>
    <row r="588" customFormat="false" ht="15" hidden="false" customHeight="false" outlineLevel="0" collapsed="false">
      <c r="B588" s="0"/>
    </row>
    <row r="589" customFormat="false" ht="15" hidden="false" customHeight="false" outlineLevel="0" collapsed="false">
      <c r="B589" s="0"/>
    </row>
    <row r="590" customFormat="false" ht="15" hidden="false" customHeight="false" outlineLevel="0" collapsed="false">
      <c r="B590" s="0"/>
    </row>
    <row r="591" customFormat="false" ht="15" hidden="false" customHeight="false" outlineLevel="0" collapsed="false">
      <c r="B591" s="0"/>
    </row>
    <row r="592" customFormat="false" ht="15" hidden="false" customHeight="false" outlineLevel="0" collapsed="false">
      <c r="B592" s="0"/>
    </row>
    <row r="593" customFormat="false" ht="15" hidden="false" customHeight="false" outlineLevel="0" collapsed="false">
      <c r="B593" s="0"/>
    </row>
    <row r="594" customFormat="false" ht="15" hidden="false" customHeight="false" outlineLevel="0" collapsed="false">
      <c r="B594" s="0"/>
    </row>
    <row r="595" customFormat="false" ht="15" hidden="false" customHeight="false" outlineLevel="0" collapsed="false">
      <c r="B595" s="0"/>
    </row>
    <row r="596" customFormat="false" ht="15" hidden="false" customHeight="false" outlineLevel="0" collapsed="false">
      <c r="B596" s="0"/>
    </row>
    <row r="597" customFormat="false" ht="15" hidden="false" customHeight="false" outlineLevel="0" collapsed="false">
      <c r="B597" s="0"/>
    </row>
    <row r="598" customFormat="false" ht="15" hidden="false" customHeight="false" outlineLevel="0" collapsed="false">
      <c r="B598" s="0"/>
    </row>
    <row r="599" customFormat="false" ht="15" hidden="false" customHeight="false" outlineLevel="0" collapsed="false">
      <c r="B599" s="0"/>
    </row>
    <row r="600" customFormat="false" ht="15" hidden="false" customHeight="false" outlineLevel="0" collapsed="false">
      <c r="B600" s="0"/>
    </row>
    <row r="601" customFormat="false" ht="15" hidden="false" customHeight="false" outlineLevel="0" collapsed="false">
      <c r="B601" s="0"/>
    </row>
    <row r="602" customFormat="false" ht="15" hidden="false" customHeight="false" outlineLevel="0" collapsed="false">
      <c r="B602" s="0"/>
    </row>
    <row r="603" customFormat="false" ht="15" hidden="false" customHeight="false" outlineLevel="0" collapsed="false">
      <c r="B603" s="0"/>
    </row>
    <row r="604" customFormat="false" ht="15" hidden="false" customHeight="false" outlineLevel="0" collapsed="false">
      <c r="B604" s="0"/>
    </row>
    <row r="605" customFormat="false" ht="15" hidden="false" customHeight="false" outlineLevel="0" collapsed="false">
      <c r="B605" s="0"/>
    </row>
    <row r="606" customFormat="false" ht="15" hidden="false" customHeight="false" outlineLevel="0" collapsed="false">
      <c r="B606" s="0"/>
    </row>
    <row r="607" customFormat="false" ht="15" hidden="false" customHeight="false" outlineLevel="0" collapsed="false">
      <c r="B607" s="0"/>
    </row>
    <row r="608" customFormat="false" ht="15" hidden="false" customHeight="false" outlineLevel="0" collapsed="false">
      <c r="B608" s="0"/>
    </row>
    <row r="609" customFormat="false" ht="15" hidden="false" customHeight="false" outlineLevel="0" collapsed="false">
      <c r="B609" s="0"/>
    </row>
    <row r="610" customFormat="false" ht="15" hidden="false" customHeight="false" outlineLevel="0" collapsed="false">
      <c r="B610" s="0"/>
    </row>
    <row r="611" customFormat="false" ht="15" hidden="false" customHeight="false" outlineLevel="0" collapsed="false">
      <c r="B611" s="0"/>
    </row>
    <row r="612" customFormat="false" ht="15" hidden="false" customHeight="false" outlineLevel="0" collapsed="false">
      <c r="B612" s="0"/>
    </row>
    <row r="613" customFormat="false" ht="15" hidden="false" customHeight="false" outlineLevel="0" collapsed="false">
      <c r="B613" s="0"/>
    </row>
    <row r="614" customFormat="false" ht="15" hidden="false" customHeight="false" outlineLevel="0" collapsed="false">
      <c r="B614" s="0"/>
    </row>
    <row r="615" customFormat="false" ht="15" hidden="false" customHeight="false" outlineLevel="0" collapsed="false">
      <c r="B615" s="0"/>
    </row>
    <row r="616" customFormat="false" ht="15" hidden="false" customHeight="false" outlineLevel="0" collapsed="false">
      <c r="B616" s="0"/>
    </row>
    <row r="617" customFormat="false" ht="15" hidden="false" customHeight="false" outlineLevel="0" collapsed="false">
      <c r="B617" s="0"/>
    </row>
    <row r="618" customFormat="false" ht="15" hidden="false" customHeight="false" outlineLevel="0" collapsed="false">
      <c r="B618" s="0"/>
    </row>
    <row r="619" customFormat="false" ht="15" hidden="false" customHeight="false" outlineLevel="0" collapsed="false">
      <c r="B619" s="0"/>
    </row>
    <row r="620" customFormat="false" ht="15" hidden="false" customHeight="false" outlineLevel="0" collapsed="false">
      <c r="B620" s="0"/>
    </row>
    <row r="621" customFormat="false" ht="15" hidden="false" customHeight="false" outlineLevel="0" collapsed="false">
      <c r="B621" s="0"/>
    </row>
    <row r="622" customFormat="false" ht="15" hidden="false" customHeight="false" outlineLevel="0" collapsed="false">
      <c r="B622" s="0"/>
    </row>
    <row r="623" customFormat="false" ht="15" hidden="false" customHeight="false" outlineLevel="0" collapsed="false">
      <c r="B623" s="0"/>
    </row>
    <row r="624" customFormat="false" ht="15" hidden="false" customHeight="false" outlineLevel="0" collapsed="false">
      <c r="B624" s="0"/>
    </row>
    <row r="625" customFormat="false" ht="15" hidden="false" customHeight="false" outlineLevel="0" collapsed="false">
      <c r="B625" s="0"/>
    </row>
    <row r="626" customFormat="false" ht="15" hidden="false" customHeight="false" outlineLevel="0" collapsed="false">
      <c r="B626" s="0"/>
    </row>
    <row r="627" customFormat="false" ht="15" hidden="false" customHeight="false" outlineLevel="0" collapsed="false">
      <c r="B627" s="0"/>
    </row>
    <row r="628" customFormat="false" ht="15" hidden="false" customHeight="false" outlineLevel="0" collapsed="false">
      <c r="B628" s="0"/>
    </row>
    <row r="629" customFormat="false" ht="15" hidden="false" customHeight="false" outlineLevel="0" collapsed="false">
      <c r="B629" s="0"/>
    </row>
    <row r="630" customFormat="false" ht="15" hidden="false" customHeight="false" outlineLevel="0" collapsed="false">
      <c r="B630" s="0"/>
    </row>
    <row r="631" customFormat="false" ht="15" hidden="false" customHeight="false" outlineLevel="0" collapsed="false">
      <c r="B631" s="0"/>
    </row>
    <row r="632" customFormat="false" ht="15" hidden="false" customHeight="false" outlineLevel="0" collapsed="false">
      <c r="B632" s="0"/>
    </row>
    <row r="633" customFormat="false" ht="15" hidden="false" customHeight="false" outlineLevel="0" collapsed="false">
      <c r="B633" s="0"/>
    </row>
    <row r="634" customFormat="false" ht="15" hidden="false" customHeight="false" outlineLevel="0" collapsed="false">
      <c r="B634" s="0"/>
    </row>
    <row r="635" customFormat="false" ht="15" hidden="false" customHeight="false" outlineLevel="0" collapsed="false">
      <c r="B635" s="0"/>
    </row>
    <row r="636" customFormat="false" ht="15" hidden="false" customHeight="false" outlineLevel="0" collapsed="false">
      <c r="B636" s="0"/>
    </row>
    <row r="637" customFormat="false" ht="15" hidden="false" customHeight="false" outlineLevel="0" collapsed="false">
      <c r="B637" s="0"/>
    </row>
    <row r="638" customFormat="false" ht="15" hidden="false" customHeight="false" outlineLevel="0" collapsed="false">
      <c r="B638" s="0"/>
    </row>
    <row r="639" customFormat="false" ht="15" hidden="false" customHeight="false" outlineLevel="0" collapsed="false">
      <c r="B639" s="0"/>
    </row>
    <row r="640" customFormat="false" ht="15" hidden="false" customHeight="false" outlineLevel="0" collapsed="false">
      <c r="B640" s="0"/>
    </row>
    <row r="641" customFormat="false" ht="15" hidden="false" customHeight="false" outlineLevel="0" collapsed="false">
      <c r="B641" s="0"/>
    </row>
    <row r="642" customFormat="false" ht="15" hidden="false" customHeight="false" outlineLevel="0" collapsed="false">
      <c r="B642" s="0"/>
    </row>
    <row r="643" customFormat="false" ht="15" hidden="false" customHeight="false" outlineLevel="0" collapsed="false">
      <c r="B643" s="0"/>
    </row>
    <row r="644" customFormat="false" ht="15" hidden="false" customHeight="false" outlineLevel="0" collapsed="false">
      <c r="B644" s="0"/>
    </row>
    <row r="645" customFormat="false" ht="15" hidden="false" customHeight="false" outlineLevel="0" collapsed="false">
      <c r="B645" s="0"/>
    </row>
    <row r="646" customFormat="false" ht="15" hidden="false" customHeight="false" outlineLevel="0" collapsed="false">
      <c r="B646" s="0"/>
    </row>
    <row r="647" customFormat="false" ht="15" hidden="false" customHeight="false" outlineLevel="0" collapsed="false">
      <c r="B647" s="0"/>
    </row>
    <row r="648" customFormat="false" ht="15" hidden="false" customHeight="false" outlineLevel="0" collapsed="false">
      <c r="B648" s="0"/>
    </row>
    <row r="649" customFormat="false" ht="15" hidden="false" customHeight="false" outlineLevel="0" collapsed="false">
      <c r="B649" s="0"/>
    </row>
    <row r="650" customFormat="false" ht="15" hidden="false" customHeight="false" outlineLevel="0" collapsed="false">
      <c r="B650" s="0"/>
    </row>
    <row r="651" customFormat="false" ht="15" hidden="false" customHeight="false" outlineLevel="0" collapsed="false">
      <c r="B651" s="0"/>
    </row>
    <row r="652" customFormat="false" ht="15" hidden="false" customHeight="false" outlineLevel="0" collapsed="false">
      <c r="B652" s="0"/>
    </row>
    <row r="653" customFormat="false" ht="15" hidden="false" customHeight="false" outlineLevel="0" collapsed="false">
      <c r="B653" s="0"/>
    </row>
    <row r="654" customFormat="false" ht="15" hidden="false" customHeight="false" outlineLevel="0" collapsed="false">
      <c r="B654" s="0"/>
    </row>
    <row r="655" customFormat="false" ht="15" hidden="false" customHeight="false" outlineLevel="0" collapsed="false">
      <c r="B655" s="0"/>
    </row>
    <row r="656" customFormat="false" ht="15" hidden="false" customHeight="false" outlineLevel="0" collapsed="false">
      <c r="B656" s="0"/>
    </row>
    <row r="657" customFormat="false" ht="15" hidden="false" customHeight="false" outlineLevel="0" collapsed="false">
      <c r="B657" s="0"/>
    </row>
    <row r="658" customFormat="false" ht="15" hidden="false" customHeight="false" outlineLevel="0" collapsed="false">
      <c r="B658" s="0"/>
    </row>
    <row r="659" customFormat="false" ht="15" hidden="false" customHeight="false" outlineLevel="0" collapsed="false">
      <c r="B659" s="0"/>
    </row>
    <row r="660" customFormat="false" ht="15" hidden="false" customHeight="false" outlineLevel="0" collapsed="false">
      <c r="B660" s="0"/>
    </row>
    <row r="661" customFormat="false" ht="15" hidden="false" customHeight="false" outlineLevel="0" collapsed="false">
      <c r="B661" s="0"/>
    </row>
    <row r="662" customFormat="false" ht="15" hidden="false" customHeight="false" outlineLevel="0" collapsed="false">
      <c r="B662" s="0"/>
    </row>
    <row r="663" customFormat="false" ht="15" hidden="false" customHeight="false" outlineLevel="0" collapsed="false">
      <c r="B663" s="0"/>
    </row>
    <row r="664" customFormat="false" ht="15" hidden="false" customHeight="false" outlineLevel="0" collapsed="false">
      <c r="B664" s="0"/>
    </row>
    <row r="665" customFormat="false" ht="15" hidden="false" customHeight="false" outlineLevel="0" collapsed="false">
      <c r="B665" s="0"/>
    </row>
    <row r="666" customFormat="false" ht="15" hidden="false" customHeight="false" outlineLevel="0" collapsed="false">
      <c r="B666" s="0"/>
    </row>
    <row r="667" customFormat="false" ht="15" hidden="false" customHeight="false" outlineLevel="0" collapsed="false">
      <c r="B667" s="0"/>
    </row>
    <row r="668" customFormat="false" ht="15" hidden="false" customHeight="false" outlineLevel="0" collapsed="false">
      <c r="B668" s="0"/>
    </row>
    <row r="669" customFormat="false" ht="15" hidden="false" customHeight="false" outlineLevel="0" collapsed="false">
      <c r="B669" s="0"/>
    </row>
    <row r="670" customFormat="false" ht="15" hidden="false" customHeight="false" outlineLevel="0" collapsed="false">
      <c r="B670" s="0"/>
    </row>
    <row r="671" customFormat="false" ht="15" hidden="false" customHeight="false" outlineLevel="0" collapsed="false">
      <c r="B671" s="0"/>
    </row>
    <row r="672" customFormat="false" ht="15" hidden="false" customHeight="false" outlineLevel="0" collapsed="false">
      <c r="B672" s="0"/>
    </row>
    <row r="673" customFormat="false" ht="15" hidden="false" customHeight="false" outlineLevel="0" collapsed="false">
      <c r="B673" s="0"/>
    </row>
    <row r="674" customFormat="false" ht="15" hidden="false" customHeight="false" outlineLevel="0" collapsed="false">
      <c r="B674" s="0"/>
    </row>
    <row r="675" customFormat="false" ht="15" hidden="false" customHeight="false" outlineLevel="0" collapsed="false">
      <c r="B675" s="0"/>
    </row>
    <row r="676" customFormat="false" ht="15" hidden="false" customHeight="false" outlineLevel="0" collapsed="false">
      <c r="B676" s="0"/>
    </row>
    <row r="677" customFormat="false" ht="15" hidden="false" customHeight="false" outlineLevel="0" collapsed="false">
      <c r="B677" s="0"/>
    </row>
    <row r="678" customFormat="false" ht="15" hidden="false" customHeight="false" outlineLevel="0" collapsed="false">
      <c r="B678" s="0"/>
    </row>
    <row r="679" customFormat="false" ht="15" hidden="false" customHeight="false" outlineLevel="0" collapsed="false">
      <c r="B679" s="0"/>
    </row>
    <row r="680" customFormat="false" ht="15" hidden="false" customHeight="false" outlineLevel="0" collapsed="false">
      <c r="B680" s="0"/>
    </row>
    <row r="681" customFormat="false" ht="15" hidden="false" customHeight="false" outlineLevel="0" collapsed="false">
      <c r="B681" s="0"/>
    </row>
    <row r="682" customFormat="false" ht="15" hidden="false" customHeight="false" outlineLevel="0" collapsed="false">
      <c r="B682" s="0"/>
    </row>
    <row r="683" customFormat="false" ht="15" hidden="false" customHeight="false" outlineLevel="0" collapsed="false">
      <c r="B683" s="0"/>
    </row>
    <row r="684" customFormat="false" ht="15" hidden="false" customHeight="false" outlineLevel="0" collapsed="false">
      <c r="B684" s="0"/>
    </row>
    <row r="685" customFormat="false" ht="15" hidden="false" customHeight="false" outlineLevel="0" collapsed="false">
      <c r="B685" s="0"/>
    </row>
    <row r="686" customFormat="false" ht="15" hidden="false" customHeight="false" outlineLevel="0" collapsed="false">
      <c r="B686" s="0"/>
    </row>
    <row r="687" customFormat="false" ht="15" hidden="false" customHeight="false" outlineLevel="0" collapsed="false">
      <c r="B687" s="0"/>
    </row>
    <row r="688" customFormat="false" ht="15" hidden="false" customHeight="false" outlineLevel="0" collapsed="false">
      <c r="B688" s="0"/>
    </row>
    <row r="689" customFormat="false" ht="15" hidden="false" customHeight="false" outlineLevel="0" collapsed="false">
      <c r="B689" s="0"/>
    </row>
    <row r="690" customFormat="false" ht="15" hidden="false" customHeight="false" outlineLevel="0" collapsed="false">
      <c r="B690" s="0"/>
    </row>
    <row r="691" customFormat="false" ht="15" hidden="false" customHeight="false" outlineLevel="0" collapsed="false">
      <c r="B691" s="0"/>
    </row>
    <row r="692" customFormat="false" ht="15" hidden="false" customHeight="false" outlineLevel="0" collapsed="false">
      <c r="B692" s="0"/>
    </row>
    <row r="693" customFormat="false" ht="15" hidden="false" customHeight="false" outlineLevel="0" collapsed="false">
      <c r="B693" s="0"/>
    </row>
    <row r="694" customFormat="false" ht="15" hidden="false" customHeight="false" outlineLevel="0" collapsed="false">
      <c r="B694" s="0"/>
    </row>
    <row r="695" customFormat="false" ht="15" hidden="false" customHeight="false" outlineLevel="0" collapsed="false">
      <c r="B695" s="0"/>
    </row>
    <row r="696" customFormat="false" ht="15" hidden="false" customHeight="false" outlineLevel="0" collapsed="false">
      <c r="B696" s="0"/>
    </row>
    <row r="697" customFormat="false" ht="15" hidden="false" customHeight="false" outlineLevel="0" collapsed="false">
      <c r="B697" s="0"/>
    </row>
    <row r="698" customFormat="false" ht="15" hidden="false" customHeight="false" outlineLevel="0" collapsed="false">
      <c r="B698" s="0"/>
    </row>
    <row r="699" customFormat="false" ht="15" hidden="false" customHeight="false" outlineLevel="0" collapsed="false">
      <c r="B699" s="0"/>
    </row>
    <row r="700" customFormat="false" ht="15" hidden="false" customHeight="false" outlineLevel="0" collapsed="false">
      <c r="B700" s="0"/>
    </row>
    <row r="701" customFormat="false" ht="15" hidden="false" customHeight="false" outlineLevel="0" collapsed="false">
      <c r="B701" s="0"/>
    </row>
    <row r="702" customFormat="false" ht="15" hidden="false" customHeight="false" outlineLevel="0" collapsed="false">
      <c r="B702" s="0"/>
    </row>
    <row r="703" customFormat="false" ht="15" hidden="false" customHeight="false" outlineLevel="0" collapsed="false">
      <c r="B703" s="0"/>
    </row>
    <row r="704" customFormat="false" ht="15" hidden="false" customHeight="false" outlineLevel="0" collapsed="false">
      <c r="B704" s="0"/>
    </row>
    <row r="705" customFormat="false" ht="15" hidden="false" customHeight="false" outlineLevel="0" collapsed="false">
      <c r="B705" s="0"/>
    </row>
    <row r="706" customFormat="false" ht="15" hidden="false" customHeight="false" outlineLevel="0" collapsed="false">
      <c r="B706" s="0"/>
    </row>
    <row r="707" customFormat="false" ht="15" hidden="false" customHeight="false" outlineLevel="0" collapsed="false">
      <c r="B707" s="0"/>
    </row>
    <row r="708" customFormat="false" ht="15" hidden="false" customHeight="false" outlineLevel="0" collapsed="false">
      <c r="B708" s="0"/>
    </row>
    <row r="709" customFormat="false" ht="15" hidden="false" customHeight="false" outlineLevel="0" collapsed="false">
      <c r="B709" s="0"/>
    </row>
    <row r="710" customFormat="false" ht="15" hidden="false" customHeight="false" outlineLevel="0" collapsed="false">
      <c r="B710" s="0"/>
    </row>
    <row r="711" customFormat="false" ht="15" hidden="false" customHeight="false" outlineLevel="0" collapsed="false">
      <c r="B711" s="0"/>
    </row>
    <row r="712" customFormat="false" ht="15" hidden="false" customHeight="false" outlineLevel="0" collapsed="false">
      <c r="B712" s="0"/>
    </row>
    <row r="713" customFormat="false" ht="15" hidden="false" customHeight="false" outlineLevel="0" collapsed="false">
      <c r="B713" s="0"/>
    </row>
    <row r="714" customFormat="false" ht="15" hidden="false" customHeight="false" outlineLevel="0" collapsed="false">
      <c r="B714" s="0"/>
    </row>
    <row r="715" customFormat="false" ht="15" hidden="false" customHeight="false" outlineLevel="0" collapsed="false">
      <c r="B715" s="0"/>
    </row>
    <row r="716" customFormat="false" ht="15" hidden="false" customHeight="false" outlineLevel="0" collapsed="false">
      <c r="B716" s="0"/>
    </row>
    <row r="717" customFormat="false" ht="15" hidden="false" customHeight="false" outlineLevel="0" collapsed="false">
      <c r="B717" s="0"/>
    </row>
    <row r="718" customFormat="false" ht="15" hidden="false" customHeight="false" outlineLevel="0" collapsed="false">
      <c r="B718" s="0"/>
    </row>
    <row r="719" customFormat="false" ht="15" hidden="false" customHeight="false" outlineLevel="0" collapsed="false">
      <c r="B719" s="0"/>
    </row>
    <row r="720" customFormat="false" ht="15" hidden="false" customHeight="false" outlineLevel="0" collapsed="false">
      <c r="B720" s="0"/>
    </row>
    <row r="721" customFormat="false" ht="15" hidden="false" customHeight="false" outlineLevel="0" collapsed="false">
      <c r="B721" s="0"/>
    </row>
    <row r="722" customFormat="false" ht="15" hidden="false" customHeight="false" outlineLevel="0" collapsed="false">
      <c r="B722" s="0"/>
    </row>
    <row r="723" customFormat="false" ht="15" hidden="false" customHeight="false" outlineLevel="0" collapsed="false">
      <c r="B723" s="0"/>
    </row>
    <row r="724" customFormat="false" ht="15" hidden="false" customHeight="false" outlineLevel="0" collapsed="false">
      <c r="B724" s="0"/>
    </row>
    <row r="725" customFormat="false" ht="15" hidden="false" customHeight="false" outlineLevel="0" collapsed="false">
      <c r="B725" s="0"/>
    </row>
    <row r="726" customFormat="false" ht="15" hidden="false" customHeight="false" outlineLevel="0" collapsed="false">
      <c r="B726" s="0"/>
    </row>
    <row r="727" customFormat="false" ht="15" hidden="false" customHeight="false" outlineLevel="0" collapsed="false">
      <c r="B727" s="0"/>
    </row>
    <row r="728" customFormat="false" ht="15" hidden="false" customHeight="false" outlineLevel="0" collapsed="false">
      <c r="B728" s="0"/>
    </row>
    <row r="729" customFormat="false" ht="15" hidden="false" customHeight="false" outlineLevel="0" collapsed="false">
      <c r="B729" s="0"/>
    </row>
    <row r="730" customFormat="false" ht="15" hidden="false" customHeight="false" outlineLevel="0" collapsed="false">
      <c r="B730" s="0"/>
    </row>
    <row r="731" customFormat="false" ht="15" hidden="false" customHeight="false" outlineLevel="0" collapsed="false">
      <c r="B731" s="0"/>
    </row>
    <row r="732" customFormat="false" ht="15" hidden="false" customHeight="false" outlineLevel="0" collapsed="false">
      <c r="B732" s="0"/>
    </row>
    <row r="733" customFormat="false" ht="15" hidden="false" customHeight="false" outlineLevel="0" collapsed="false">
      <c r="B733" s="0"/>
    </row>
    <row r="734" customFormat="false" ht="15" hidden="false" customHeight="false" outlineLevel="0" collapsed="false">
      <c r="B734" s="0"/>
    </row>
    <row r="735" customFormat="false" ht="15" hidden="false" customHeight="false" outlineLevel="0" collapsed="false">
      <c r="B735" s="0"/>
    </row>
    <row r="736" customFormat="false" ht="15" hidden="false" customHeight="false" outlineLevel="0" collapsed="false">
      <c r="B736" s="0"/>
    </row>
    <row r="737" customFormat="false" ht="15" hidden="false" customHeight="false" outlineLevel="0" collapsed="false">
      <c r="B737" s="0"/>
    </row>
    <row r="738" customFormat="false" ht="15" hidden="false" customHeight="false" outlineLevel="0" collapsed="false">
      <c r="B738" s="0"/>
    </row>
    <row r="739" customFormat="false" ht="15" hidden="false" customHeight="false" outlineLevel="0" collapsed="false">
      <c r="B739" s="0"/>
    </row>
    <row r="740" customFormat="false" ht="15" hidden="false" customHeight="false" outlineLevel="0" collapsed="false">
      <c r="B740" s="0"/>
    </row>
    <row r="741" customFormat="false" ht="15" hidden="false" customHeight="false" outlineLevel="0" collapsed="false">
      <c r="B741" s="0"/>
    </row>
    <row r="742" customFormat="false" ht="15" hidden="false" customHeight="false" outlineLevel="0" collapsed="false">
      <c r="B742" s="0"/>
    </row>
    <row r="743" customFormat="false" ht="15" hidden="false" customHeight="false" outlineLevel="0" collapsed="false">
      <c r="B743" s="0"/>
    </row>
    <row r="744" customFormat="false" ht="15" hidden="false" customHeight="false" outlineLevel="0" collapsed="false">
      <c r="B744" s="0"/>
    </row>
    <row r="745" customFormat="false" ht="15" hidden="false" customHeight="false" outlineLevel="0" collapsed="false">
      <c r="B745" s="0"/>
    </row>
    <row r="746" customFormat="false" ht="15" hidden="false" customHeight="false" outlineLevel="0" collapsed="false">
      <c r="B746" s="0"/>
    </row>
    <row r="747" customFormat="false" ht="15" hidden="false" customHeight="false" outlineLevel="0" collapsed="false">
      <c r="B747" s="0"/>
    </row>
    <row r="748" customFormat="false" ht="15" hidden="false" customHeight="false" outlineLevel="0" collapsed="false">
      <c r="B748" s="0"/>
    </row>
    <row r="749" customFormat="false" ht="15" hidden="false" customHeight="false" outlineLevel="0" collapsed="false">
      <c r="B749" s="0"/>
    </row>
    <row r="750" customFormat="false" ht="15" hidden="false" customHeight="false" outlineLevel="0" collapsed="false">
      <c r="B750" s="0"/>
    </row>
    <row r="751" customFormat="false" ht="15" hidden="false" customHeight="false" outlineLevel="0" collapsed="false">
      <c r="B751" s="0"/>
    </row>
    <row r="752" customFormat="false" ht="15" hidden="false" customHeight="false" outlineLevel="0" collapsed="false">
      <c r="B752" s="0"/>
    </row>
    <row r="753" customFormat="false" ht="15" hidden="false" customHeight="false" outlineLevel="0" collapsed="false">
      <c r="B753" s="0"/>
    </row>
    <row r="754" customFormat="false" ht="15" hidden="false" customHeight="false" outlineLevel="0" collapsed="false">
      <c r="B754" s="0"/>
    </row>
    <row r="755" customFormat="false" ht="15" hidden="false" customHeight="false" outlineLevel="0" collapsed="false">
      <c r="B755" s="0"/>
    </row>
    <row r="756" customFormat="false" ht="15" hidden="false" customHeight="false" outlineLevel="0" collapsed="false">
      <c r="B756" s="0"/>
    </row>
    <row r="757" customFormat="false" ht="15" hidden="false" customHeight="false" outlineLevel="0" collapsed="false">
      <c r="B757" s="0"/>
    </row>
    <row r="758" customFormat="false" ht="15" hidden="false" customHeight="false" outlineLevel="0" collapsed="false">
      <c r="B758" s="0"/>
    </row>
    <row r="759" customFormat="false" ht="15" hidden="false" customHeight="false" outlineLevel="0" collapsed="false">
      <c r="B759" s="0"/>
    </row>
    <row r="760" customFormat="false" ht="15" hidden="false" customHeight="false" outlineLevel="0" collapsed="false">
      <c r="B760" s="0"/>
    </row>
    <row r="761" customFormat="false" ht="15" hidden="false" customHeight="false" outlineLevel="0" collapsed="false">
      <c r="B761" s="0"/>
    </row>
    <row r="762" customFormat="false" ht="15" hidden="false" customHeight="false" outlineLevel="0" collapsed="false">
      <c r="B762" s="0"/>
    </row>
    <row r="763" customFormat="false" ht="15" hidden="false" customHeight="false" outlineLevel="0" collapsed="false">
      <c r="B763" s="0"/>
    </row>
    <row r="764" customFormat="false" ht="15" hidden="false" customHeight="false" outlineLevel="0" collapsed="false">
      <c r="B764" s="0"/>
    </row>
    <row r="765" customFormat="false" ht="15" hidden="false" customHeight="false" outlineLevel="0" collapsed="false">
      <c r="B765" s="0"/>
    </row>
    <row r="766" customFormat="false" ht="15" hidden="false" customHeight="false" outlineLevel="0" collapsed="false">
      <c r="B766" s="0"/>
    </row>
    <row r="767" customFormat="false" ht="15" hidden="false" customHeight="false" outlineLevel="0" collapsed="false">
      <c r="B767" s="0"/>
    </row>
    <row r="768" customFormat="false" ht="15" hidden="false" customHeight="false" outlineLevel="0" collapsed="false">
      <c r="B768" s="0"/>
    </row>
    <row r="769" customFormat="false" ht="15" hidden="false" customHeight="false" outlineLevel="0" collapsed="false">
      <c r="B769" s="0"/>
    </row>
    <row r="770" customFormat="false" ht="15" hidden="false" customHeight="false" outlineLevel="0" collapsed="false">
      <c r="B770" s="0"/>
    </row>
    <row r="771" customFormat="false" ht="15" hidden="false" customHeight="false" outlineLevel="0" collapsed="false">
      <c r="B771" s="0"/>
    </row>
    <row r="772" customFormat="false" ht="15" hidden="false" customHeight="false" outlineLevel="0" collapsed="false">
      <c r="B772" s="0"/>
    </row>
    <row r="773" customFormat="false" ht="15" hidden="false" customHeight="false" outlineLevel="0" collapsed="false">
      <c r="B773" s="0"/>
    </row>
    <row r="774" customFormat="false" ht="15" hidden="false" customHeight="false" outlineLevel="0" collapsed="false">
      <c r="B774" s="0"/>
    </row>
    <row r="775" customFormat="false" ht="15" hidden="false" customHeight="false" outlineLevel="0" collapsed="false">
      <c r="B775" s="0"/>
    </row>
    <row r="776" customFormat="false" ht="15" hidden="false" customHeight="false" outlineLevel="0" collapsed="false">
      <c r="B776" s="0"/>
    </row>
    <row r="777" customFormat="false" ht="15" hidden="false" customHeight="false" outlineLevel="0" collapsed="false">
      <c r="B777" s="0"/>
    </row>
    <row r="778" customFormat="false" ht="15" hidden="false" customHeight="false" outlineLevel="0" collapsed="false">
      <c r="B778" s="0"/>
    </row>
    <row r="779" customFormat="false" ht="15" hidden="false" customHeight="false" outlineLevel="0" collapsed="false">
      <c r="B779" s="0"/>
    </row>
    <row r="780" customFormat="false" ht="15" hidden="false" customHeight="false" outlineLevel="0" collapsed="false">
      <c r="B780" s="0"/>
    </row>
    <row r="781" customFormat="false" ht="15" hidden="false" customHeight="false" outlineLevel="0" collapsed="false">
      <c r="B781" s="0"/>
    </row>
    <row r="782" customFormat="false" ht="15" hidden="false" customHeight="false" outlineLevel="0" collapsed="false">
      <c r="B782" s="0"/>
    </row>
    <row r="783" customFormat="false" ht="15" hidden="false" customHeight="false" outlineLevel="0" collapsed="false">
      <c r="B783" s="0"/>
    </row>
    <row r="784" customFormat="false" ht="15" hidden="false" customHeight="false" outlineLevel="0" collapsed="false">
      <c r="B784" s="0"/>
    </row>
    <row r="785" customFormat="false" ht="15" hidden="false" customHeight="false" outlineLevel="0" collapsed="false">
      <c r="B785" s="0"/>
    </row>
    <row r="786" customFormat="false" ht="15" hidden="false" customHeight="false" outlineLevel="0" collapsed="false">
      <c r="B786" s="0"/>
    </row>
    <row r="787" customFormat="false" ht="15" hidden="false" customHeight="false" outlineLevel="0" collapsed="false">
      <c r="B787" s="0"/>
    </row>
    <row r="788" customFormat="false" ht="15" hidden="false" customHeight="false" outlineLevel="0" collapsed="false">
      <c r="B788" s="0"/>
    </row>
    <row r="789" customFormat="false" ht="15" hidden="false" customHeight="false" outlineLevel="0" collapsed="false">
      <c r="B789" s="0"/>
    </row>
    <row r="790" customFormat="false" ht="15" hidden="false" customHeight="false" outlineLevel="0" collapsed="false">
      <c r="B790" s="0"/>
    </row>
    <row r="791" customFormat="false" ht="15" hidden="false" customHeight="false" outlineLevel="0" collapsed="false">
      <c r="B791" s="0"/>
    </row>
    <row r="792" customFormat="false" ht="15" hidden="false" customHeight="false" outlineLevel="0" collapsed="false">
      <c r="B792" s="0"/>
    </row>
    <row r="793" customFormat="false" ht="15" hidden="false" customHeight="false" outlineLevel="0" collapsed="false">
      <c r="B793" s="0"/>
    </row>
    <row r="794" customFormat="false" ht="15" hidden="false" customHeight="false" outlineLevel="0" collapsed="false">
      <c r="B794" s="0"/>
    </row>
    <row r="795" customFormat="false" ht="15" hidden="false" customHeight="false" outlineLevel="0" collapsed="false">
      <c r="B795" s="0"/>
    </row>
    <row r="796" customFormat="false" ht="15" hidden="false" customHeight="false" outlineLevel="0" collapsed="false">
      <c r="B796" s="0"/>
    </row>
    <row r="797" customFormat="false" ht="15" hidden="false" customHeight="false" outlineLevel="0" collapsed="false">
      <c r="B797" s="0"/>
    </row>
    <row r="798" customFormat="false" ht="15" hidden="false" customHeight="false" outlineLevel="0" collapsed="false">
      <c r="B798" s="0"/>
    </row>
    <row r="799" customFormat="false" ht="15" hidden="false" customHeight="false" outlineLevel="0" collapsed="false">
      <c r="B799" s="0"/>
    </row>
    <row r="800" customFormat="false" ht="15" hidden="false" customHeight="false" outlineLevel="0" collapsed="false">
      <c r="B800" s="0"/>
    </row>
    <row r="801" customFormat="false" ht="15" hidden="false" customHeight="false" outlineLevel="0" collapsed="false">
      <c r="B801" s="0"/>
    </row>
    <row r="802" customFormat="false" ht="15" hidden="false" customHeight="false" outlineLevel="0" collapsed="false">
      <c r="B802" s="0"/>
    </row>
    <row r="803" customFormat="false" ht="15" hidden="false" customHeight="false" outlineLevel="0" collapsed="false">
      <c r="B803" s="0"/>
    </row>
    <row r="804" customFormat="false" ht="15" hidden="false" customHeight="false" outlineLevel="0" collapsed="false">
      <c r="B804" s="0"/>
    </row>
    <row r="805" customFormat="false" ht="15" hidden="false" customHeight="false" outlineLevel="0" collapsed="false">
      <c r="B805" s="0"/>
    </row>
    <row r="806" customFormat="false" ht="15" hidden="false" customHeight="false" outlineLevel="0" collapsed="false">
      <c r="B806" s="0"/>
    </row>
    <row r="807" customFormat="false" ht="15" hidden="false" customHeight="false" outlineLevel="0" collapsed="false">
      <c r="B807" s="0"/>
    </row>
    <row r="808" customFormat="false" ht="15" hidden="false" customHeight="false" outlineLevel="0" collapsed="false">
      <c r="B808" s="0"/>
    </row>
    <row r="809" customFormat="false" ht="15" hidden="false" customHeight="false" outlineLevel="0" collapsed="false">
      <c r="B809" s="0"/>
    </row>
    <row r="810" customFormat="false" ht="15" hidden="false" customHeight="false" outlineLevel="0" collapsed="false">
      <c r="B810" s="0"/>
    </row>
    <row r="811" customFormat="false" ht="15" hidden="false" customHeight="false" outlineLevel="0" collapsed="false">
      <c r="B811" s="0"/>
    </row>
    <row r="812" customFormat="false" ht="15" hidden="false" customHeight="false" outlineLevel="0" collapsed="false">
      <c r="B812" s="0"/>
    </row>
    <row r="813" customFormat="false" ht="15" hidden="false" customHeight="false" outlineLevel="0" collapsed="false">
      <c r="B813" s="0"/>
    </row>
    <row r="814" customFormat="false" ht="15" hidden="false" customHeight="false" outlineLevel="0" collapsed="false">
      <c r="B814" s="0"/>
    </row>
    <row r="815" customFormat="false" ht="15" hidden="false" customHeight="false" outlineLevel="0" collapsed="false">
      <c r="B815" s="0"/>
    </row>
    <row r="816" customFormat="false" ht="15" hidden="false" customHeight="false" outlineLevel="0" collapsed="false">
      <c r="B816" s="0"/>
    </row>
    <row r="817" customFormat="false" ht="15" hidden="false" customHeight="false" outlineLevel="0" collapsed="false">
      <c r="B817" s="0"/>
    </row>
    <row r="818" customFormat="false" ht="15" hidden="false" customHeight="false" outlineLevel="0" collapsed="false">
      <c r="B818" s="0"/>
    </row>
    <row r="819" customFormat="false" ht="15" hidden="false" customHeight="false" outlineLevel="0" collapsed="false">
      <c r="B819" s="0"/>
    </row>
    <row r="820" customFormat="false" ht="15" hidden="false" customHeight="false" outlineLevel="0" collapsed="false">
      <c r="B820" s="0"/>
    </row>
    <row r="821" customFormat="false" ht="15" hidden="false" customHeight="false" outlineLevel="0" collapsed="false">
      <c r="B821" s="0"/>
    </row>
    <row r="822" customFormat="false" ht="15" hidden="false" customHeight="false" outlineLevel="0" collapsed="false">
      <c r="B822" s="0"/>
    </row>
    <row r="823" customFormat="false" ht="15" hidden="false" customHeight="false" outlineLevel="0" collapsed="false">
      <c r="B823" s="0"/>
    </row>
    <row r="824" customFormat="false" ht="15" hidden="false" customHeight="false" outlineLevel="0" collapsed="false">
      <c r="B824" s="0"/>
    </row>
    <row r="825" customFormat="false" ht="15" hidden="false" customHeight="false" outlineLevel="0" collapsed="false">
      <c r="B825" s="0"/>
    </row>
    <row r="826" customFormat="false" ht="15" hidden="false" customHeight="false" outlineLevel="0" collapsed="false">
      <c r="B826" s="0"/>
    </row>
    <row r="827" customFormat="false" ht="15" hidden="false" customHeight="false" outlineLevel="0" collapsed="false">
      <c r="B827" s="0"/>
    </row>
    <row r="828" customFormat="false" ht="15" hidden="false" customHeight="false" outlineLevel="0" collapsed="false">
      <c r="B828" s="0"/>
    </row>
    <row r="829" customFormat="false" ht="15" hidden="false" customHeight="false" outlineLevel="0" collapsed="false">
      <c r="B829" s="0"/>
    </row>
    <row r="830" customFormat="false" ht="15" hidden="false" customHeight="false" outlineLevel="0" collapsed="false">
      <c r="B830" s="0"/>
    </row>
    <row r="831" customFormat="false" ht="15" hidden="false" customHeight="false" outlineLevel="0" collapsed="false">
      <c r="B831" s="0"/>
    </row>
    <row r="832" customFormat="false" ht="15" hidden="false" customHeight="false" outlineLevel="0" collapsed="false">
      <c r="B832" s="0"/>
    </row>
    <row r="833" customFormat="false" ht="15" hidden="false" customHeight="false" outlineLevel="0" collapsed="false">
      <c r="B833" s="0"/>
    </row>
    <row r="834" customFormat="false" ht="15" hidden="false" customHeight="false" outlineLevel="0" collapsed="false">
      <c r="B834" s="0"/>
    </row>
    <row r="835" customFormat="false" ht="15" hidden="false" customHeight="false" outlineLevel="0" collapsed="false">
      <c r="B835" s="0"/>
    </row>
    <row r="836" customFormat="false" ht="15" hidden="false" customHeight="false" outlineLevel="0" collapsed="false">
      <c r="B836" s="0"/>
    </row>
    <row r="837" customFormat="false" ht="15" hidden="false" customHeight="false" outlineLevel="0" collapsed="false">
      <c r="B837" s="0"/>
    </row>
    <row r="838" customFormat="false" ht="15" hidden="false" customHeight="false" outlineLevel="0" collapsed="false">
      <c r="B838" s="0"/>
    </row>
    <row r="839" customFormat="false" ht="15" hidden="false" customHeight="false" outlineLevel="0" collapsed="false">
      <c r="B839" s="0"/>
    </row>
    <row r="840" customFormat="false" ht="15" hidden="false" customHeight="false" outlineLevel="0" collapsed="false">
      <c r="B840" s="0"/>
    </row>
    <row r="841" customFormat="false" ht="15" hidden="false" customHeight="false" outlineLevel="0" collapsed="false">
      <c r="B841" s="0"/>
    </row>
    <row r="842" customFormat="false" ht="15" hidden="false" customHeight="false" outlineLevel="0" collapsed="false">
      <c r="B842" s="0"/>
    </row>
    <row r="843" customFormat="false" ht="15" hidden="false" customHeight="false" outlineLevel="0" collapsed="false">
      <c r="B843" s="0"/>
    </row>
    <row r="844" customFormat="false" ht="15" hidden="false" customHeight="false" outlineLevel="0" collapsed="false">
      <c r="B844" s="0"/>
    </row>
    <row r="845" customFormat="false" ht="15" hidden="false" customHeight="false" outlineLevel="0" collapsed="false">
      <c r="B845" s="0"/>
    </row>
    <row r="846" customFormat="false" ht="15" hidden="false" customHeight="false" outlineLevel="0" collapsed="false">
      <c r="B846" s="0"/>
    </row>
    <row r="847" customFormat="false" ht="15" hidden="false" customHeight="false" outlineLevel="0" collapsed="false">
      <c r="B847" s="0"/>
    </row>
    <row r="848" customFormat="false" ht="15" hidden="false" customHeight="false" outlineLevel="0" collapsed="false">
      <c r="B848" s="0"/>
    </row>
    <row r="849" customFormat="false" ht="15" hidden="false" customHeight="false" outlineLevel="0" collapsed="false">
      <c r="B849" s="0"/>
    </row>
    <row r="850" customFormat="false" ht="15" hidden="false" customHeight="false" outlineLevel="0" collapsed="false">
      <c r="B850" s="0"/>
    </row>
    <row r="851" customFormat="false" ht="15" hidden="false" customHeight="false" outlineLevel="0" collapsed="false">
      <c r="B851" s="0"/>
    </row>
    <row r="852" customFormat="false" ht="15" hidden="false" customHeight="false" outlineLevel="0" collapsed="false">
      <c r="B852" s="0"/>
    </row>
    <row r="853" customFormat="false" ht="15" hidden="false" customHeight="false" outlineLevel="0" collapsed="false">
      <c r="B853" s="0"/>
    </row>
    <row r="854" customFormat="false" ht="15" hidden="false" customHeight="false" outlineLevel="0" collapsed="false">
      <c r="B854" s="0"/>
    </row>
    <row r="855" customFormat="false" ht="15" hidden="false" customHeight="false" outlineLevel="0" collapsed="false">
      <c r="B855" s="0"/>
    </row>
    <row r="856" customFormat="false" ht="15" hidden="false" customHeight="false" outlineLevel="0" collapsed="false">
      <c r="B856" s="0"/>
    </row>
    <row r="857" customFormat="false" ht="15" hidden="false" customHeight="false" outlineLevel="0" collapsed="false">
      <c r="B857" s="0"/>
    </row>
    <row r="858" customFormat="false" ht="15" hidden="false" customHeight="false" outlineLevel="0" collapsed="false">
      <c r="B858" s="0"/>
    </row>
    <row r="859" customFormat="false" ht="15" hidden="false" customHeight="false" outlineLevel="0" collapsed="false">
      <c r="B859" s="0"/>
    </row>
    <row r="860" customFormat="false" ht="15" hidden="false" customHeight="false" outlineLevel="0" collapsed="false">
      <c r="B860" s="0"/>
    </row>
    <row r="861" customFormat="false" ht="15" hidden="false" customHeight="false" outlineLevel="0" collapsed="false">
      <c r="B861" s="0"/>
    </row>
    <row r="862" customFormat="false" ht="15" hidden="false" customHeight="false" outlineLevel="0" collapsed="false">
      <c r="B862" s="0"/>
    </row>
    <row r="863" customFormat="false" ht="15" hidden="false" customHeight="false" outlineLevel="0" collapsed="false">
      <c r="B863" s="0"/>
    </row>
    <row r="864" customFormat="false" ht="15" hidden="false" customHeight="false" outlineLevel="0" collapsed="false">
      <c r="B864" s="0"/>
    </row>
    <row r="865" customFormat="false" ht="15" hidden="false" customHeight="false" outlineLevel="0" collapsed="false">
      <c r="B865" s="0"/>
    </row>
    <row r="866" customFormat="false" ht="15" hidden="false" customHeight="false" outlineLevel="0" collapsed="false">
      <c r="B866" s="0"/>
    </row>
    <row r="867" customFormat="false" ht="15" hidden="false" customHeight="false" outlineLevel="0" collapsed="false">
      <c r="B867" s="0"/>
    </row>
    <row r="868" customFormat="false" ht="15" hidden="false" customHeight="false" outlineLevel="0" collapsed="false">
      <c r="B868" s="0"/>
    </row>
    <row r="869" customFormat="false" ht="15" hidden="false" customHeight="false" outlineLevel="0" collapsed="false">
      <c r="B869" s="0"/>
    </row>
    <row r="870" customFormat="false" ht="15" hidden="false" customHeight="false" outlineLevel="0" collapsed="false">
      <c r="B870" s="0"/>
    </row>
    <row r="871" customFormat="false" ht="15" hidden="false" customHeight="false" outlineLevel="0" collapsed="false">
      <c r="B871" s="0"/>
    </row>
    <row r="872" customFormat="false" ht="15" hidden="false" customHeight="false" outlineLevel="0" collapsed="false">
      <c r="B872" s="0"/>
    </row>
    <row r="873" customFormat="false" ht="15" hidden="false" customHeight="false" outlineLevel="0" collapsed="false">
      <c r="B873" s="0"/>
    </row>
    <row r="874" customFormat="false" ht="15" hidden="false" customHeight="false" outlineLevel="0" collapsed="false">
      <c r="B874" s="0"/>
    </row>
    <row r="875" customFormat="false" ht="15" hidden="false" customHeight="false" outlineLevel="0" collapsed="false">
      <c r="B875" s="0"/>
    </row>
    <row r="876" customFormat="false" ht="15" hidden="false" customHeight="false" outlineLevel="0" collapsed="false">
      <c r="B876" s="0"/>
    </row>
    <row r="877" customFormat="false" ht="15" hidden="false" customHeight="false" outlineLevel="0" collapsed="false">
      <c r="B877" s="0"/>
    </row>
    <row r="878" customFormat="false" ht="15" hidden="false" customHeight="false" outlineLevel="0" collapsed="false">
      <c r="B878" s="0"/>
    </row>
    <row r="879" customFormat="false" ht="15" hidden="false" customHeight="false" outlineLevel="0" collapsed="false">
      <c r="B879" s="0"/>
    </row>
    <row r="880" customFormat="false" ht="15" hidden="false" customHeight="false" outlineLevel="0" collapsed="false">
      <c r="B880" s="0"/>
    </row>
    <row r="881" customFormat="false" ht="15" hidden="false" customHeight="false" outlineLevel="0" collapsed="false">
      <c r="B881" s="0"/>
    </row>
    <row r="882" customFormat="false" ht="15" hidden="false" customHeight="false" outlineLevel="0" collapsed="false">
      <c r="B882" s="0"/>
    </row>
    <row r="883" customFormat="false" ht="15" hidden="false" customHeight="false" outlineLevel="0" collapsed="false">
      <c r="B883" s="0"/>
    </row>
    <row r="884" customFormat="false" ht="15" hidden="false" customHeight="false" outlineLevel="0" collapsed="false">
      <c r="B884" s="0"/>
    </row>
    <row r="885" customFormat="false" ht="15" hidden="false" customHeight="false" outlineLevel="0" collapsed="false">
      <c r="B885" s="0"/>
    </row>
    <row r="886" customFormat="false" ht="15" hidden="false" customHeight="false" outlineLevel="0" collapsed="false">
      <c r="B886" s="0"/>
    </row>
    <row r="887" customFormat="false" ht="15" hidden="false" customHeight="false" outlineLevel="0" collapsed="false">
      <c r="B887" s="0"/>
    </row>
    <row r="888" customFormat="false" ht="15" hidden="false" customHeight="false" outlineLevel="0" collapsed="false">
      <c r="B888" s="0"/>
    </row>
    <row r="889" customFormat="false" ht="15" hidden="false" customHeight="false" outlineLevel="0" collapsed="false">
      <c r="B889" s="0"/>
    </row>
    <row r="890" customFormat="false" ht="15" hidden="false" customHeight="false" outlineLevel="0" collapsed="false">
      <c r="B890" s="0"/>
    </row>
    <row r="891" customFormat="false" ht="15" hidden="false" customHeight="false" outlineLevel="0" collapsed="false">
      <c r="B891" s="0"/>
    </row>
    <row r="892" customFormat="false" ht="15" hidden="false" customHeight="false" outlineLevel="0" collapsed="false">
      <c r="B892" s="0"/>
    </row>
    <row r="893" customFormat="false" ht="15" hidden="false" customHeight="false" outlineLevel="0" collapsed="false">
      <c r="B893" s="0"/>
    </row>
    <row r="894" customFormat="false" ht="15" hidden="false" customHeight="false" outlineLevel="0" collapsed="false">
      <c r="B894" s="0"/>
    </row>
    <row r="895" customFormat="false" ht="15" hidden="false" customHeight="false" outlineLevel="0" collapsed="false">
      <c r="B895" s="0"/>
    </row>
    <row r="896" customFormat="false" ht="15" hidden="false" customHeight="false" outlineLevel="0" collapsed="false">
      <c r="B896" s="0"/>
    </row>
    <row r="897" customFormat="false" ht="15" hidden="false" customHeight="false" outlineLevel="0" collapsed="false">
      <c r="B897" s="0"/>
    </row>
    <row r="898" customFormat="false" ht="15" hidden="false" customHeight="false" outlineLevel="0" collapsed="false">
      <c r="B898" s="0"/>
    </row>
    <row r="899" customFormat="false" ht="15" hidden="false" customHeight="false" outlineLevel="0" collapsed="false">
      <c r="B899" s="0"/>
    </row>
    <row r="900" customFormat="false" ht="15" hidden="false" customHeight="false" outlineLevel="0" collapsed="false">
      <c r="B900" s="0"/>
    </row>
    <row r="901" customFormat="false" ht="15" hidden="false" customHeight="false" outlineLevel="0" collapsed="false">
      <c r="B901" s="0"/>
    </row>
    <row r="902" customFormat="false" ht="15" hidden="false" customHeight="false" outlineLevel="0" collapsed="false">
      <c r="B902" s="0"/>
    </row>
    <row r="903" customFormat="false" ht="15" hidden="false" customHeight="false" outlineLevel="0" collapsed="false">
      <c r="B903" s="0"/>
    </row>
    <row r="904" customFormat="false" ht="15" hidden="false" customHeight="false" outlineLevel="0" collapsed="false">
      <c r="B904" s="0"/>
    </row>
    <row r="905" customFormat="false" ht="15" hidden="false" customHeight="false" outlineLevel="0" collapsed="false">
      <c r="B905" s="0"/>
    </row>
    <row r="906" customFormat="false" ht="15" hidden="false" customHeight="false" outlineLevel="0" collapsed="false">
      <c r="B906" s="0"/>
    </row>
    <row r="907" customFormat="false" ht="15" hidden="false" customHeight="false" outlineLevel="0" collapsed="false">
      <c r="B907" s="0"/>
    </row>
    <row r="908" customFormat="false" ht="15" hidden="false" customHeight="false" outlineLevel="0" collapsed="false">
      <c r="B908" s="0"/>
    </row>
    <row r="909" customFormat="false" ht="15" hidden="false" customHeight="false" outlineLevel="0" collapsed="false">
      <c r="B909" s="0"/>
    </row>
    <row r="910" customFormat="false" ht="15" hidden="false" customHeight="false" outlineLevel="0" collapsed="false">
      <c r="B910" s="0"/>
    </row>
    <row r="911" customFormat="false" ht="15" hidden="false" customHeight="false" outlineLevel="0" collapsed="false">
      <c r="B911" s="0"/>
    </row>
    <row r="912" customFormat="false" ht="15" hidden="false" customHeight="false" outlineLevel="0" collapsed="false">
      <c r="B912" s="0"/>
    </row>
    <row r="913" customFormat="false" ht="15" hidden="false" customHeight="false" outlineLevel="0" collapsed="false">
      <c r="B913" s="0"/>
    </row>
    <row r="914" customFormat="false" ht="15" hidden="false" customHeight="false" outlineLevel="0" collapsed="false">
      <c r="B914" s="0"/>
    </row>
    <row r="915" customFormat="false" ht="15" hidden="false" customHeight="false" outlineLevel="0" collapsed="false">
      <c r="B915" s="0"/>
    </row>
    <row r="916" customFormat="false" ht="15" hidden="false" customHeight="false" outlineLevel="0" collapsed="false">
      <c r="B916" s="0"/>
    </row>
    <row r="917" customFormat="false" ht="15" hidden="false" customHeight="false" outlineLevel="0" collapsed="false">
      <c r="B917" s="0"/>
    </row>
    <row r="918" customFormat="false" ht="15" hidden="false" customHeight="false" outlineLevel="0" collapsed="false">
      <c r="B918" s="0"/>
    </row>
    <row r="919" customFormat="false" ht="15" hidden="false" customHeight="false" outlineLevel="0" collapsed="false">
      <c r="B919" s="0"/>
    </row>
    <row r="920" customFormat="false" ht="15" hidden="false" customHeight="false" outlineLevel="0" collapsed="false">
      <c r="B920" s="0"/>
    </row>
    <row r="921" customFormat="false" ht="15" hidden="false" customHeight="false" outlineLevel="0" collapsed="false">
      <c r="B921" s="0"/>
    </row>
    <row r="922" customFormat="false" ht="15" hidden="false" customHeight="false" outlineLevel="0" collapsed="false">
      <c r="B922" s="0"/>
    </row>
    <row r="923" customFormat="false" ht="15" hidden="false" customHeight="false" outlineLevel="0" collapsed="false">
      <c r="B923" s="0"/>
    </row>
    <row r="924" customFormat="false" ht="15" hidden="false" customHeight="false" outlineLevel="0" collapsed="false">
      <c r="B924" s="0"/>
    </row>
    <row r="925" customFormat="false" ht="15" hidden="false" customHeight="false" outlineLevel="0" collapsed="false">
      <c r="B925" s="0"/>
    </row>
    <row r="926" customFormat="false" ht="15" hidden="false" customHeight="false" outlineLevel="0" collapsed="false">
      <c r="B926" s="0"/>
    </row>
    <row r="927" customFormat="false" ht="15" hidden="false" customHeight="false" outlineLevel="0" collapsed="false">
      <c r="B927" s="0"/>
    </row>
    <row r="928" customFormat="false" ht="15" hidden="false" customHeight="false" outlineLevel="0" collapsed="false">
      <c r="B928" s="0"/>
    </row>
    <row r="929" customFormat="false" ht="15" hidden="false" customHeight="false" outlineLevel="0" collapsed="false">
      <c r="B929" s="0"/>
    </row>
    <row r="930" customFormat="false" ht="15" hidden="false" customHeight="false" outlineLevel="0" collapsed="false">
      <c r="B930" s="0"/>
    </row>
    <row r="931" customFormat="false" ht="15" hidden="false" customHeight="false" outlineLevel="0" collapsed="false">
      <c r="B931" s="0"/>
    </row>
    <row r="932" customFormat="false" ht="15" hidden="false" customHeight="false" outlineLevel="0" collapsed="false">
      <c r="B932" s="0"/>
    </row>
    <row r="933" customFormat="false" ht="15" hidden="false" customHeight="false" outlineLevel="0" collapsed="false">
      <c r="B933" s="0"/>
    </row>
    <row r="934" customFormat="false" ht="15" hidden="false" customHeight="false" outlineLevel="0" collapsed="false">
      <c r="B934" s="0"/>
    </row>
    <row r="935" customFormat="false" ht="15" hidden="false" customHeight="false" outlineLevel="0" collapsed="false">
      <c r="B935" s="0"/>
    </row>
    <row r="936" customFormat="false" ht="15" hidden="false" customHeight="false" outlineLevel="0" collapsed="false">
      <c r="B936" s="0"/>
    </row>
    <row r="937" customFormat="false" ht="15" hidden="false" customHeight="false" outlineLevel="0" collapsed="false">
      <c r="B937" s="0"/>
    </row>
    <row r="938" customFormat="false" ht="15" hidden="false" customHeight="false" outlineLevel="0" collapsed="false">
      <c r="B938" s="0"/>
    </row>
    <row r="939" customFormat="false" ht="15" hidden="false" customHeight="false" outlineLevel="0" collapsed="false">
      <c r="B939" s="0"/>
    </row>
    <row r="940" customFormat="false" ht="15" hidden="false" customHeight="false" outlineLevel="0" collapsed="false">
      <c r="B940" s="0"/>
    </row>
    <row r="941" customFormat="false" ht="15" hidden="false" customHeight="false" outlineLevel="0" collapsed="false">
      <c r="B941" s="0"/>
    </row>
    <row r="942" customFormat="false" ht="15" hidden="false" customHeight="false" outlineLevel="0" collapsed="false">
      <c r="B942" s="0"/>
    </row>
    <row r="943" customFormat="false" ht="15" hidden="false" customHeight="false" outlineLevel="0" collapsed="false">
      <c r="B943" s="0"/>
    </row>
    <row r="944" customFormat="false" ht="15" hidden="false" customHeight="false" outlineLevel="0" collapsed="false">
      <c r="B944" s="0"/>
    </row>
    <row r="945" customFormat="false" ht="15" hidden="false" customHeight="false" outlineLevel="0" collapsed="false">
      <c r="B945" s="0"/>
    </row>
    <row r="946" customFormat="false" ht="15" hidden="false" customHeight="false" outlineLevel="0" collapsed="false">
      <c r="B946" s="0"/>
    </row>
    <row r="947" customFormat="false" ht="15" hidden="false" customHeight="false" outlineLevel="0" collapsed="false">
      <c r="B947" s="0"/>
    </row>
    <row r="948" customFormat="false" ht="15" hidden="false" customHeight="false" outlineLevel="0" collapsed="false">
      <c r="B948" s="0"/>
    </row>
    <row r="949" customFormat="false" ht="15" hidden="false" customHeight="false" outlineLevel="0" collapsed="false">
      <c r="B949" s="0"/>
    </row>
    <row r="950" customFormat="false" ht="15" hidden="false" customHeight="false" outlineLevel="0" collapsed="false">
      <c r="B950" s="0"/>
    </row>
    <row r="951" customFormat="false" ht="15" hidden="false" customHeight="false" outlineLevel="0" collapsed="false">
      <c r="B951" s="0"/>
    </row>
    <row r="952" customFormat="false" ht="15" hidden="false" customHeight="false" outlineLevel="0" collapsed="false">
      <c r="B952" s="0"/>
    </row>
    <row r="953" customFormat="false" ht="15" hidden="false" customHeight="false" outlineLevel="0" collapsed="false">
      <c r="B953" s="0"/>
    </row>
    <row r="954" customFormat="false" ht="15" hidden="false" customHeight="false" outlineLevel="0" collapsed="false">
      <c r="B954" s="0"/>
    </row>
    <row r="955" customFormat="false" ht="15" hidden="false" customHeight="false" outlineLevel="0" collapsed="false">
      <c r="B955" s="0"/>
    </row>
    <row r="956" customFormat="false" ht="15" hidden="false" customHeight="false" outlineLevel="0" collapsed="false">
      <c r="B956" s="0"/>
    </row>
    <row r="957" customFormat="false" ht="15" hidden="false" customHeight="false" outlineLevel="0" collapsed="false">
      <c r="B957" s="0"/>
    </row>
    <row r="958" customFormat="false" ht="15" hidden="false" customHeight="false" outlineLevel="0" collapsed="false">
      <c r="B958" s="0"/>
    </row>
    <row r="959" customFormat="false" ht="15" hidden="false" customHeight="false" outlineLevel="0" collapsed="false">
      <c r="B959" s="0"/>
    </row>
    <row r="960" customFormat="false" ht="15" hidden="false" customHeight="false" outlineLevel="0" collapsed="false">
      <c r="B960" s="0"/>
    </row>
    <row r="961" customFormat="false" ht="15" hidden="false" customHeight="false" outlineLevel="0" collapsed="false">
      <c r="B961" s="0"/>
    </row>
    <row r="962" customFormat="false" ht="15" hidden="false" customHeight="false" outlineLevel="0" collapsed="false">
      <c r="B962" s="0"/>
    </row>
    <row r="963" customFormat="false" ht="15" hidden="false" customHeight="false" outlineLevel="0" collapsed="false">
      <c r="B963" s="0"/>
    </row>
    <row r="964" customFormat="false" ht="15" hidden="false" customHeight="false" outlineLevel="0" collapsed="false">
      <c r="B964" s="0"/>
    </row>
    <row r="965" customFormat="false" ht="15" hidden="false" customHeight="false" outlineLevel="0" collapsed="false">
      <c r="B965" s="0"/>
    </row>
    <row r="966" customFormat="false" ht="15" hidden="false" customHeight="false" outlineLevel="0" collapsed="false">
      <c r="B966" s="0"/>
    </row>
    <row r="967" customFormat="false" ht="15" hidden="false" customHeight="false" outlineLevel="0" collapsed="false">
      <c r="B967" s="0"/>
    </row>
    <row r="968" customFormat="false" ht="15" hidden="false" customHeight="false" outlineLevel="0" collapsed="false">
      <c r="B968" s="0"/>
    </row>
    <row r="969" customFormat="false" ht="15" hidden="false" customHeight="false" outlineLevel="0" collapsed="false">
      <c r="B969" s="0"/>
    </row>
    <row r="970" customFormat="false" ht="15" hidden="false" customHeight="false" outlineLevel="0" collapsed="false">
      <c r="B970" s="0"/>
    </row>
    <row r="971" customFormat="false" ht="15" hidden="false" customHeight="false" outlineLevel="0" collapsed="false">
      <c r="B971" s="0"/>
    </row>
    <row r="972" customFormat="false" ht="15" hidden="false" customHeight="false" outlineLevel="0" collapsed="false">
      <c r="B972" s="0"/>
    </row>
    <row r="973" customFormat="false" ht="15" hidden="false" customHeight="false" outlineLevel="0" collapsed="false">
      <c r="B973" s="0"/>
    </row>
    <row r="974" customFormat="false" ht="15" hidden="false" customHeight="false" outlineLevel="0" collapsed="false">
      <c r="B974" s="0"/>
    </row>
    <row r="975" customFormat="false" ht="15" hidden="false" customHeight="false" outlineLevel="0" collapsed="false">
      <c r="B975" s="0"/>
    </row>
    <row r="976" customFormat="false" ht="15" hidden="false" customHeight="false" outlineLevel="0" collapsed="false">
      <c r="B976" s="0"/>
    </row>
    <row r="977" customFormat="false" ht="15" hidden="false" customHeight="false" outlineLevel="0" collapsed="false">
      <c r="B977" s="0"/>
    </row>
    <row r="978" customFormat="false" ht="15" hidden="false" customHeight="false" outlineLevel="0" collapsed="false">
      <c r="B978" s="0"/>
    </row>
    <row r="979" customFormat="false" ht="15" hidden="false" customHeight="false" outlineLevel="0" collapsed="false">
      <c r="B979" s="0"/>
    </row>
    <row r="980" customFormat="false" ht="15" hidden="false" customHeight="false" outlineLevel="0" collapsed="false">
      <c r="B980" s="0"/>
    </row>
    <row r="981" customFormat="false" ht="15" hidden="false" customHeight="false" outlineLevel="0" collapsed="false">
      <c r="B981" s="0"/>
    </row>
    <row r="982" customFormat="false" ht="15" hidden="false" customHeight="false" outlineLevel="0" collapsed="false">
      <c r="B982" s="0"/>
    </row>
    <row r="983" customFormat="false" ht="15" hidden="false" customHeight="false" outlineLevel="0" collapsed="false">
      <c r="B983" s="0"/>
    </row>
    <row r="984" customFormat="false" ht="15" hidden="false" customHeight="false" outlineLevel="0" collapsed="false">
      <c r="B984" s="0"/>
    </row>
    <row r="985" customFormat="false" ht="15" hidden="false" customHeight="false" outlineLevel="0" collapsed="false">
      <c r="B985" s="0"/>
    </row>
    <row r="986" customFormat="false" ht="15" hidden="false" customHeight="false" outlineLevel="0" collapsed="false">
      <c r="B986" s="0"/>
    </row>
    <row r="987" customFormat="false" ht="15" hidden="false" customHeight="false" outlineLevel="0" collapsed="false">
      <c r="B987" s="0"/>
    </row>
    <row r="988" customFormat="false" ht="15" hidden="false" customHeight="false" outlineLevel="0" collapsed="false">
      <c r="B988" s="0"/>
    </row>
    <row r="989" customFormat="false" ht="15" hidden="false" customHeight="false" outlineLevel="0" collapsed="false">
      <c r="B989" s="0"/>
    </row>
    <row r="990" customFormat="false" ht="15" hidden="false" customHeight="false" outlineLevel="0" collapsed="false">
      <c r="B990" s="0"/>
    </row>
    <row r="991" customFormat="false" ht="15" hidden="false" customHeight="false" outlineLevel="0" collapsed="false">
      <c r="B991" s="0"/>
    </row>
    <row r="992" customFormat="false" ht="15" hidden="false" customHeight="false" outlineLevel="0" collapsed="false">
      <c r="B992" s="0"/>
    </row>
    <row r="993" customFormat="false" ht="15" hidden="false" customHeight="false" outlineLevel="0" collapsed="false">
      <c r="B993" s="0"/>
    </row>
    <row r="994" customFormat="false" ht="15" hidden="false" customHeight="false" outlineLevel="0" collapsed="false">
      <c r="B994" s="0"/>
    </row>
    <row r="995" customFormat="false" ht="15" hidden="false" customHeight="false" outlineLevel="0" collapsed="false">
      <c r="B995" s="0"/>
    </row>
    <row r="996" customFormat="false" ht="15" hidden="false" customHeight="false" outlineLevel="0" collapsed="false">
      <c r="B996" s="0"/>
    </row>
    <row r="997" customFormat="false" ht="15" hidden="false" customHeight="false" outlineLevel="0" collapsed="false">
      <c r="B997" s="0"/>
    </row>
    <row r="998" customFormat="false" ht="15" hidden="false" customHeight="false" outlineLevel="0" collapsed="false">
      <c r="B998" s="0"/>
    </row>
    <row r="999" customFormat="false" ht="15" hidden="false" customHeight="false" outlineLevel="0" collapsed="false">
      <c r="B999" s="0"/>
    </row>
    <row r="1000" customFormat="false" ht="15" hidden="false" customHeight="false" outlineLevel="0" collapsed="false">
      <c r="B1000" s="0"/>
    </row>
    <row r="1001" customFormat="false" ht="15" hidden="false" customHeight="false" outlineLevel="0" collapsed="false">
      <c r="B1001" s="0"/>
    </row>
    <row r="1002" customFormat="false" ht="15" hidden="false" customHeight="false" outlineLevel="0" collapsed="false">
      <c r="B1002" s="0"/>
    </row>
    <row r="1003" customFormat="false" ht="15" hidden="false" customHeight="false" outlineLevel="0" collapsed="false">
      <c r="B1003" s="0"/>
    </row>
    <row r="1004" customFormat="false" ht="15" hidden="false" customHeight="false" outlineLevel="0" collapsed="false">
      <c r="B1004" s="0"/>
    </row>
    <row r="1005" customFormat="false" ht="15" hidden="false" customHeight="false" outlineLevel="0" collapsed="false">
      <c r="B1005" s="0"/>
    </row>
    <row r="1006" customFormat="false" ht="15" hidden="false" customHeight="false" outlineLevel="0" collapsed="false">
      <c r="B1006" s="0"/>
    </row>
    <row r="1007" customFormat="false" ht="15" hidden="false" customHeight="false" outlineLevel="0" collapsed="false">
      <c r="B1007" s="0"/>
    </row>
    <row r="1008" customFormat="false" ht="15" hidden="false" customHeight="false" outlineLevel="0" collapsed="false">
      <c r="B1008" s="0"/>
    </row>
    <row r="1009" customFormat="false" ht="15" hidden="false" customHeight="false" outlineLevel="0" collapsed="false">
      <c r="B1009" s="0"/>
    </row>
    <row r="1010" customFormat="false" ht="15" hidden="false" customHeight="false" outlineLevel="0" collapsed="false">
      <c r="B1010" s="0"/>
    </row>
    <row r="1011" customFormat="false" ht="15" hidden="false" customHeight="false" outlineLevel="0" collapsed="false">
      <c r="B1011" s="0"/>
    </row>
    <row r="1012" customFormat="false" ht="15" hidden="false" customHeight="false" outlineLevel="0" collapsed="false">
      <c r="B1012" s="0"/>
    </row>
    <row r="1013" customFormat="false" ht="15" hidden="false" customHeight="false" outlineLevel="0" collapsed="false">
      <c r="B1013" s="0"/>
    </row>
    <row r="1014" customFormat="false" ht="15" hidden="false" customHeight="false" outlineLevel="0" collapsed="false">
      <c r="B1014" s="0"/>
    </row>
    <row r="1015" customFormat="false" ht="15" hidden="false" customHeight="false" outlineLevel="0" collapsed="false">
      <c r="B1015" s="0"/>
    </row>
    <row r="1016" customFormat="false" ht="15" hidden="false" customHeight="false" outlineLevel="0" collapsed="false">
      <c r="B1016" s="0"/>
    </row>
    <row r="1017" customFormat="false" ht="15" hidden="false" customHeight="false" outlineLevel="0" collapsed="false">
      <c r="B1017" s="0"/>
    </row>
    <row r="1018" customFormat="false" ht="15" hidden="false" customHeight="false" outlineLevel="0" collapsed="false">
      <c r="B1018" s="0"/>
    </row>
    <row r="1019" customFormat="false" ht="15" hidden="false" customHeight="false" outlineLevel="0" collapsed="false">
      <c r="B1019" s="0"/>
    </row>
    <row r="1020" customFormat="false" ht="15" hidden="false" customHeight="false" outlineLevel="0" collapsed="false">
      <c r="B1020" s="0"/>
    </row>
    <row r="1021" customFormat="false" ht="15" hidden="false" customHeight="false" outlineLevel="0" collapsed="false">
      <c r="B1021" s="0"/>
    </row>
    <row r="1022" customFormat="false" ht="15" hidden="false" customHeight="false" outlineLevel="0" collapsed="false">
      <c r="B1022" s="0"/>
    </row>
    <row r="1023" customFormat="false" ht="15" hidden="false" customHeight="false" outlineLevel="0" collapsed="false">
      <c r="B1023" s="0"/>
    </row>
    <row r="1024" customFormat="false" ht="15" hidden="false" customHeight="false" outlineLevel="0" collapsed="false">
      <c r="B1024" s="0"/>
    </row>
    <row r="1025" customFormat="false" ht="15" hidden="false" customHeight="false" outlineLevel="0" collapsed="false">
      <c r="B1025" s="0"/>
    </row>
    <row r="1026" customFormat="false" ht="15" hidden="false" customHeight="false" outlineLevel="0" collapsed="false">
      <c r="B1026" s="0"/>
    </row>
    <row r="1027" customFormat="false" ht="15" hidden="false" customHeight="false" outlineLevel="0" collapsed="false">
      <c r="B1027" s="0"/>
    </row>
    <row r="1028" customFormat="false" ht="15" hidden="false" customHeight="false" outlineLevel="0" collapsed="false">
      <c r="B1028" s="0"/>
    </row>
    <row r="1029" customFormat="false" ht="15" hidden="false" customHeight="false" outlineLevel="0" collapsed="false">
      <c r="B1029" s="1" t="s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50510204081633"/>
    <col collapsed="false" hidden="false" max="9" min="2" style="0" width="17.280612244898"/>
    <col collapsed="false" hidden="false" max="11" min="10" style="0" width="8.50510204081633"/>
    <col collapsed="false" hidden="false" max="13" min="12" style="0" width="22.4081632653061"/>
    <col collapsed="false" hidden="false" max="15" min="14" style="0" width="8.50510204081633"/>
    <col collapsed="false" hidden="false" max="16" min="16" style="0" width="19.4387755102041"/>
    <col collapsed="false" hidden="false" max="17" min="17" style="0" width="26.3214285714286"/>
    <col collapsed="false" hidden="false" max="1025" min="18" style="0" width="8.50510204081633"/>
  </cols>
  <sheetData>
    <row r="1" s="77" customFormat="true" ht="60.75" hidden="false" customHeight="true" outlineLevel="0" collapsed="false">
      <c r="A1" s="65" t="s">
        <v>1391</v>
      </c>
      <c r="B1" s="66" t="s">
        <v>1392</v>
      </c>
      <c r="C1" s="67" t="s">
        <v>1393</v>
      </c>
      <c r="D1" s="67" t="s">
        <v>1394</v>
      </c>
      <c r="E1" s="68" t="s">
        <v>8</v>
      </c>
      <c r="F1" s="68" t="s">
        <v>1395</v>
      </c>
      <c r="G1" s="69" t="s">
        <v>1396</v>
      </c>
      <c r="H1" s="69" t="s">
        <v>1397</v>
      </c>
      <c r="I1" s="69" t="s">
        <v>1398</v>
      </c>
      <c r="J1" s="70" t="s">
        <v>1399</v>
      </c>
      <c r="K1" s="71" t="s">
        <v>1400</v>
      </c>
      <c r="L1" s="72" t="s">
        <v>1401</v>
      </c>
      <c r="M1" s="73" t="s">
        <v>1402</v>
      </c>
      <c r="N1" s="74" t="s">
        <v>1403</v>
      </c>
      <c r="O1" s="66" t="s">
        <v>1404</v>
      </c>
      <c r="P1" s="75" t="s">
        <v>1405</v>
      </c>
      <c r="Q1" s="76" t="s">
        <v>1406</v>
      </c>
    </row>
    <row r="2" customFormat="false" ht="15.75" hidden="false" customHeight="false" outlineLevel="0" collapsed="false">
      <c r="A2" s="0" t="s">
        <v>1407</v>
      </c>
      <c r="B2" s="0" t="n">
        <v>0</v>
      </c>
      <c r="C2" s="0" t="n">
        <v>84</v>
      </c>
      <c r="D2" s="0" t="n">
        <v>1</v>
      </c>
      <c r="E2" s="0" t="s">
        <v>1408</v>
      </c>
      <c r="F2" s="0" t="n">
        <f aca="false">IF(E2=$E$46,0,1)</f>
        <v>1</v>
      </c>
      <c r="G2" s="78" t="s">
        <v>1285</v>
      </c>
      <c r="H2" s="0" t="n">
        <v>1</v>
      </c>
      <c r="I2" s="0" t="n">
        <v>2</v>
      </c>
      <c r="J2" s="0" t="n">
        <v>0</v>
      </c>
      <c r="K2" s="0" t="n">
        <v>0</v>
      </c>
      <c r="L2" s="0" t="s">
        <v>1409</v>
      </c>
      <c r="M2" s="0" t="n">
        <v>1</v>
      </c>
      <c r="N2" s="0" t="n">
        <v>1.95</v>
      </c>
      <c r="O2" s="0" t="n">
        <v>0</v>
      </c>
      <c r="P2" s="0" t="n">
        <v>1</v>
      </c>
      <c r="Q2" s="0" t="n">
        <v>18</v>
      </c>
    </row>
    <row r="3" customFormat="false" ht="15" hidden="false" customHeight="false" outlineLevel="0" collapsed="false">
      <c r="A3" s="0" t="s">
        <v>1289</v>
      </c>
      <c r="B3" s="0" t="n">
        <v>0</v>
      </c>
      <c r="C3" s="0" t="n">
        <v>76</v>
      </c>
      <c r="D3" s="0" t="n">
        <v>1</v>
      </c>
      <c r="E3" s="0" t="s">
        <v>1410</v>
      </c>
      <c r="F3" s="0" t="n">
        <f aca="false">IF(E3=$E$46,0,1)</f>
        <v>0</v>
      </c>
      <c r="G3" s="0" t="n">
        <v>37</v>
      </c>
      <c r="H3" s="0" t="n">
        <v>0</v>
      </c>
      <c r="I3" s="0" t="n">
        <v>0</v>
      </c>
      <c r="J3" s="0" t="n">
        <v>0</v>
      </c>
      <c r="K3" s="0" t="n">
        <v>0</v>
      </c>
      <c r="L3" s="0" t="s">
        <v>1411</v>
      </c>
      <c r="M3" s="0" t="n">
        <v>0</v>
      </c>
      <c r="N3" s="0" t="n">
        <v>1.75</v>
      </c>
      <c r="O3" s="0" t="n">
        <v>0</v>
      </c>
      <c r="P3" s="0" t="n">
        <v>1</v>
      </c>
      <c r="Q3" s="0" t="n">
        <v>37</v>
      </c>
    </row>
    <row r="4" customFormat="false" ht="15" hidden="false" customHeight="false" outlineLevel="0" collapsed="false">
      <c r="A4" s="0" t="s">
        <v>1366</v>
      </c>
      <c r="B4" s="0" t="n">
        <v>0</v>
      </c>
      <c r="C4" s="0" t="n">
        <v>57</v>
      </c>
      <c r="D4" s="0" t="n">
        <v>1</v>
      </c>
      <c r="E4" s="0" t="s">
        <v>1408</v>
      </c>
      <c r="F4" s="0" t="n">
        <f aca="false">IF(E4=$E$46,0,1)</f>
        <v>1</v>
      </c>
      <c r="G4" s="0" t="n">
        <v>42</v>
      </c>
      <c r="H4" s="0" t="n">
        <v>0</v>
      </c>
      <c r="I4" s="0" t="n">
        <v>0</v>
      </c>
      <c r="J4" s="0" t="n">
        <v>0</v>
      </c>
      <c r="K4" s="0" t="n">
        <v>0</v>
      </c>
      <c r="L4" s="0" t="s">
        <v>1411</v>
      </c>
      <c r="M4" s="0" t="n">
        <v>0</v>
      </c>
      <c r="N4" s="0" t="n">
        <v>8.5</v>
      </c>
      <c r="O4" s="0" t="n">
        <v>1</v>
      </c>
      <c r="P4" s="0" t="n">
        <v>1</v>
      </c>
      <c r="Q4" s="0" t="n">
        <v>42</v>
      </c>
    </row>
    <row r="5" customFormat="false" ht="15.75" hidden="false" customHeight="false" outlineLevel="0" collapsed="false">
      <c r="A5" s="79" t="s">
        <v>1295</v>
      </c>
      <c r="B5" s="0" t="n">
        <v>0</v>
      </c>
      <c r="C5" s="0" t="n">
        <v>74</v>
      </c>
      <c r="D5" s="0" t="n">
        <v>1</v>
      </c>
      <c r="E5" s="0" t="s">
        <v>1408</v>
      </c>
      <c r="F5" s="0" t="n">
        <f aca="false">IF(E5=$E$46,0,1)</f>
        <v>1</v>
      </c>
      <c r="G5" s="0" t="n">
        <v>27</v>
      </c>
      <c r="H5" s="0" t="n">
        <v>0</v>
      </c>
      <c r="I5" s="0" t="n">
        <v>0</v>
      </c>
      <c r="J5" s="0" t="n">
        <v>0</v>
      </c>
      <c r="K5" s="0" t="n">
        <v>0</v>
      </c>
      <c r="L5" s="0" t="s">
        <v>1409</v>
      </c>
      <c r="M5" s="0" t="n">
        <v>1</v>
      </c>
      <c r="N5" s="0" t="n">
        <v>4.5</v>
      </c>
      <c r="O5" s="0" t="n">
        <v>1</v>
      </c>
      <c r="P5" s="0" t="n">
        <v>1</v>
      </c>
      <c r="Q5" s="0" t="n">
        <v>27</v>
      </c>
    </row>
    <row r="6" customFormat="false" ht="15" hidden="false" customHeight="false" outlineLevel="0" collapsed="false">
      <c r="A6" s="0" t="s">
        <v>1412</v>
      </c>
      <c r="B6" s="0" t="n">
        <v>0</v>
      </c>
      <c r="C6" s="0" t="n">
        <v>77</v>
      </c>
      <c r="D6" s="0" t="n">
        <v>1</v>
      </c>
      <c r="E6" s="0" t="s">
        <v>1408</v>
      </c>
      <c r="F6" s="0" t="n">
        <f aca="false">IF(E6=$E$46,0,1)</f>
        <v>1</v>
      </c>
      <c r="G6" s="0" t="n">
        <v>25</v>
      </c>
      <c r="H6" s="0" t="n">
        <v>0</v>
      </c>
      <c r="I6" s="0" t="n">
        <v>0</v>
      </c>
      <c r="J6" s="0" t="n">
        <v>0</v>
      </c>
      <c r="K6" s="0" t="n">
        <v>0</v>
      </c>
      <c r="L6" s="0" t="s">
        <v>1411</v>
      </c>
      <c r="M6" s="0" t="n">
        <v>0</v>
      </c>
      <c r="N6" s="0" t="n">
        <v>2.1</v>
      </c>
      <c r="O6" s="0" t="n">
        <v>1</v>
      </c>
      <c r="P6" s="0" t="n">
        <v>0</v>
      </c>
      <c r="Q6" s="0" t="n">
        <v>25</v>
      </c>
    </row>
    <row r="7" customFormat="false" ht="15" hidden="false" customHeight="false" outlineLevel="0" collapsed="false">
      <c r="A7" s="0" t="s">
        <v>1296</v>
      </c>
      <c r="B7" s="0" t="n">
        <v>0</v>
      </c>
      <c r="C7" s="0" t="n">
        <v>43</v>
      </c>
      <c r="D7" s="0" t="n">
        <v>0</v>
      </c>
      <c r="E7" s="0" t="s">
        <v>1408</v>
      </c>
      <c r="F7" s="0" t="n">
        <f aca="false">IF(E7=$E$46,0,1)</f>
        <v>1</v>
      </c>
      <c r="G7" s="0" t="n">
        <v>89</v>
      </c>
      <c r="H7" s="0" t="n">
        <v>0</v>
      </c>
      <c r="I7" s="0" t="n">
        <v>0</v>
      </c>
      <c r="J7" s="0" t="n">
        <v>0</v>
      </c>
      <c r="K7" s="0" t="n">
        <v>0</v>
      </c>
      <c r="L7" s="0" t="s">
        <v>1411</v>
      </c>
      <c r="M7" s="0" t="n">
        <v>0</v>
      </c>
      <c r="N7" s="0" t="n">
        <v>1.2</v>
      </c>
      <c r="O7" s="0" t="n">
        <v>0</v>
      </c>
      <c r="P7" s="0" t="n">
        <v>0</v>
      </c>
      <c r="Q7" s="0" t="n">
        <v>89</v>
      </c>
    </row>
    <row r="8" customFormat="false" ht="15" hidden="false" customHeight="false" outlineLevel="0" collapsed="false">
      <c r="A8" s="0" t="s">
        <v>1413</v>
      </c>
      <c r="B8" s="0" t="n">
        <v>0</v>
      </c>
      <c r="C8" s="0" t="n">
        <v>72</v>
      </c>
      <c r="D8" s="0" t="n">
        <v>1</v>
      </c>
      <c r="E8" s="0" t="s">
        <v>1410</v>
      </c>
      <c r="F8" s="0" t="n">
        <f aca="false">IF(E8=$E$46,0,1)</f>
        <v>0</v>
      </c>
      <c r="G8" s="0" t="n">
        <v>31</v>
      </c>
      <c r="H8" s="0" t="n">
        <v>0</v>
      </c>
      <c r="I8" s="0" t="n">
        <v>0</v>
      </c>
      <c r="J8" s="0" t="n">
        <v>0</v>
      </c>
      <c r="K8" s="0" t="n">
        <v>0</v>
      </c>
      <c r="L8" s="0" t="s">
        <v>1411</v>
      </c>
      <c r="M8" s="0" t="n">
        <v>0</v>
      </c>
      <c r="N8" s="0" t="n">
        <v>2.2</v>
      </c>
      <c r="O8" s="0" t="n">
        <v>1</v>
      </c>
      <c r="P8" s="0" t="n">
        <v>0</v>
      </c>
      <c r="Q8" s="0" t="n">
        <v>31</v>
      </c>
    </row>
    <row r="9" customFormat="false" ht="15" hidden="false" customHeight="false" outlineLevel="0" collapsed="false">
      <c r="A9" s="0" t="s">
        <v>1414</v>
      </c>
      <c r="B9" s="0" t="n">
        <v>1</v>
      </c>
      <c r="C9" s="0" t="n">
        <v>74</v>
      </c>
      <c r="D9" s="0" t="n">
        <v>1</v>
      </c>
      <c r="E9" s="0" t="s">
        <v>1408</v>
      </c>
      <c r="F9" s="0" t="n">
        <f aca="false">IF(E9=$E$46,0,1)</f>
        <v>1</v>
      </c>
      <c r="G9" s="0" t="n">
        <v>118</v>
      </c>
      <c r="H9" s="0" t="n">
        <v>0</v>
      </c>
      <c r="I9" s="0" t="n">
        <v>0</v>
      </c>
      <c r="J9" s="0" t="n">
        <v>0</v>
      </c>
      <c r="K9" s="0" t="n">
        <v>0</v>
      </c>
      <c r="L9" s="0" t="s">
        <v>1409</v>
      </c>
      <c r="M9" s="0" t="n">
        <v>1</v>
      </c>
      <c r="N9" s="0" t="n">
        <v>2.43</v>
      </c>
      <c r="O9" s="0" t="n">
        <v>1</v>
      </c>
      <c r="P9" s="0" t="n">
        <v>1</v>
      </c>
      <c r="Q9" s="0" t="n">
        <v>118</v>
      </c>
    </row>
    <row r="10" customFormat="false" ht="15" hidden="false" customHeight="false" outlineLevel="0" collapsed="false">
      <c r="A10" s="0" t="s">
        <v>1415</v>
      </c>
      <c r="B10" s="0" t="n">
        <v>0</v>
      </c>
      <c r="C10" s="0" t="n">
        <v>42</v>
      </c>
      <c r="D10" s="0" t="n">
        <v>0</v>
      </c>
      <c r="E10" s="0" t="s">
        <v>1410</v>
      </c>
      <c r="F10" s="0" t="n">
        <f aca="false">IF(E10=$E$46,0,1)</f>
        <v>0</v>
      </c>
      <c r="G10" s="0" t="n">
        <v>118</v>
      </c>
      <c r="H10" s="0" t="n">
        <v>0</v>
      </c>
      <c r="I10" s="0" t="n">
        <v>0</v>
      </c>
      <c r="J10" s="0" t="n">
        <v>0</v>
      </c>
      <c r="K10" s="0" t="n">
        <v>0</v>
      </c>
      <c r="L10" s="0" t="s">
        <v>1409</v>
      </c>
      <c r="M10" s="0" t="n">
        <v>1</v>
      </c>
      <c r="N10" s="0" t="n">
        <v>3.4</v>
      </c>
      <c r="O10" s="0" t="n">
        <v>1</v>
      </c>
      <c r="P10" s="0" t="n">
        <v>0</v>
      </c>
      <c r="Q10" s="0" t="n">
        <v>118</v>
      </c>
    </row>
    <row r="11" customFormat="false" ht="15" hidden="false" customHeight="false" outlineLevel="0" collapsed="false">
      <c r="A11" s="0" t="s">
        <v>1416</v>
      </c>
      <c r="B11" s="0" t="n">
        <v>0</v>
      </c>
      <c r="C11" s="0" t="n">
        <v>75</v>
      </c>
      <c r="D11" s="0" t="n">
        <v>1</v>
      </c>
      <c r="E11" s="0" t="s">
        <v>1410</v>
      </c>
      <c r="F11" s="0" t="n">
        <f aca="false">IF(E11=$E$46,0,1)</f>
        <v>0</v>
      </c>
      <c r="G11" s="0" t="n">
        <v>88</v>
      </c>
      <c r="H11" s="0" t="n">
        <v>0</v>
      </c>
      <c r="I11" s="0" t="n">
        <v>0</v>
      </c>
      <c r="J11" s="0" t="n">
        <v>0</v>
      </c>
      <c r="K11" s="0" t="n">
        <v>0</v>
      </c>
      <c r="L11" s="0" t="s">
        <v>1409</v>
      </c>
      <c r="M11" s="0" t="n">
        <v>1</v>
      </c>
      <c r="N11" s="0" t="n">
        <v>2.2</v>
      </c>
      <c r="O11" s="0" t="n">
        <v>1</v>
      </c>
      <c r="P11" s="0" t="n">
        <v>0</v>
      </c>
      <c r="Q11" s="0" t="n">
        <v>88</v>
      </c>
    </row>
    <row r="12" customFormat="false" ht="15" hidden="false" customHeight="false" outlineLevel="0" collapsed="false">
      <c r="A12" s="0" t="s">
        <v>1417</v>
      </c>
      <c r="B12" s="0" t="n">
        <v>0</v>
      </c>
      <c r="C12" s="0" t="n">
        <v>50</v>
      </c>
      <c r="D12" s="0" t="n">
        <v>0</v>
      </c>
      <c r="E12" s="0" t="s">
        <v>1410</v>
      </c>
      <c r="F12" s="0" t="n">
        <f aca="false">IF(E12=$E$46,0,1)</f>
        <v>0</v>
      </c>
      <c r="G12" s="0" t="n">
        <v>115</v>
      </c>
      <c r="H12" s="0" t="n">
        <v>0</v>
      </c>
      <c r="I12" s="0" t="n">
        <v>0</v>
      </c>
      <c r="J12" s="0" t="n">
        <v>0</v>
      </c>
      <c r="K12" s="0" t="n">
        <v>0</v>
      </c>
      <c r="L12" s="0" t="s">
        <v>1409</v>
      </c>
      <c r="M12" s="0" t="n">
        <v>1</v>
      </c>
      <c r="N12" s="0" t="n">
        <v>4.5</v>
      </c>
      <c r="O12" s="0" t="n">
        <v>1</v>
      </c>
      <c r="P12" s="0" t="n">
        <v>1</v>
      </c>
      <c r="Q12" s="0" t="n">
        <v>115</v>
      </c>
    </row>
    <row r="13" customFormat="false" ht="15" hidden="false" customHeight="false" outlineLevel="0" collapsed="false">
      <c r="A13" s="0" t="s">
        <v>1418</v>
      </c>
      <c r="B13" s="0" t="n">
        <v>1</v>
      </c>
      <c r="C13" s="0" t="n">
        <v>74</v>
      </c>
      <c r="D13" s="0" t="n">
        <v>1</v>
      </c>
      <c r="E13" s="0" t="s">
        <v>1410</v>
      </c>
      <c r="F13" s="0" t="n">
        <f aca="false">IF(E13=$E$46,0,1)</f>
        <v>0</v>
      </c>
      <c r="G13" s="0" t="n">
        <v>43</v>
      </c>
      <c r="H13" s="0" t="n">
        <v>0</v>
      </c>
      <c r="I13" s="0" t="n">
        <v>0</v>
      </c>
      <c r="J13" s="0" t="n">
        <v>0</v>
      </c>
      <c r="K13" s="0" t="n">
        <v>0</v>
      </c>
      <c r="L13" s="0" t="s">
        <v>1409</v>
      </c>
      <c r="M13" s="0" t="n">
        <v>1</v>
      </c>
      <c r="N13" s="0" t="n">
        <v>2.7</v>
      </c>
      <c r="O13" s="0" t="n">
        <v>1</v>
      </c>
      <c r="P13" s="0" t="n">
        <v>0</v>
      </c>
      <c r="Q13" s="0" t="n">
        <v>43</v>
      </c>
    </row>
    <row r="14" customFormat="false" ht="15" hidden="false" customHeight="false" outlineLevel="0" collapsed="false">
      <c r="A14" s="0" t="s">
        <v>1298</v>
      </c>
      <c r="B14" s="0" t="n">
        <v>0</v>
      </c>
      <c r="C14" s="0" t="n">
        <v>66</v>
      </c>
      <c r="D14" s="0" t="n">
        <v>1</v>
      </c>
      <c r="E14" s="0" t="s">
        <v>1410</v>
      </c>
      <c r="F14" s="0" t="n">
        <f aca="false">IF(E14=$E$46,0,1)</f>
        <v>0</v>
      </c>
      <c r="G14" s="0" t="n">
        <v>75</v>
      </c>
      <c r="H14" s="0" t="n">
        <v>0</v>
      </c>
      <c r="I14" s="0" t="n">
        <v>0</v>
      </c>
      <c r="J14" s="0" t="n">
        <v>0</v>
      </c>
      <c r="K14" s="0" t="n">
        <v>0</v>
      </c>
      <c r="L14" s="0" t="s">
        <v>1411</v>
      </c>
      <c r="M14" s="0" t="n">
        <v>0</v>
      </c>
      <c r="N14" s="0" t="n">
        <v>2.07</v>
      </c>
      <c r="O14" s="0" t="n">
        <v>1</v>
      </c>
      <c r="P14" s="0" t="n">
        <v>0</v>
      </c>
      <c r="Q14" s="0" t="n">
        <v>75</v>
      </c>
    </row>
    <row r="15" customFormat="false" ht="15" hidden="false" customHeight="false" outlineLevel="0" collapsed="false">
      <c r="A15" s="0" t="s">
        <v>1300</v>
      </c>
      <c r="B15" s="0" t="n">
        <v>1</v>
      </c>
      <c r="C15" s="0" t="n">
        <v>66</v>
      </c>
      <c r="D15" s="0" t="n">
        <v>1</v>
      </c>
      <c r="E15" s="0" t="s">
        <v>1410</v>
      </c>
      <c r="F15" s="0" t="n">
        <f aca="false">IF(E15=$E$46,0,1)</f>
        <v>0</v>
      </c>
      <c r="G15" s="0" t="n">
        <v>79</v>
      </c>
      <c r="H15" s="0" t="n">
        <v>0</v>
      </c>
      <c r="I15" s="0" t="n">
        <v>0</v>
      </c>
      <c r="J15" s="0" t="n">
        <v>0</v>
      </c>
      <c r="K15" s="0" t="n">
        <v>0</v>
      </c>
      <c r="L15" s="0" t="s">
        <v>1409</v>
      </c>
      <c r="M15" s="0" t="n">
        <v>1</v>
      </c>
      <c r="N15" s="0" t="n">
        <v>1.75</v>
      </c>
      <c r="O15" s="0" t="n">
        <v>0</v>
      </c>
      <c r="P15" s="0" t="n">
        <v>1</v>
      </c>
      <c r="Q15" s="0" t="n">
        <v>79</v>
      </c>
    </row>
    <row r="16" customFormat="false" ht="15" hidden="false" customHeight="false" outlineLevel="0" collapsed="false">
      <c r="A16" s="0" t="s">
        <v>1419</v>
      </c>
      <c r="B16" s="0" t="n">
        <v>0</v>
      </c>
      <c r="C16" s="0" t="n">
        <v>74</v>
      </c>
      <c r="D16" s="0" t="n">
        <v>1</v>
      </c>
      <c r="E16" s="0" t="s">
        <v>1410</v>
      </c>
      <c r="F16" s="0" t="n">
        <f aca="false">IF(E16=$E$46,0,1)</f>
        <v>0</v>
      </c>
      <c r="G16" s="0" t="n">
        <v>19</v>
      </c>
      <c r="H16" s="0" t="n">
        <v>0</v>
      </c>
      <c r="I16" s="0" t="n">
        <v>0</v>
      </c>
      <c r="J16" s="0" t="n">
        <v>0</v>
      </c>
      <c r="K16" s="0" t="n">
        <v>0</v>
      </c>
      <c r="L16" s="0" t="s">
        <v>1411</v>
      </c>
      <c r="M16" s="0" t="n">
        <v>0</v>
      </c>
      <c r="N16" s="0" t="n">
        <v>3</v>
      </c>
      <c r="O16" s="0" t="n">
        <v>1</v>
      </c>
      <c r="P16" s="0" t="n">
        <v>1</v>
      </c>
      <c r="Q16" s="0" t="n">
        <v>19</v>
      </c>
    </row>
    <row r="17" customFormat="false" ht="15" hidden="false" customHeight="false" outlineLevel="0" collapsed="false">
      <c r="A17" s="0" t="s">
        <v>1305</v>
      </c>
      <c r="B17" s="0" t="n">
        <v>0</v>
      </c>
      <c r="C17" s="0" t="n">
        <v>81</v>
      </c>
      <c r="D17" s="0" t="n">
        <v>1</v>
      </c>
      <c r="E17" s="0" t="s">
        <v>1410</v>
      </c>
      <c r="F17" s="0" t="n">
        <f aca="false">IF(E17=$E$46,0,1)</f>
        <v>0</v>
      </c>
      <c r="G17" s="0" t="n">
        <v>61</v>
      </c>
      <c r="H17" s="0" t="n">
        <v>0</v>
      </c>
      <c r="I17" s="0" t="n">
        <v>0</v>
      </c>
      <c r="J17" s="0" t="n">
        <v>0</v>
      </c>
      <c r="K17" s="0" t="n">
        <v>0</v>
      </c>
      <c r="L17" s="0" t="s">
        <v>1409</v>
      </c>
      <c r="M17" s="0" t="n">
        <v>1</v>
      </c>
      <c r="N17" s="0" t="n">
        <v>2.7</v>
      </c>
      <c r="O17" s="0" t="n">
        <v>1</v>
      </c>
      <c r="P17" s="0" t="n">
        <v>0</v>
      </c>
      <c r="Q17" s="0" t="n">
        <v>61</v>
      </c>
    </row>
    <row r="18" customFormat="false" ht="15" hidden="false" customHeight="false" outlineLevel="0" collapsed="false">
      <c r="A18" s="0" t="s">
        <v>1420</v>
      </c>
      <c r="B18" s="0" t="n">
        <v>0</v>
      </c>
      <c r="C18" s="0" t="n">
        <v>56</v>
      </c>
      <c r="D18" s="0" t="n">
        <v>1</v>
      </c>
      <c r="E18" s="0" t="s">
        <v>1410</v>
      </c>
      <c r="F18" s="0" t="n">
        <f aca="false">IF(E18=$E$46,0,1)</f>
        <v>0</v>
      </c>
      <c r="G18" s="0" t="n">
        <v>65</v>
      </c>
      <c r="H18" s="0" t="n">
        <v>0</v>
      </c>
      <c r="I18" s="0" t="n">
        <v>0</v>
      </c>
      <c r="J18" s="0" t="n">
        <v>0</v>
      </c>
      <c r="K18" s="0" t="n">
        <v>0</v>
      </c>
      <c r="L18" s="0" t="s">
        <v>1409</v>
      </c>
      <c r="M18" s="0" t="n">
        <v>1</v>
      </c>
      <c r="N18" s="0" t="n">
        <v>2.25</v>
      </c>
      <c r="O18" s="0" t="n">
        <v>1</v>
      </c>
      <c r="P18" s="0" t="n">
        <v>0</v>
      </c>
      <c r="Q18" s="0" t="n">
        <v>65</v>
      </c>
    </row>
    <row r="19" customFormat="false" ht="15" hidden="false" customHeight="false" outlineLevel="0" collapsed="false">
      <c r="A19" s="0" t="s">
        <v>1421</v>
      </c>
      <c r="B19" s="0" t="n">
        <v>0</v>
      </c>
      <c r="C19" s="0" t="n">
        <v>29</v>
      </c>
      <c r="D19" s="0" t="n">
        <v>0</v>
      </c>
      <c r="E19" s="0" t="s">
        <v>1410</v>
      </c>
      <c r="F19" s="0" t="n">
        <f aca="false">IF(E19=$E$46,0,1)</f>
        <v>0</v>
      </c>
      <c r="G19" s="0" t="n">
        <v>40</v>
      </c>
      <c r="H19" s="0" t="n">
        <v>0</v>
      </c>
      <c r="I19" s="0" t="n">
        <v>0</v>
      </c>
      <c r="J19" s="0" t="n">
        <v>0</v>
      </c>
      <c r="K19" s="0" t="n">
        <v>0</v>
      </c>
      <c r="L19" s="0" t="s">
        <v>1411</v>
      </c>
      <c r="M19" s="0" t="n">
        <v>0</v>
      </c>
      <c r="N19" s="0" t="n">
        <v>3.84</v>
      </c>
      <c r="O19" s="0" t="n">
        <v>1</v>
      </c>
      <c r="P19" s="0" t="n">
        <v>0</v>
      </c>
      <c r="Q19" s="0" t="n">
        <v>40</v>
      </c>
    </row>
    <row r="20" customFormat="false" ht="15" hidden="false" customHeight="false" outlineLevel="0" collapsed="false">
      <c r="A20" s="0" t="s">
        <v>1422</v>
      </c>
      <c r="B20" s="0" t="n">
        <v>1</v>
      </c>
      <c r="C20" s="0" t="n">
        <v>42</v>
      </c>
      <c r="D20" s="0" t="n">
        <v>0</v>
      </c>
      <c r="E20" s="0" t="s">
        <v>1410</v>
      </c>
      <c r="F20" s="0" t="n">
        <f aca="false">IF(E20=$E$46,0,1)</f>
        <v>0</v>
      </c>
      <c r="G20" s="0" t="n">
        <v>9</v>
      </c>
      <c r="H20" s="0" t="n">
        <v>0</v>
      </c>
      <c r="I20" s="0" t="n">
        <v>0</v>
      </c>
      <c r="J20" s="0" t="n">
        <v>0</v>
      </c>
      <c r="K20" s="0" t="n">
        <v>0</v>
      </c>
      <c r="L20" s="0" t="s">
        <v>1411</v>
      </c>
      <c r="M20" s="0" t="n">
        <v>0</v>
      </c>
      <c r="N20" s="0" t="n">
        <v>2.5</v>
      </c>
      <c r="O20" s="0" t="n">
        <v>1</v>
      </c>
      <c r="P20" s="0" t="n">
        <v>0</v>
      </c>
      <c r="Q20" s="0" t="n">
        <v>9</v>
      </c>
    </row>
    <row r="21" customFormat="false" ht="15" hidden="false" customHeight="false" outlineLevel="0" collapsed="false">
      <c r="A21" s="0" t="s">
        <v>1423</v>
      </c>
      <c r="B21" s="0" t="n">
        <v>0</v>
      </c>
      <c r="C21" s="0" t="n">
        <v>57</v>
      </c>
      <c r="D21" s="0" t="n">
        <v>1</v>
      </c>
      <c r="E21" s="0" t="s">
        <v>1408</v>
      </c>
      <c r="F21" s="0" t="n">
        <f aca="false">IF(E21=$E$46,0,1)</f>
        <v>1</v>
      </c>
      <c r="G21" s="0" t="n">
        <v>60</v>
      </c>
      <c r="H21" s="0" t="n">
        <v>0</v>
      </c>
      <c r="I21" s="0" t="n">
        <v>0</v>
      </c>
      <c r="J21" s="0" t="n">
        <v>0</v>
      </c>
      <c r="K21" s="0" t="n">
        <v>0</v>
      </c>
      <c r="L21" s="0" t="s">
        <v>1411</v>
      </c>
      <c r="M21" s="0" t="n">
        <v>0</v>
      </c>
      <c r="N21" s="0" t="n">
        <v>1.6</v>
      </c>
      <c r="O21" s="0" t="n">
        <v>0</v>
      </c>
      <c r="P21" s="0" t="n">
        <v>1</v>
      </c>
      <c r="Q21" s="0" t="n">
        <v>60</v>
      </c>
    </row>
    <row r="22" customFormat="false" ht="15" hidden="false" customHeight="false" outlineLevel="0" collapsed="false">
      <c r="A22" s="0" t="s">
        <v>1424</v>
      </c>
      <c r="B22" s="0" t="n">
        <v>1</v>
      </c>
      <c r="C22" s="0" t="n">
        <v>42</v>
      </c>
      <c r="D22" s="0" t="n">
        <v>0</v>
      </c>
      <c r="E22" s="0" t="s">
        <v>1408</v>
      </c>
      <c r="F22" s="0" t="n">
        <f aca="false">IF(E22=$E$46,0,1)</f>
        <v>1</v>
      </c>
      <c r="G22" s="0" t="n">
        <v>55</v>
      </c>
      <c r="H22" s="0" t="n">
        <v>0</v>
      </c>
      <c r="I22" s="0" t="n">
        <v>0</v>
      </c>
      <c r="J22" s="0" t="n">
        <v>0</v>
      </c>
      <c r="K22" s="0" t="n">
        <v>0</v>
      </c>
      <c r="L22" s="0" t="s">
        <v>1411</v>
      </c>
      <c r="M22" s="0" t="n">
        <v>0</v>
      </c>
      <c r="N22" s="0" t="n">
        <v>3.11</v>
      </c>
      <c r="O22" s="0" t="n">
        <v>1</v>
      </c>
      <c r="P22" s="0" t="n">
        <v>0</v>
      </c>
      <c r="Q22" s="0" t="n">
        <v>55</v>
      </c>
    </row>
    <row r="23" customFormat="false" ht="15" hidden="false" customHeight="false" outlineLevel="0" collapsed="false">
      <c r="A23" s="0" t="s">
        <v>1425</v>
      </c>
      <c r="B23" s="0" t="n">
        <v>1</v>
      </c>
      <c r="C23" s="0" t="n">
        <v>44</v>
      </c>
      <c r="D23" s="0" t="n">
        <v>0</v>
      </c>
      <c r="E23" s="0" t="s">
        <v>1408</v>
      </c>
      <c r="F23" s="0" t="n">
        <f aca="false">IF(E23=$E$46,0,1)</f>
        <v>1</v>
      </c>
      <c r="G23" s="0" t="n">
        <v>109</v>
      </c>
      <c r="H23" s="0" t="n">
        <v>0</v>
      </c>
      <c r="I23" s="0" t="n">
        <v>0</v>
      </c>
      <c r="J23" s="0" t="n">
        <v>0</v>
      </c>
      <c r="K23" s="0" t="n">
        <v>0</v>
      </c>
      <c r="L23" s="0" t="s">
        <v>1409</v>
      </c>
      <c r="M23" s="0" t="n">
        <v>1</v>
      </c>
      <c r="N23" s="0" t="n">
        <v>2.85</v>
      </c>
      <c r="O23" s="0" t="n">
        <v>1</v>
      </c>
      <c r="P23" s="0" t="n">
        <v>0</v>
      </c>
      <c r="Q23" s="0" t="n">
        <v>109</v>
      </c>
    </row>
    <row r="24" customFormat="false" ht="15" hidden="false" customHeight="false" outlineLevel="0" collapsed="false">
      <c r="A24" s="0" t="s">
        <v>1426</v>
      </c>
      <c r="B24" s="0" t="n">
        <v>1</v>
      </c>
      <c r="C24" s="0" t="n">
        <v>56</v>
      </c>
      <c r="D24" s="0" t="n">
        <v>1</v>
      </c>
      <c r="E24" s="0" t="s">
        <v>1410</v>
      </c>
      <c r="F24" s="0" t="n">
        <f aca="false">IF(E24=$E$46,0,1)</f>
        <v>0</v>
      </c>
      <c r="G24" s="0" t="n">
        <v>30</v>
      </c>
      <c r="H24" s="0" t="n">
        <v>0</v>
      </c>
      <c r="I24" s="0" t="n">
        <v>0</v>
      </c>
      <c r="J24" s="0" t="n">
        <v>0</v>
      </c>
      <c r="K24" s="0" t="n">
        <v>0</v>
      </c>
      <c r="L24" s="0" t="s">
        <v>1409</v>
      </c>
      <c r="M24" s="0" t="n">
        <v>1</v>
      </c>
      <c r="N24" s="0" t="n">
        <v>2.25</v>
      </c>
      <c r="O24" s="0" t="n">
        <v>1</v>
      </c>
      <c r="P24" s="0" t="n">
        <v>0</v>
      </c>
      <c r="Q24" s="0" t="n">
        <v>30</v>
      </c>
    </row>
    <row r="25" customFormat="false" ht="15" hidden="false" customHeight="false" outlineLevel="0" collapsed="false">
      <c r="A25" s="0" t="s">
        <v>1427</v>
      </c>
      <c r="B25" s="0" t="n">
        <v>0</v>
      </c>
      <c r="C25" s="0" t="n">
        <v>80</v>
      </c>
      <c r="D25" s="0" t="n">
        <v>1</v>
      </c>
      <c r="E25" s="0" t="s">
        <v>1410</v>
      </c>
      <c r="F25" s="0" t="n">
        <f aca="false">IF(E25=$E$46,0,1)</f>
        <v>0</v>
      </c>
      <c r="G25" s="0" t="n">
        <v>31</v>
      </c>
      <c r="H25" s="0" t="n">
        <v>1</v>
      </c>
      <c r="I25" s="0" t="n">
        <v>1</v>
      </c>
      <c r="J25" s="0" t="n">
        <v>0</v>
      </c>
      <c r="K25" s="0" t="n">
        <v>0</v>
      </c>
      <c r="L25" s="0" t="s">
        <v>1409</v>
      </c>
      <c r="M25" s="0" t="n">
        <v>1</v>
      </c>
      <c r="N25" s="0" t="n">
        <v>3</v>
      </c>
      <c r="O25" s="0" t="n">
        <v>1</v>
      </c>
      <c r="P25" s="0" t="n">
        <v>1</v>
      </c>
      <c r="Q25" s="0" t="n">
        <v>130</v>
      </c>
    </row>
    <row r="26" customFormat="false" ht="15" hidden="false" customHeight="false" outlineLevel="0" collapsed="false">
      <c r="A26" s="0" t="s">
        <v>1291</v>
      </c>
      <c r="B26" s="0" t="n">
        <v>1</v>
      </c>
      <c r="C26" s="0" t="n">
        <v>87</v>
      </c>
      <c r="D26" s="0" t="n">
        <v>1</v>
      </c>
      <c r="E26" s="0" t="s">
        <v>1408</v>
      </c>
      <c r="F26" s="0" t="n">
        <f aca="false">IF(E26=$E$46,0,1)</f>
        <v>1</v>
      </c>
      <c r="G26" s="0" t="n">
        <v>2</v>
      </c>
      <c r="H26" s="0" t="n">
        <v>1</v>
      </c>
      <c r="I26" s="0" t="n">
        <v>1</v>
      </c>
      <c r="J26" s="0" t="n">
        <v>1</v>
      </c>
      <c r="K26" s="0" t="n">
        <v>0</v>
      </c>
      <c r="L26" s="0" t="s">
        <v>1411</v>
      </c>
      <c r="M26" s="0" t="n">
        <v>0</v>
      </c>
      <c r="N26" s="0" t="n">
        <v>10</v>
      </c>
      <c r="O26" s="0" t="n">
        <v>1</v>
      </c>
      <c r="P26" s="0" t="n">
        <v>1</v>
      </c>
      <c r="Q26" s="0" t="n">
        <v>12</v>
      </c>
    </row>
    <row r="27" customFormat="false" ht="15" hidden="false" customHeight="false" outlineLevel="0" collapsed="false">
      <c r="A27" s="0" t="s">
        <v>1336</v>
      </c>
      <c r="B27" s="0" t="n">
        <v>0</v>
      </c>
      <c r="C27" s="0" t="n">
        <v>75</v>
      </c>
      <c r="D27" s="0" t="n">
        <v>1</v>
      </c>
      <c r="E27" s="0" t="s">
        <v>1410</v>
      </c>
      <c r="F27" s="0" t="n">
        <f aca="false">IF(E27=$E$46,0,1)</f>
        <v>0</v>
      </c>
      <c r="G27" s="0" t="n">
        <v>20</v>
      </c>
      <c r="H27" s="0" t="n">
        <v>1</v>
      </c>
      <c r="I27" s="0" t="n">
        <v>1</v>
      </c>
      <c r="J27" s="0" t="n">
        <v>1</v>
      </c>
      <c r="K27" s="0" t="n">
        <v>1</v>
      </c>
      <c r="L27" s="0" t="s">
        <v>1411</v>
      </c>
      <c r="M27" s="0" t="n">
        <v>0</v>
      </c>
      <c r="N27" s="0" t="n">
        <v>11</v>
      </c>
      <c r="O27" s="0" t="n">
        <v>1</v>
      </c>
      <c r="P27" s="0" t="n">
        <v>1</v>
      </c>
      <c r="Q27" s="0" t="n">
        <v>23</v>
      </c>
    </row>
    <row r="28" customFormat="false" ht="15" hidden="false" customHeight="false" outlineLevel="0" collapsed="false">
      <c r="A28" s="0" t="s">
        <v>1428</v>
      </c>
      <c r="B28" s="0" t="n">
        <v>0</v>
      </c>
      <c r="C28" s="0" t="n">
        <v>64</v>
      </c>
      <c r="D28" s="0" t="n">
        <v>1</v>
      </c>
      <c r="E28" s="0" t="s">
        <v>1408</v>
      </c>
      <c r="F28" s="0" t="n">
        <f aca="false">IF(E28=$E$46,0,1)</f>
        <v>1</v>
      </c>
      <c r="G28" s="0" t="n">
        <v>26</v>
      </c>
      <c r="H28" s="0" t="n">
        <v>1</v>
      </c>
      <c r="I28" s="0" t="n">
        <v>1</v>
      </c>
      <c r="J28" s="0" t="n">
        <v>1</v>
      </c>
      <c r="K28" s="0" t="n">
        <v>1</v>
      </c>
      <c r="L28" s="0" t="s">
        <v>1411</v>
      </c>
      <c r="M28" s="0" t="n">
        <v>0</v>
      </c>
      <c r="N28" s="0" t="n">
        <v>1.51</v>
      </c>
      <c r="O28" s="0" t="n">
        <v>0</v>
      </c>
      <c r="P28" s="0" t="n">
        <v>0</v>
      </c>
      <c r="Q28" s="0" t="n">
        <v>29</v>
      </c>
    </row>
    <row r="29" customFormat="false" ht="15" hidden="false" customHeight="false" outlineLevel="0" collapsed="false">
      <c r="A29" s="0" t="s">
        <v>1429</v>
      </c>
      <c r="B29" s="0" t="n">
        <v>0</v>
      </c>
      <c r="C29" s="0" t="n">
        <v>64</v>
      </c>
      <c r="D29" s="0" t="n">
        <v>1</v>
      </c>
      <c r="E29" s="0" t="s">
        <v>1408</v>
      </c>
      <c r="F29" s="0" t="n">
        <f aca="false">IF(E29=$E$46,0,1)</f>
        <v>1</v>
      </c>
      <c r="G29" s="0" t="n">
        <v>8</v>
      </c>
      <c r="H29" s="0" t="n">
        <v>1</v>
      </c>
      <c r="I29" s="0" t="n">
        <v>1</v>
      </c>
      <c r="J29" s="0" t="n">
        <v>1</v>
      </c>
      <c r="K29" s="0" t="n">
        <v>1</v>
      </c>
      <c r="L29" s="0" t="s">
        <v>1411</v>
      </c>
      <c r="M29" s="0" t="n">
        <v>0</v>
      </c>
      <c r="N29" s="0" t="n">
        <v>3.75</v>
      </c>
      <c r="O29" s="0" t="n">
        <v>1</v>
      </c>
      <c r="P29" s="0" t="n">
        <v>1</v>
      </c>
      <c r="Q29" s="0" t="n">
        <v>29</v>
      </c>
    </row>
    <row r="30" customFormat="false" ht="15" hidden="false" customHeight="false" outlineLevel="0" collapsed="false">
      <c r="A30" s="0" t="s">
        <v>1430</v>
      </c>
      <c r="B30" s="0" t="n">
        <v>0</v>
      </c>
      <c r="C30" s="0" t="n">
        <v>73</v>
      </c>
      <c r="D30" s="0" t="n">
        <v>1</v>
      </c>
      <c r="E30" s="0" t="s">
        <v>1408</v>
      </c>
      <c r="F30" s="0" t="n">
        <f aca="false">IF(E30=$E$46,0,1)</f>
        <v>1</v>
      </c>
      <c r="G30" s="0" t="n">
        <v>7</v>
      </c>
      <c r="H30" s="0" t="n">
        <v>1</v>
      </c>
      <c r="I30" s="0" t="n">
        <v>1</v>
      </c>
      <c r="J30" s="0" t="n">
        <v>1</v>
      </c>
      <c r="K30" s="0" t="n">
        <v>1</v>
      </c>
      <c r="L30" s="0" t="s">
        <v>1411</v>
      </c>
      <c r="M30" s="0" t="n">
        <v>0</v>
      </c>
      <c r="N30" s="0" t="n">
        <v>3.5</v>
      </c>
      <c r="O30" s="0" t="n">
        <v>1</v>
      </c>
      <c r="P30" s="0" t="n">
        <v>1</v>
      </c>
      <c r="Q30" s="0" t="n">
        <v>10</v>
      </c>
    </row>
    <row r="31" customFormat="false" ht="15" hidden="false" customHeight="false" outlineLevel="0" collapsed="false">
      <c r="A31" s="0" t="s">
        <v>1431</v>
      </c>
      <c r="B31" s="0" t="n">
        <v>0</v>
      </c>
      <c r="C31" s="0" t="n">
        <v>76</v>
      </c>
      <c r="D31" s="0" t="n">
        <v>1</v>
      </c>
      <c r="E31" s="0" t="s">
        <v>1410</v>
      </c>
      <c r="F31" s="0" t="n">
        <f aca="false">IF(E31=$E$46,0,1)</f>
        <v>0</v>
      </c>
      <c r="G31" s="0" t="n">
        <v>9</v>
      </c>
      <c r="H31" s="0" t="n">
        <v>1</v>
      </c>
      <c r="I31" s="0" t="n">
        <v>1</v>
      </c>
      <c r="J31" s="0" t="n">
        <v>1</v>
      </c>
      <c r="K31" s="0" t="n">
        <v>1</v>
      </c>
      <c r="L31" s="0" t="s">
        <v>1409</v>
      </c>
      <c r="M31" s="0" t="n">
        <v>1</v>
      </c>
      <c r="N31" s="0" t="n">
        <v>5</v>
      </c>
      <c r="O31" s="0" t="n">
        <v>1</v>
      </c>
      <c r="P31" s="0" t="n">
        <v>0</v>
      </c>
      <c r="Q31" s="0" t="n">
        <v>16</v>
      </c>
    </row>
    <row r="32" customFormat="false" ht="15" hidden="false" customHeight="false" outlineLevel="0" collapsed="false">
      <c r="A32" s="0" t="s">
        <v>1432</v>
      </c>
      <c r="B32" s="0" t="n">
        <v>1</v>
      </c>
      <c r="C32" s="0" t="n">
        <v>59</v>
      </c>
      <c r="D32" s="0" t="n">
        <v>1</v>
      </c>
      <c r="E32" s="0" t="s">
        <v>1408</v>
      </c>
      <c r="F32" s="0" t="n">
        <f aca="false">IF(E32=$E$46,0,1)</f>
        <v>1</v>
      </c>
      <c r="G32" s="0" t="n">
        <v>24</v>
      </c>
      <c r="H32" s="0" t="n">
        <v>1</v>
      </c>
      <c r="I32" s="0" t="n">
        <v>1</v>
      </c>
      <c r="J32" s="0" t="n">
        <v>1</v>
      </c>
      <c r="K32" s="0" t="n">
        <v>1</v>
      </c>
      <c r="L32" s="0" t="s">
        <v>1411</v>
      </c>
      <c r="M32" s="0" t="n">
        <v>0</v>
      </c>
      <c r="N32" s="0" t="n">
        <v>10.7</v>
      </c>
      <c r="O32" s="0" t="n">
        <v>1</v>
      </c>
      <c r="P32" s="0" t="n">
        <v>1</v>
      </c>
      <c r="Q32" s="0" t="n">
        <v>62</v>
      </c>
    </row>
    <row r="33" customFormat="false" ht="15" hidden="false" customHeight="false" outlineLevel="0" collapsed="false">
      <c r="A33" s="0" t="s">
        <v>1433</v>
      </c>
      <c r="B33" s="0" t="n">
        <v>0</v>
      </c>
      <c r="C33" s="0" t="n">
        <v>48</v>
      </c>
      <c r="D33" s="0" t="n">
        <v>0</v>
      </c>
      <c r="E33" s="0" t="s">
        <v>1408</v>
      </c>
      <c r="F33" s="0" t="n">
        <f aca="false">IF(E33=$E$46,0,1)</f>
        <v>1</v>
      </c>
      <c r="G33" s="0" t="n">
        <v>12</v>
      </c>
      <c r="H33" s="0" t="n">
        <v>1</v>
      </c>
      <c r="I33" s="0" t="n">
        <v>1</v>
      </c>
      <c r="J33" s="0" t="n">
        <v>1</v>
      </c>
      <c r="K33" s="0" t="n">
        <v>1</v>
      </c>
      <c r="L33" s="0" t="s">
        <v>1411</v>
      </c>
      <c r="M33" s="0" t="n">
        <v>0</v>
      </c>
      <c r="N33" s="0" t="n">
        <v>13</v>
      </c>
      <c r="O33" s="0" t="n">
        <v>1</v>
      </c>
      <c r="P33" s="0" t="n">
        <v>1</v>
      </c>
      <c r="Q33" s="0" t="n">
        <v>19</v>
      </c>
    </row>
    <row r="34" customFormat="false" ht="15.75" hidden="false" customHeight="false" outlineLevel="0" collapsed="false">
      <c r="A34" s="0" t="s">
        <v>1302</v>
      </c>
      <c r="B34" s="0" t="n">
        <v>1</v>
      </c>
      <c r="C34" s="0" t="n">
        <v>67</v>
      </c>
      <c r="D34" s="0" t="n">
        <v>1</v>
      </c>
      <c r="E34" s="0" t="s">
        <v>1410</v>
      </c>
      <c r="F34" s="0" t="n">
        <f aca="false">IF(E34=$E$46,0,1)</f>
        <v>0</v>
      </c>
      <c r="G34" s="78" t="s">
        <v>1285</v>
      </c>
      <c r="H34" s="0" t="n">
        <v>1</v>
      </c>
      <c r="I34" s="0" t="n">
        <v>2</v>
      </c>
      <c r="J34" s="0" t="n">
        <v>1</v>
      </c>
      <c r="K34" s="0" t="n">
        <v>1</v>
      </c>
      <c r="L34" s="0" t="s">
        <v>1411</v>
      </c>
      <c r="M34" s="0" t="n">
        <v>0</v>
      </c>
      <c r="N34" s="0" t="n">
        <v>1.65</v>
      </c>
      <c r="O34" s="0" t="n">
        <v>0</v>
      </c>
      <c r="P34" s="0" t="n">
        <v>1</v>
      </c>
      <c r="Q34" s="0" t="n">
        <v>6</v>
      </c>
    </row>
    <row r="35" customFormat="false" ht="15" hidden="false" customHeight="false" outlineLevel="0" collapsed="false">
      <c r="A35" s="0" t="s">
        <v>1303</v>
      </c>
      <c r="B35" s="0" t="n">
        <v>1</v>
      </c>
      <c r="C35" s="0" t="n">
        <v>69</v>
      </c>
      <c r="D35" s="0" t="n">
        <v>1</v>
      </c>
      <c r="E35" s="0" t="s">
        <v>1410</v>
      </c>
      <c r="F35" s="0" t="n">
        <f aca="false">IF(E35=$E$46,0,1)</f>
        <v>0</v>
      </c>
      <c r="G35" s="0" t="n">
        <v>15</v>
      </c>
      <c r="H35" s="0" t="n">
        <v>1</v>
      </c>
      <c r="I35" s="0" t="n">
        <v>1</v>
      </c>
      <c r="J35" s="0" t="n">
        <v>1</v>
      </c>
      <c r="K35" s="0" t="n">
        <v>1</v>
      </c>
      <c r="L35" s="0" t="s">
        <v>1409</v>
      </c>
      <c r="M35" s="0" t="n">
        <v>1</v>
      </c>
      <c r="N35" s="0" t="n">
        <v>2.6</v>
      </c>
      <c r="O35" s="0" t="n">
        <v>1</v>
      </c>
      <c r="P35" s="0" t="n">
        <v>1</v>
      </c>
      <c r="Q35" s="0" t="n">
        <v>29</v>
      </c>
    </row>
    <row r="36" customFormat="false" ht="15" hidden="false" customHeight="false" outlineLevel="0" collapsed="false">
      <c r="A36" s="0" t="s">
        <v>1434</v>
      </c>
      <c r="B36" s="0" t="n">
        <v>0</v>
      </c>
      <c r="C36" s="0" t="n">
        <v>72</v>
      </c>
      <c r="D36" s="0" t="n">
        <v>1</v>
      </c>
      <c r="E36" s="0" t="s">
        <v>1410</v>
      </c>
      <c r="F36" s="0" t="n">
        <f aca="false">IF(E36=$E$46,0,1)</f>
        <v>0</v>
      </c>
      <c r="G36" s="0" t="n">
        <v>6</v>
      </c>
      <c r="H36" s="0" t="n">
        <v>1</v>
      </c>
      <c r="I36" s="0" t="n">
        <v>1</v>
      </c>
      <c r="J36" s="0" t="n">
        <v>1</v>
      </c>
      <c r="K36" s="0" t="n">
        <v>1</v>
      </c>
      <c r="L36" s="0" t="s">
        <v>1411</v>
      </c>
      <c r="M36" s="0" t="n">
        <v>0</v>
      </c>
      <c r="N36" s="0" t="n">
        <v>6.7</v>
      </c>
      <c r="O36" s="0" t="n">
        <v>1</v>
      </c>
      <c r="P36" s="0" t="n">
        <v>1</v>
      </c>
      <c r="Q36" s="0" t="n">
        <v>9</v>
      </c>
    </row>
    <row r="37" customFormat="false" ht="15" hidden="false" customHeight="false" outlineLevel="0" collapsed="false">
      <c r="A37" s="0" t="s">
        <v>1435</v>
      </c>
      <c r="B37" s="0" t="n">
        <v>0</v>
      </c>
      <c r="C37" s="0" t="n">
        <v>62</v>
      </c>
      <c r="D37" s="0" t="n">
        <v>1</v>
      </c>
      <c r="E37" s="0" t="s">
        <v>1410</v>
      </c>
      <c r="F37" s="0" t="n">
        <f aca="false">IF(E37=$E$46,0,1)</f>
        <v>0</v>
      </c>
      <c r="G37" s="0" t="n">
        <v>72</v>
      </c>
      <c r="H37" s="0" t="n">
        <v>1</v>
      </c>
      <c r="I37" s="0" t="n">
        <v>1</v>
      </c>
      <c r="J37" s="0" t="n">
        <v>1</v>
      </c>
      <c r="K37" s="0" t="n">
        <v>1</v>
      </c>
      <c r="L37" s="0" t="s">
        <v>1409</v>
      </c>
      <c r="M37" s="0" t="n">
        <v>1</v>
      </c>
      <c r="N37" s="0" t="n">
        <v>2.6</v>
      </c>
      <c r="O37" s="0" t="n">
        <v>1</v>
      </c>
      <c r="P37" s="0" t="n">
        <v>0</v>
      </c>
      <c r="Q37" s="0" t="n">
        <v>81</v>
      </c>
    </row>
    <row r="38" customFormat="false" ht="15" hidden="false" customHeight="false" outlineLevel="0" collapsed="false">
      <c r="A38" s="0" t="s">
        <v>1436</v>
      </c>
      <c r="B38" s="0" t="n">
        <v>1</v>
      </c>
      <c r="C38" s="0" t="n">
        <v>66</v>
      </c>
      <c r="D38" s="0" t="n">
        <v>1</v>
      </c>
      <c r="E38" s="0" t="s">
        <v>1408</v>
      </c>
      <c r="F38" s="0" t="n">
        <f aca="false">IF(E38=$E$46,0,1)</f>
        <v>1</v>
      </c>
      <c r="G38" s="0" t="n">
        <v>25</v>
      </c>
      <c r="H38" s="0" t="n">
        <v>1</v>
      </c>
      <c r="I38" s="0" t="n">
        <v>1</v>
      </c>
      <c r="J38" s="0" t="n">
        <v>1</v>
      </c>
      <c r="K38" s="0" t="n">
        <v>1</v>
      </c>
      <c r="L38" s="0" t="s">
        <v>1411</v>
      </c>
      <c r="M38" s="0" t="n">
        <v>0</v>
      </c>
      <c r="N38" s="0" t="n">
        <v>2.8</v>
      </c>
      <c r="O38" s="0" t="n">
        <v>1</v>
      </c>
      <c r="P38" s="0" t="n">
        <v>0</v>
      </c>
      <c r="Q38" s="0" t="n">
        <v>39</v>
      </c>
    </row>
    <row r="39" customFormat="false" ht="15" hidden="false" customHeight="false" outlineLevel="0" collapsed="false">
      <c r="A39" s="0" t="s">
        <v>1306</v>
      </c>
      <c r="B39" s="0" t="n">
        <v>0</v>
      </c>
      <c r="C39" s="0" t="n">
        <v>75</v>
      </c>
      <c r="D39" s="0" t="n">
        <v>1</v>
      </c>
      <c r="E39" s="0" t="s">
        <v>1408</v>
      </c>
      <c r="F39" s="0" t="n">
        <f aca="false">IF(E39=$E$46,0,1)</f>
        <v>1</v>
      </c>
      <c r="G39" s="0" t="n">
        <v>14</v>
      </c>
      <c r="H39" s="0" t="n">
        <v>1</v>
      </c>
      <c r="I39" s="0" t="n">
        <v>1</v>
      </c>
      <c r="J39" s="0" t="n">
        <v>1</v>
      </c>
      <c r="K39" s="0" t="n">
        <v>1</v>
      </c>
      <c r="L39" s="0" t="s">
        <v>1411</v>
      </c>
      <c r="M39" s="0" t="n">
        <v>0</v>
      </c>
      <c r="N39" s="0" t="n">
        <v>2.2</v>
      </c>
      <c r="O39" s="0" t="n">
        <v>1</v>
      </c>
      <c r="P39" s="0" t="n">
        <v>1</v>
      </c>
      <c r="Q39" s="0" t="n">
        <v>18</v>
      </c>
    </row>
    <row r="40" customFormat="false" ht="15" hidden="false" customHeight="false" outlineLevel="0" collapsed="false">
      <c r="A40" s="0" t="s">
        <v>1307</v>
      </c>
      <c r="B40" s="0" t="n">
        <v>0</v>
      </c>
      <c r="C40" s="0" t="n">
        <v>86</v>
      </c>
      <c r="D40" s="0" t="n">
        <v>1</v>
      </c>
      <c r="E40" s="0" t="s">
        <v>1408</v>
      </c>
      <c r="F40" s="0" t="n">
        <f aca="false">IF(E40=$E$46,0,1)</f>
        <v>1</v>
      </c>
      <c r="G40" s="0" t="n">
        <v>10</v>
      </c>
      <c r="H40" s="0" t="n">
        <v>1</v>
      </c>
      <c r="I40" s="0" t="n">
        <v>1</v>
      </c>
      <c r="J40" s="0" t="n">
        <v>1</v>
      </c>
      <c r="K40" s="0" t="n">
        <v>1</v>
      </c>
      <c r="L40" s="0" t="s">
        <v>1411</v>
      </c>
      <c r="M40" s="0" t="n">
        <v>0</v>
      </c>
      <c r="N40" s="0" t="n">
        <v>5.8</v>
      </c>
      <c r="O40" s="0" t="n">
        <v>1</v>
      </c>
      <c r="P40" s="0" t="n">
        <v>1</v>
      </c>
      <c r="Q40" s="0" t="n">
        <v>19</v>
      </c>
    </row>
    <row r="41" customFormat="false" ht="15" hidden="false" customHeight="false" outlineLevel="0" collapsed="false">
      <c r="A41" s="0" t="s">
        <v>1437</v>
      </c>
      <c r="B41" s="0" t="n">
        <v>0</v>
      </c>
      <c r="C41" s="0" t="n">
        <v>69</v>
      </c>
      <c r="D41" s="0" t="n">
        <v>1</v>
      </c>
      <c r="E41" s="0" t="s">
        <v>1408</v>
      </c>
      <c r="F41" s="0" t="n">
        <f aca="false">IF(E41=$E$46,0,1)</f>
        <v>1</v>
      </c>
      <c r="G41" s="0" t="n">
        <v>26</v>
      </c>
      <c r="H41" s="0" t="n">
        <v>1</v>
      </c>
      <c r="I41" s="0" t="n">
        <v>1</v>
      </c>
      <c r="J41" s="0" t="n">
        <v>0</v>
      </c>
      <c r="K41" s="0" t="n">
        <v>0</v>
      </c>
      <c r="L41" s="0" t="s">
        <v>1411</v>
      </c>
      <c r="M41" s="0" t="n">
        <v>0</v>
      </c>
      <c r="N41" s="0" t="n">
        <v>3</v>
      </c>
      <c r="O41" s="0" t="n">
        <v>1</v>
      </c>
      <c r="P41" s="0" t="n">
        <v>1</v>
      </c>
      <c r="Q41" s="0" t="n">
        <v>61</v>
      </c>
    </row>
    <row r="42" customFormat="false" ht="15" hidden="false" customHeight="false" outlineLevel="0" collapsed="false">
      <c r="A42" s="0" t="s">
        <v>1438</v>
      </c>
      <c r="B42" s="0" t="n">
        <v>0</v>
      </c>
      <c r="C42" s="0" t="n">
        <v>67</v>
      </c>
      <c r="D42" s="0" t="n">
        <v>1</v>
      </c>
      <c r="E42" s="0" t="s">
        <v>1408</v>
      </c>
      <c r="F42" s="0" t="n">
        <f aca="false">IF(E42=$E$46,0,1)</f>
        <v>1</v>
      </c>
      <c r="G42" s="0" t="n">
        <v>21</v>
      </c>
      <c r="H42" s="0" t="n">
        <v>1</v>
      </c>
      <c r="I42" s="0" t="n">
        <v>1</v>
      </c>
      <c r="J42" s="0" t="n">
        <v>0</v>
      </c>
      <c r="K42" s="0" t="n">
        <v>0</v>
      </c>
      <c r="L42" s="0" t="s">
        <v>1409</v>
      </c>
      <c r="M42" s="0" t="n">
        <v>1</v>
      </c>
      <c r="N42" s="0" t="n">
        <v>5</v>
      </c>
      <c r="O42" s="0" t="n">
        <v>1</v>
      </c>
      <c r="P42" s="0" t="n">
        <v>0</v>
      </c>
      <c r="Q42" s="0" t="n">
        <v>39</v>
      </c>
    </row>
    <row r="43" customFormat="false" ht="15" hidden="false" customHeight="false" outlineLevel="0" collapsed="false">
      <c r="A43" s="0" t="s">
        <v>1439</v>
      </c>
      <c r="B43" s="0" t="n">
        <v>0</v>
      </c>
      <c r="C43" s="0" t="n">
        <v>57</v>
      </c>
      <c r="D43" s="0" t="n">
        <v>1</v>
      </c>
      <c r="E43" s="0" t="s">
        <v>1408</v>
      </c>
      <c r="F43" s="0" t="n">
        <f aca="false">IF(E43=$E$46,0,1)</f>
        <v>1</v>
      </c>
      <c r="G43" s="0" t="n">
        <v>52</v>
      </c>
      <c r="H43" s="0" t="n">
        <v>1</v>
      </c>
      <c r="I43" s="0" t="n">
        <v>1</v>
      </c>
      <c r="J43" s="0" t="n">
        <v>0</v>
      </c>
      <c r="K43" s="0" t="n">
        <v>0</v>
      </c>
      <c r="L43" s="0" t="s">
        <v>1411</v>
      </c>
      <c r="M43" s="0" t="n">
        <v>0</v>
      </c>
      <c r="N43" s="0" t="n">
        <v>1.4</v>
      </c>
      <c r="O43" s="0" t="n">
        <v>0</v>
      </c>
      <c r="P43" s="0" t="n">
        <v>0</v>
      </c>
      <c r="Q43" s="0" t="n">
        <v>62</v>
      </c>
    </row>
    <row r="44" customFormat="false" ht="15" hidden="false" customHeight="false" outlineLevel="0" collapsed="false">
      <c r="A44" s="0" t="s">
        <v>1309</v>
      </c>
      <c r="B44" s="0" t="n">
        <v>1</v>
      </c>
      <c r="C44" s="0" t="n">
        <v>67</v>
      </c>
      <c r="D44" s="0" t="n">
        <v>1</v>
      </c>
      <c r="E44" s="0" t="s">
        <v>1408</v>
      </c>
      <c r="F44" s="0" t="n">
        <f aca="false">IF(E44=$E$46,0,1)</f>
        <v>1</v>
      </c>
      <c r="G44" s="0" t="n">
        <v>8</v>
      </c>
      <c r="H44" s="0" t="n">
        <v>1</v>
      </c>
      <c r="I44" s="0" t="n">
        <v>1</v>
      </c>
      <c r="J44" s="0" t="n">
        <v>1</v>
      </c>
      <c r="K44" s="0" t="n">
        <v>1</v>
      </c>
      <c r="L44" s="0" t="s">
        <v>1409</v>
      </c>
      <c r="M44" s="0" t="n">
        <v>1</v>
      </c>
      <c r="N44" s="0" t="n">
        <v>2</v>
      </c>
      <c r="O44" s="0" t="n">
        <v>1</v>
      </c>
      <c r="P44" s="0" t="n">
        <v>0</v>
      </c>
      <c r="Q44" s="0" t="n">
        <v>17</v>
      </c>
    </row>
    <row r="45" customFormat="false" ht="15" hidden="false" customHeight="false" outlineLevel="0" collapsed="false">
      <c r="A45" s="0" t="s">
        <v>1440</v>
      </c>
      <c r="B45" s="0" t="n">
        <v>0</v>
      </c>
      <c r="C45" s="0" t="n">
        <v>81</v>
      </c>
      <c r="D45" s="0" t="n">
        <v>1</v>
      </c>
      <c r="E45" s="0" t="s">
        <v>1408</v>
      </c>
      <c r="F45" s="0" t="n">
        <f aca="false">IF(E45=$E$46,0,1)</f>
        <v>1</v>
      </c>
      <c r="G45" s="0" t="n">
        <v>4</v>
      </c>
      <c r="H45" s="0" t="n">
        <v>1</v>
      </c>
      <c r="I45" s="0" t="n">
        <v>1</v>
      </c>
      <c r="J45" s="0" t="n">
        <v>1</v>
      </c>
      <c r="K45" s="0" t="n">
        <v>1</v>
      </c>
      <c r="L45" s="0" t="s">
        <v>1411</v>
      </c>
      <c r="M45" s="0" t="n">
        <v>0</v>
      </c>
      <c r="N45" s="0" t="n">
        <v>1.95</v>
      </c>
      <c r="O45" s="0" t="n">
        <v>0</v>
      </c>
      <c r="P45" s="0" t="n">
        <v>0</v>
      </c>
      <c r="Q45" s="0" t="n">
        <v>16</v>
      </c>
    </row>
    <row r="46" customFormat="false" ht="15.75" hidden="false" customHeight="false" outlineLevel="0" collapsed="false">
      <c r="A46" s="32"/>
      <c r="B46" s="80" t="s">
        <v>1441</v>
      </c>
      <c r="C46" s="81" t="n">
        <f aca="false">MIN(C2:C45)</f>
        <v>29</v>
      </c>
      <c r="D46" s="32"/>
      <c r="E46" s="32" t="s">
        <v>1410</v>
      </c>
      <c r="F46" s="32"/>
      <c r="G46" s="32"/>
      <c r="H46" s="32"/>
      <c r="I46" s="32"/>
      <c r="J46" s="32"/>
      <c r="K46" s="32"/>
      <c r="L46" s="32"/>
      <c r="M46" s="82" t="s">
        <v>1442</v>
      </c>
      <c r="N46" s="83" t="n">
        <f aca="false">MIN(N2:N45)</f>
        <v>1.2</v>
      </c>
      <c r="O46" s="32"/>
      <c r="P46" s="84" t="s">
        <v>1443</v>
      </c>
      <c r="Q46" s="85" t="n">
        <f aca="false">MIN(Q2:Q45)</f>
        <v>6</v>
      </c>
    </row>
    <row r="47" customFormat="false" ht="15.75" hidden="false" customHeight="false" outlineLevel="0" collapsed="false">
      <c r="B47" s="86" t="s">
        <v>1444</v>
      </c>
      <c r="C47" s="87" t="n">
        <f aca="false">MAX(C2:C45)</f>
        <v>87</v>
      </c>
      <c r="M47" s="88" t="s">
        <v>1445</v>
      </c>
      <c r="N47" s="89" t="n">
        <f aca="false">MAX(N2:N45)</f>
        <v>13</v>
      </c>
      <c r="P47" s="90" t="s">
        <v>1446</v>
      </c>
      <c r="Q47" s="91" t="n">
        <f aca="false">MAX(Q2:Q45)</f>
        <v>130</v>
      </c>
    </row>
    <row r="48" customFormat="false" ht="15.75" hidden="false" customHeight="false" outlineLevel="0" collapsed="false">
      <c r="A48" s="92" t="s">
        <v>1447</v>
      </c>
      <c r="B48" s="93"/>
      <c r="C48" s="93"/>
      <c r="D48" s="94" t="s">
        <v>1448</v>
      </c>
    </row>
    <row r="49" customFormat="false" ht="15.75" hidden="false" customHeight="false" outlineLevel="0" collapsed="false">
      <c r="A49" s="95"/>
      <c r="B49" s="6"/>
      <c r="C49" s="6" t="s">
        <v>1449</v>
      </c>
      <c r="D49" s="96" t="s">
        <v>1450</v>
      </c>
    </row>
    <row r="50" customFormat="false" ht="15.75" hidden="false" customHeight="false" outlineLevel="0" collapsed="false">
      <c r="A50" s="97" t="s">
        <v>1451</v>
      </c>
      <c r="B50" s="6"/>
      <c r="C50" s="6" t="n">
        <f aca="false">COUNTIF(B2:B45,0)</f>
        <v>31</v>
      </c>
      <c r="D50" s="98" t="n">
        <f aca="false">(C50/(C50+C51))*100</f>
        <v>70.4545454545455</v>
      </c>
    </row>
    <row r="51" customFormat="false" ht="15.75" hidden="false" customHeight="false" outlineLevel="0" collapsed="false">
      <c r="A51" s="97" t="s">
        <v>1452</v>
      </c>
      <c r="B51" s="6"/>
      <c r="C51" s="6" t="n">
        <f aca="false">COUNTIF(B2:B45,1)</f>
        <v>13</v>
      </c>
      <c r="D51" s="98" t="n">
        <f aca="false">(C51/(C51+C50))*100</f>
        <v>29.5454545454545</v>
      </c>
    </row>
    <row r="52" customFormat="false" ht="15.75" hidden="false" customHeight="false" outlineLevel="0" collapsed="false">
      <c r="A52" s="95" t="s">
        <v>1453</v>
      </c>
      <c r="B52" s="6"/>
      <c r="C52" s="99" t="n">
        <f aca="false">MEDIAN(C2:C45)</f>
        <v>67</v>
      </c>
      <c r="D52" s="100" t="s">
        <v>1454</v>
      </c>
    </row>
    <row r="53" customFormat="false" ht="15.75" hidden="false" customHeight="false" outlineLevel="0" collapsed="false">
      <c r="A53" s="95" t="s">
        <v>15</v>
      </c>
      <c r="B53" s="6"/>
      <c r="C53" s="6"/>
      <c r="D53" s="100"/>
    </row>
    <row r="54" customFormat="false" ht="15.75" hidden="false" customHeight="false" outlineLevel="0" collapsed="false">
      <c r="A54" s="97" t="s">
        <v>1455</v>
      </c>
      <c r="B54" s="6"/>
      <c r="C54" s="6" t="n">
        <f aca="false">COUNTIF(M2:M45,0)</f>
        <v>26</v>
      </c>
      <c r="D54" s="101" t="n">
        <f aca="false">(C54/(C56+C55+C54))*100</f>
        <v>59.0909090909091</v>
      </c>
    </row>
    <row r="55" customFormat="false" ht="15.75" hidden="false" customHeight="false" outlineLevel="0" collapsed="false">
      <c r="A55" s="97" t="s">
        <v>1456</v>
      </c>
      <c r="B55" s="6"/>
      <c r="C55" s="6" t="n">
        <f aca="false">COUNTIF(M2:M45,1)</f>
        <v>18</v>
      </c>
      <c r="D55" s="101" t="n">
        <f aca="false">(C55/(C54+C56+C55))*100</f>
        <v>40.9090909090909</v>
      </c>
    </row>
    <row r="56" customFormat="false" ht="15.75" hidden="false" customHeight="false" outlineLevel="0" collapsed="false">
      <c r="A56" s="97" t="s">
        <v>1457</v>
      </c>
      <c r="B56" s="6"/>
      <c r="C56" s="6" t="n">
        <f aca="false">COUNTIF(M2:M45,"")</f>
        <v>0</v>
      </c>
      <c r="D56" s="101" t="n">
        <f aca="false">(C56/(C55+C54+C56))*100</f>
        <v>0</v>
      </c>
    </row>
    <row r="57" customFormat="false" ht="15.75" hidden="false" customHeight="false" outlineLevel="0" collapsed="false">
      <c r="A57" s="95" t="s">
        <v>1458</v>
      </c>
      <c r="B57" s="6"/>
      <c r="C57" s="6"/>
      <c r="D57" s="100"/>
    </row>
    <row r="58" customFormat="false" ht="15.75" hidden="false" customHeight="false" outlineLevel="0" collapsed="false">
      <c r="A58" s="97" t="s">
        <v>1459</v>
      </c>
      <c r="B58" s="6"/>
      <c r="C58" s="6" t="n">
        <f aca="false">COUNTIF(F2:F45,0)</f>
        <v>21</v>
      </c>
      <c r="D58" s="101" t="n">
        <f aca="false">(C58/(C59+C58))*100</f>
        <v>47.7272727272727</v>
      </c>
    </row>
    <row r="59" customFormat="false" ht="15.75" hidden="false" customHeight="false" outlineLevel="0" collapsed="false">
      <c r="A59" s="97" t="s">
        <v>1460</v>
      </c>
      <c r="B59" s="6"/>
      <c r="C59" s="6" t="n">
        <f aca="false">COUNTIF(F2:F45,1)</f>
        <v>23</v>
      </c>
      <c r="D59" s="101" t="n">
        <f aca="false">(C59/(C59+C58))*100</f>
        <v>52.2727272727273</v>
      </c>
    </row>
    <row r="60" customFormat="false" ht="15.75" hidden="false" customHeight="false" outlineLevel="0" collapsed="false">
      <c r="A60" s="102" t="s">
        <v>1461</v>
      </c>
      <c r="B60" s="42"/>
      <c r="C60" s="103" t="n">
        <f aca="false">MEDIAN(N2:N45)</f>
        <v>2.7</v>
      </c>
      <c r="D60" s="100" t="s">
        <v>1462</v>
      </c>
    </row>
    <row r="61" customFormat="false" ht="15.75" hidden="false" customHeight="false" outlineLevel="0" collapsed="false">
      <c r="A61" s="102" t="s">
        <v>1463</v>
      </c>
      <c r="B61" s="42"/>
      <c r="C61" s="6"/>
      <c r="D61" s="104"/>
    </row>
    <row r="62" customFormat="false" ht="15.75" hidden="false" customHeight="false" outlineLevel="0" collapsed="false">
      <c r="A62" s="97" t="s">
        <v>1464</v>
      </c>
      <c r="B62" s="42"/>
      <c r="C62" s="6" t="n">
        <f aca="false">COUNTIF(P2:P45,0)</f>
        <v>22</v>
      </c>
      <c r="D62" s="98" t="n">
        <f aca="false">C62/(C62+C63+C64)*100</f>
        <v>50</v>
      </c>
    </row>
    <row r="63" customFormat="false" ht="15.75" hidden="false" customHeight="false" outlineLevel="0" collapsed="false">
      <c r="A63" s="97" t="s">
        <v>1465</v>
      </c>
      <c r="B63" s="42"/>
      <c r="C63" s="6" t="n">
        <f aca="false">COUNTIF(P2:P45,1)</f>
        <v>22</v>
      </c>
      <c r="D63" s="98" t="n">
        <f aca="false">C63/(C62+C63+C64)*100</f>
        <v>50</v>
      </c>
    </row>
    <row r="64" customFormat="false" ht="15.75" hidden="false" customHeight="false" outlineLevel="0" collapsed="false">
      <c r="A64" s="97" t="s">
        <v>1466</v>
      </c>
      <c r="B64" s="42"/>
      <c r="C64" s="6" t="n">
        <f aca="false">COUNTIF(P2:P45,"")</f>
        <v>0</v>
      </c>
      <c r="D64" s="98" t="n">
        <f aca="false">C64/(C62+C63+C64)*100</f>
        <v>0</v>
      </c>
    </row>
    <row r="65" customFormat="false" ht="15.75" hidden="false" customHeight="false" outlineLevel="0" collapsed="false">
      <c r="A65" s="102" t="s">
        <v>1467</v>
      </c>
      <c r="B65" s="42"/>
      <c r="C65" s="99" t="n">
        <f aca="false">MEDIAN(Q2:Q45)</f>
        <v>38</v>
      </c>
      <c r="D65" s="100" t="s">
        <v>1468</v>
      </c>
    </row>
    <row r="66" customFormat="false" ht="15.75" hidden="false" customHeight="false" outlineLevel="0" collapsed="false">
      <c r="A66" s="95" t="s">
        <v>1469</v>
      </c>
      <c r="B66" s="42"/>
      <c r="C66" s="6"/>
      <c r="D66" s="104"/>
    </row>
    <row r="67" customFormat="false" ht="15.75" hidden="false" customHeight="false" outlineLevel="0" collapsed="false">
      <c r="A67" s="97" t="s">
        <v>1470</v>
      </c>
      <c r="B67" s="42"/>
      <c r="C67" s="6" t="n">
        <f aca="false">COUNTIF(J2:J45,0)</f>
        <v>27</v>
      </c>
      <c r="D67" s="98" t="n">
        <f aca="false">C67/(C67+C68)*100</f>
        <v>61.3636363636364</v>
      </c>
    </row>
    <row r="68" customFormat="false" ht="15.75" hidden="false" customHeight="false" outlineLevel="0" collapsed="false">
      <c r="A68" s="97" t="s">
        <v>1471</v>
      </c>
      <c r="B68" s="42"/>
      <c r="C68" s="6" t="n">
        <f aca="false">COUNTIF(J2:J45,1)</f>
        <v>17</v>
      </c>
      <c r="D68" s="98" t="n">
        <f aca="false">C68/(C68+C67)*100</f>
        <v>38.6363636363636</v>
      </c>
    </row>
    <row r="69" customFormat="false" ht="15.75" hidden="false" customHeight="false" outlineLevel="0" collapsed="false">
      <c r="A69" s="102" t="s">
        <v>1400</v>
      </c>
      <c r="B69" s="42"/>
      <c r="C69" s="6"/>
      <c r="D69" s="98"/>
    </row>
    <row r="70" customFormat="false" ht="15.75" hidden="false" customHeight="false" outlineLevel="0" collapsed="false">
      <c r="A70" s="97" t="s">
        <v>1470</v>
      </c>
      <c r="B70" s="42"/>
      <c r="C70" s="6" t="n">
        <f aca="false">COUNTIF(K2:K45,0)</f>
        <v>28</v>
      </c>
      <c r="D70" s="98" t="n">
        <f aca="false">C70/(C70+C71)*100</f>
        <v>63.6363636363636</v>
      </c>
    </row>
    <row r="71" customFormat="false" ht="15.75" hidden="false" customHeight="false" outlineLevel="0" collapsed="false">
      <c r="A71" s="97" t="s">
        <v>1472</v>
      </c>
      <c r="B71" s="42"/>
      <c r="C71" s="6" t="n">
        <f aca="false">COUNTIF(K2:K45,1)</f>
        <v>16</v>
      </c>
      <c r="D71" s="98" t="n">
        <f aca="false">C71/(C71+C70)*100</f>
        <v>36.3636363636364</v>
      </c>
    </row>
    <row r="72" customFormat="false" ht="15.75" hidden="false" customHeight="false" outlineLevel="0" collapsed="false">
      <c r="A72" s="95" t="s">
        <v>1473</v>
      </c>
      <c r="B72" s="42"/>
      <c r="C72" s="6"/>
      <c r="D72" s="98"/>
    </row>
    <row r="73" customFormat="false" ht="15.75" hidden="false" customHeight="false" outlineLevel="0" collapsed="false">
      <c r="A73" s="97" t="s">
        <v>1474</v>
      </c>
      <c r="B73" s="42"/>
      <c r="C73" s="6" t="n">
        <f aca="false">COUNTIF(H2:H45,1)</f>
        <v>22</v>
      </c>
      <c r="D73" s="98" t="n">
        <f aca="false">(C73/(C73+C74+C75))*100</f>
        <v>50</v>
      </c>
    </row>
    <row r="74" customFormat="false" ht="15.75" hidden="false" customHeight="false" outlineLevel="0" collapsed="false">
      <c r="A74" s="97" t="s">
        <v>1475</v>
      </c>
      <c r="B74" s="42"/>
      <c r="C74" s="6" t="n">
        <f aca="false">COUNTIF(H2:H45,0)</f>
        <v>22</v>
      </c>
      <c r="D74" s="98" t="n">
        <f aca="false">(C74/(C74+C75+C73))*100</f>
        <v>50</v>
      </c>
    </row>
    <row r="75" customFormat="false" ht="15.75" hidden="false" customHeight="false" outlineLevel="0" collapsed="false">
      <c r="A75" s="105" t="s">
        <v>1457</v>
      </c>
      <c r="B75" s="106"/>
      <c r="C75" s="107" t="n">
        <f aca="false">COUNTIF(H2:H45,2)</f>
        <v>0</v>
      </c>
      <c r="D75" s="108" t="n">
        <f aca="false">(C75/(C75+C73+C74))*100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2.8"/>
  <cols>
    <col collapsed="false" hidden="false" max="1" min="1" style="0" width="15.1173469387755"/>
    <col collapsed="false" hidden="false" max="2" min="2" style="0" width="17.280612244898"/>
    <col collapsed="false" hidden="false" max="3" min="3" style="0" width="18.3571428571429"/>
    <col collapsed="false" hidden="false" max="4" min="4" style="0" width="18.2244897959184"/>
    <col collapsed="false" hidden="false" max="6" min="5" style="0" width="19.4387755102041"/>
    <col collapsed="false" hidden="false" max="1025" min="7" style="0" width="10.6632653061225"/>
  </cols>
  <sheetData>
    <row r="1" customFormat="false" ht="13.8" hidden="false" customHeight="false" outlineLevel="0" collapsed="false">
      <c r="A1" s="22" t="s">
        <v>1476</v>
      </c>
      <c r="B1" s="22" t="s">
        <v>1477</v>
      </c>
      <c r="C1" s="22" t="s">
        <v>1478</v>
      </c>
      <c r="D1" s="22" t="s">
        <v>1479</v>
      </c>
      <c r="E1" s="22" t="s">
        <v>1480</v>
      </c>
      <c r="F1" s="22" t="s">
        <v>1481</v>
      </c>
      <c r="G1" s="22"/>
    </row>
    <row r="2" customFormat="false" ht="12.8" hidden="false" customHeight="false" outlineLevel="0" collapsed="false">
      <c r="A2" s="0" t="s">
        <v>1291</v>
      </c>
      <c r="B2" s="0" t="s">
        <v>1291</v>
      </c>
      <c r="C2" s="0" t="n">
        <v>1</v>
      </c>
      <c r="D2" s="0" t="s">
        <v>1482</v>
      </c>
      <c r="E2" s="0" t="s">
        <v>1482</v>
      </c>
      <c r="F2" s="0" t="n">
        <v>1</v>
      </c>
    </row>
    <row r="3" customFormat="false" ht="12.8" hidden="false" customHeight="false" outlineLevel="0" collapsed="false">
      <c r="A3" s="0" t="s">
        <v>1302</v>
      </c>
      <c r="B3" s="0" t="s">
        <v>1302</v>
      </c>
      <c r="C3" s="0" t="n">
        <v>1</v>
      </c>
      <c r="D3" s="0" t="s">
        <v>1482</v>
      </c>
      <c r="E3" s="0" t="s">
        <v>1482</v>
      </c>
      <c r="F3" s="0" t="n">
        <v>1</v>
      </c>
    </row>
    <row r="4" customFormat="false" ht="12.8" hidden="false" customHeight="false" outlineLevel="0" collapsed="false">
      <c r="A4" s="0" t="s">
        <v>1303</v>
      </c>
      <c r="B4" s="0" t="s">
        <v>1303</v>
      </c>
      <c r="C4" s="0" t="n">
        <v>1</v>
      </c>
      <c r="D4" s="0" t="s">
        <v>1482</v>
      </c>
      <c r="E4" s="0" t="s">
        <v>1482</v>
      </c>
      <c r="F4" s="0" t="n">
        <v>1</v>
      </c>
    </row>
    <row r="5" customFormat="false" ht="12.8" hidden="false" customHeight="false" outlineLevel="0" collapsed="false">
      <c r="A5" s="0" t="s">
        <v>1306</v>
      </c>
      <c r="B5" s="0" t="s">
        <v>1306</v>
      </c>
      <c r="C5" s="0" t="n">
        <v>1</v>
      </c>
      <c r="D5" s="0" t="s">
        <v>1482</v>
      </c>
      <c r="E5" s="0" t="s">
        <v>1482</v>
      </c>
      <c r="F5" s="0" t="n">
        <v>1</v>
      </c>
    </row>
    <row r="6" customFormat="false" ht="12.8" hidden="false" customHeight="false" outlineLevel="0" collapsed="false">
      <c r="A6" s="0" t="s">
        <v>1307</v>
      </c>
      <c r="B6" s="0" t="s">
        <v>1307</v>
      </c>
      <c r="C6" s="0" t="n">
        <v>1</v>
      </c>
      <c r="D6" s="0" t="s">
        <v>1482</v>
      </c>
      <c r="E6" s="0" t="s">
        <v>1482</v>
      </c>
      <c r="F6" s="0" t="n">
        <v>1</v>
      </c>
    </row>
    <row r="7" customFormat="false" ht="12.8" hidden="false" customHeight="false" outlineLevel="0" collapsed="false">
      <c r="A7" s="0" t="s">
        <v>1309</v>
      </c>
      <c r="B7" s="0" t="s">
        <v>1309</v>
      </c>
      <c r="C7" s="0" t="n">
        <v>1</v>
      </c>
      <c r="D7" s="0" t="s">
        <v>1482</v>
      </c>
      <c r="E7" s="0" t="s">
        <v>1482</v>
      </c>
      <c r="F7" s="0" t="n">
        <v>1</v>
      </c>
    </row>
    <row r="8" customFormat="false" ht="12.8" hidden="false" customHeight="false" outlineLevel="0" collapsed="false">
      <c r="A8" s="0" t="s">
        <v>1483</v>
      </c>
      <c r="B8" s="0" t="s">
        <v>1336</v>
      </c>
      <c r="C8" s="0" t="n">
        <v>1</v>
      </c>
      <c r="D8" s="0" t="s">
        <v>1482</v>
      </c>
      <c r="E8" s="0" t="s">
        <v>1482</v>
      </c>
      <c r="F8" s="0" t="n">
        <v>1</v>
      </c>
    </row>
    <row r="9" customFormat="false" ht="12.8" hidden="false" customHeight="false" outlineLevel="0" collapsed="false">
      <c r="A9" s="0" t="s">
        <v>1287</v>
      </c>
      <c r="B9" s="0" t="s">
        <v>1287</v>
      </c>
      <c r="C9" s="0" t="s">
        <v>1482</v>
      </c>
      <c r="D9" s="0" t="n">
        <v>1</v>
      </c>
      <c r="E9" s="0" t="s">
        <v>1482</v>
      </c>
      <c r="F9" s="0" t="n">
        <v>1</v>
      </c>
    </row>
    <row r="10" customFormat="false" ht="12.8" hidden="false" customHeight="false" outlineLevel="0" collapsed="false">
      <c r="A10" s="0" t="s">
        <v>1484</v>
      </c>
      <c r="B10" s="0" t="s">
        <v>1332</v>
      </c>
      <c r="C10" s="0" t="s">
        <v>1482</v>
      </c>
      <c r="D10" s="0" t="n">
        <v>1</v>
      </c>
      <c r="E10" s="0" t="s">
        <v>1482</v>
      </c>
      <c r="F10" s="0" t="n">
        <v>1</v>
      </c>
    </row>
    <row r="11" customFormat="false" ht="12.8" hidden="false" customHeight="false" outlineLevel="0" collapsed="false">
      <c r="A11" s="0" t="s">
        <v>1339</v>
      </c>
      <c r="B11" s="0" t="s">
        <v>1340</v>
      </c>
      <c r="C11" s="0" t="s">
        <v>1482</v>
      </c>
      <c r="D11" s="0" t="n">
        <v>1</v>
      </c>
      <c r="E11" s="0" t="s">
        <v>1482</v>
      </c>
      <c r="F11" s="0" t="n">
        <v>1</v>
      </c>
    </row>
    <row r="12" customFormat="false" ht="12.8" hidden="false" customHeight="false" outlineLevel="0" collapsed="false">
      <c r="A12" s="0" t="s">
        <v>1343</v>
      </c>
      <c r="B12" s="0" t="s">
        <v>1344</v>
      </c>
      <c r="C12" s="0" t="s">
        <v>1482</v>
      </c>
      <c r="D12" s="0" t="n">
        <v>1</v>
      </c>
      <c r="E12" s="0" t="s">
        <v>1482</v>
      </c>
      <c r="F12" s="0" t="n">
        <v>1</v>
      </c>
    </row>
    <row r="13" customFormat="false" ht="12.8" hidden="false" customHeight="false" outlineLevel="0" collapsed="false">
      <c r="A13" s="0" t="s">
        <v>1345</v>
      </c>
      <c r="B13" s="0" t="s">
        <v>1346</v>
      </c>
      <c r="C13" s="0" t="s">
        <v>1482</v>
      </c>
      <c r="D13" s="0" t="n">
        <v>1</v>
      </c>
      <c r="E13" s="0" t="s">
        <v>1482</v>
      </c>
      <c r="F13" s="0" t="n">
        <v>1</v>
      </c>
    </row>
    <row r="14" customFormat="false" ht="12.8" hidden="false" customHeight="false" outlineLevel="0" collapsed="false">
      <c r="A14" s="0" t="s">
        <v>1347</v>
      </c>
      <c r="B14" s="0" t="s">
        <v>1348</v>
      </c>
      <c r="C14" s="0" t="s">
        <v>1482</v>
      </c>
      <c r="D14" s="0" t="n">
        <v>1</v>
      </c>
      <c r="E14" s="0" t="s">
        <v>1482</v>
      </c>
      <c r="F14" s="0" t="n">
        <v>1</v>
      </c>
    </row>
    <row r="15" customFormat="false" ht="12.8" hidden="false" customHeight="false" outlineLevel="0" collapsed="false">
      <c r="A15" s="0" t="s">
        <v>1349</v>
      </c>
      <c r="B15" s="0" t="s">
        <v>1350</v>
      </c>
      <c r="C15" s="0" t="s">
        <v>1482</v>
      </c>
      <c r="D15" s="0" t="n">
        <v>1</v>
      </c>
      <c r="E15" s="0" t="s">
        <v>1482</v>
      </c>
      <c r="F15" s="0" t="n">
        <v>1</v>
      </c>
    </row>
    <row r="16" customFormat="false" ht="12.8" hidden="false" customHeight="false" outlineLevel="0" collapsed="false">
      <c r="A16" s="0" t="s">
        <v>1370</v>
      </c>
      <c r="B16" s="0" t="s">
        <v>1371</v>
      </c>
      <c r="C16" s="0" t="s">
        <v>1482</v>
      </c>
      <c r="D16" s="0" t="n">
        <v>1</v>
      </c>
      <c r="E16" s="0" t="s">
        <v>1482</v>
      </c>
      <c r="F16" s="0" t="n">
        <v>1</v>
      </c>
    </row>
    <row r="17" customFormat="false" ht="12.8" hidden="false" customHeight="false" outlineLevel="0" collapsed="false">
      <c r="A17" s="0" t="s">
        <v>1382</v>
      </c>
      <c r="B17" s="0" t="s">
        <v>1383</v>
      </c>
      <c r="C17" s="0" t="s">
        <v>1482</v>
      </c>
      <c r="D17" s="0" t="n">
        <v>1</v>
      </c>
      <c r="E17" s="0" t="s">
        <v>1482</v>
      </c>
      <c r="F17" s="0" t="n">
        <v>1</v>
      </c>
    </row>
    <row r="18" customFormat="false" ht="12.8" hidden="false" customHeight="false" outlineLevel="0" collapsed="false">
      <c r="A18" s="0" t="s">
        <v>1289</v>
      </c>
      <c r="B18" s="0" t="s">
        <v>1289</v>
      </c>
      <c r="C18" s="0" t="n">
        <v>0</v>
      </c>
      <c r="D18" s="0" t="s">
        <v>1482</v>
      </c>
      <c r="E18" s="0" t="s">
        <v>1482</v>
      </c>
      <c r="F18" s="0" t="n">
        <v>0</v>
      </c>
    </row>
    <row r="19" customFormat="false" ht="12.8" hidden="false" customHeight="false" outlineLevel="0" collapsed="false">
      <c r="A19" s="0" t="s">
        <v>1295</v>
      </c>
      <c r="B19" s="0" t="s">
        <v>1295</v>
      </c>
      <c r="C19" s="0" t="n">
        <v>0</v>
      </c>
      <c r="D19" s="0" t="s">
        <v>1482</v>
      </c>
      <c r="E19" s="0" t="s">
        <v>1482</v>
      </c>
      <c r="F19" s="0" t="n">
        <v>0</v>
      </c>
    </row>
    <row r="20" customFormat="false" ht="12.8" hidden="false" customHeight="false" outlineLevel="0" collapsed="false">
      <c r="A20" s="0" t="s">
        <v>1296</v>
      </c>
      <c r="B20" s="0" t="s">
        <v>1296</v>
      </c>
      <c r="C20" s="0" t="n">
        <v>0</v>
      </c>
      <c r="D20" s="0" t="s">
        <v>1482</v>
      </c>
      <c r="E20" s="0" t="s">
        <v>1482</v>
      </c>
      <c r="F20" s="0" t="n">
        <v>0</v>
      </c>
    </row>
    <row r="21" customFormat="false" ht="12.8" hidden="false" customHeight="false" outlineLevel="0" collapsed="false">
      <c r="A21" s="0" t="s">
        <v>1298</v>
      </c>
      <c r="B21" s="0" t="s">
        <v>1298</v>
      </c>
      <c r="C21" s="0" t="n">
        <v>0</v>
      </c>
      <c r="D21" s="0" t="s">
        <v>1482</v>
      </c>
      <c r="E21" s="0" t="s">
        <v>1482</v>
      </c>
      <c r="F21" s="0" t="n">
        <v>0</v>
      </c>
    </row>
    <row r="22" customFormat="false" ht="12.8" hidden="false" customHeight="false" outlineLevel="0" collapsed="false">
      <c r="A22" s="0" t="s">
        <v>1300</v>
      </c>
      <c r="B22" s="0" t="s">
        <v>1300</v>
      </c>
      <c r="C22" s="0" t="n">
        <v>0</v>
      </c>
      <c r="D22" s="0" t="s">
        <v>1482</v>
      </c>
      <c r="E22" s="0" t="s">
        <v>1482</v>
      </c>
      <c r="F22" s="0" t="n">
        <v>0</v>
      </c>
    </row>
    <row r="23" customFormat="false" ht="12.8" hidden="false" customHeight="false" outlineLevel="0" collapsed="false">
      <c r="A23" s="0" t="s">
        <v>1305</v>
      </c>
      <c r="B23" s="0" t="s">
        <v>1305</v>
      </c>
      <c r="C23" s="0" t="n">
        <v>0</v>
      </c>
      <c r="D23" s="0" t="s">
        <v>1482</v>
      </c>
      <c r="E23" s="0" t="s">
        <v>1482</v>
      </c>
      <c r="F23" s="0" t="n">
        <v>0</v>
      </c>
    </row>
    <row r="24" customFormat="false" ht="12.8" hidden="false" customHeight="false" outlineLevel="0" collapsed="false">
      <c r="A24" s="0" t="s">
        <v>1353</v>
      </c>
      <c r="B24" s="0" t="s">
        <v>1354</v>
      </c>
      <c r="C24" s="0" t="s">
        <v>1482</v>
      </c>
      <c r="D24" s="0" t="n">
        <v>0</v>
      </c>
      <c r="E24" s="0" t="s">
        <v>1482</v>
      </c>
      <c r="F24" s="0" t="n">
        <v>0</v>
      </c>
    </row>
    <row r="25" customFormat="false" ht="12.8" hidden="false" customHeight="false" outlineLevel="0" collapsed="false">
      <c r="A25" s="0" t="s">
        <v>1355</v>
      </c>
      <c r="B25" s="0" t="s">
        <v>1356</v>
      </c>
      <c r="C25" s="0" t="s">
        <v>1482</v>
      </c>
      <c r="D25" s="0" t="n">
        <v>0</v>
      </c>
      <c r="E25" s="0" t="s">
        <v>1482</v>
      </c>
      <c r="F25" s="0" t="n">
        <v>0</v>
      </c>
    </row>
    <row r="26" customFormat="false" ht="12.8" hidden="false" customHeight="false" outlineLevel="0" collapsed="false">
      <c r="A26" s="0" t="s">
        <v>1359</v>
      </c>
      <c r="B26" s="0" t="s">
        <v>1360</v>
      </c>
      <c r="C26" s="0" t="s">
        <v>1482</v>
      </c>
      <c r="D26" s="0" t="n">
        <v>0</v>
      </c>
      <c r="E26" s="0" t="s">
        <v>1482</v>
      </c>
      <c r="F26" s="0" t="n">
        <v>0</v>
      </c>
    </row>
    <row r="27" customFormat="false" ht="12.8" hidden="false" customHeight="false" outlineLevel="0" collapsed="false">
      <c r="A27" s="0" t="s">
        <v>1365</v>
      </c>
      <c r="B27" s="0" t="s">
        <v>1366</v>
      </c>
      <c r="C27" s="0" t="n">
        <v>0</v>
      </c>
      <c r="D27" s="0" t="s">
        <v>1482</v>
      </c>
      <c r="E27" s="0" t="s">
        <v>1482</v>
      </c>
      <c r="F27" s="0" t="n">
        <v>0</v>
      </c>
    </row>
    <row r="28" customFormat="false" ht="12.8" hidden="false" customHeight="false" outlineLevel="0" collapsed="false">
      <c r="A28" s="0" t="s">
        <v>1368</v>
      </c>
      <c r="B28" s="0" t="s">
        <v>1369</v>
      </c>
      <c r="C28" s="0" t="s">
        <v>1482</v>
      </c>
      <c r="D28" s="0" t="n">
        <v>0</v>
      </c>
      <c r="E28" s="0" t="s">
        <v>1482</v>
      </c>
      <c r="F28" s="0" t="n">
        <v>0</v>
      </c>
    </row>
    <row r="29" customFormat="false" ht="12.8" hidden="false" customHeight="false" outlineLevel="0" collapsed="false">
      <c r="A29" s="0" t="s">
        <v>1380</v>
      </c>
      <c r="B29" s="0" t="s">
        <v>1381</v>
      </c>
      <c r="C29" s="0" t="s">
        <v>1482</v>
      </c>
      <c r="D29" s="0" t="n">
        <v>0</v>
      </c>
      <c r="E29" s="0" t="s">
        <v>1482</v>
      </c>
      <c r="F29" s="0" t="n">
        <v>0</v>
      </c>
    </row>
    <row r="30" customFormat="false" ht="12.8" hidden="false" customHeight="false" outlineLevel="0" collapsed="false">
      <c r="A30" s="0" t="s">
        <v>1384</v>
      </c>
      <c r="B30" s="1" t="s">
        <v>1385</v>
      </c>
      <c r="C30" s="0" t="s">
        <v>1482</v>
      </c>
      <c r="D30" s="0" t="s">
        <v>1482</v>
      </c>
      <c r="E30" s="0" t="n">
        <v>1</v>
      </c>
      <c r="F30" s="0" t="n">
        <v>1</v>
      </c>
      <c r="H30" s="0" t="s">
        <v>1485</v>
      </c>
    </row>
    <row r="31" customFormat="false" ht="12.8" hidden="false" customHeight="false" outlineLevel="0" collapsed="false">
      <c r="A31" s="0" t="s">
        <v>1388</v>
      </c>
      <c r="B31" s="1" t="s">
        <v>1389</v>
      </c>
      <c r="C31" s="0" t="s">
        <v>1482</v>
      </c>
      <c r="D31" s="0" t="s">
        <v>1482</v>
      </c>
      <c r="E31" s="0" t="n">
        <v>1</v>
      </c>
      <c r="F31" s="0" t="n">
        <v>1</v>
      </c>
      <c r="H31" s="0" t="s">
        <v>1486</v>
      </c>
    </row>
    <row r="32" customFormat="false" ht="12.8" hidden="false" customHeight="false" outlineLevel="0" collapsed="false">
      <c r="A32" s="0" t="s">
        <v>1283</v>
      </c>
      <c r="B32" s="1" t="s">
        <v>1283</v>
      </c>
      <c r="C32" s="0" t="s">
        <v>1482</v>
      </c>
      <c r="D32" s="0" t="s">
        <v>1482</v>
      </c>
      <c r="E32" s="0" t="n">
        <v>1</v>
      </c>
      <c r="F32" s="0" t="n">
        <v>1</v>
      </c>
      <c r="H32" s="0" t="s">
        <v>1487</v>
      </c>
    </row>
    <row r="33" customFormat="false" ht="12.8" hidden="false" customHeight="false" outlineLevel="0" collapsed="false">
      <c r="A33" s="0" t="s">
        <v>1372</v>
      </c>
      <c r="B33" s="1" t="s">
        <v>1373</v>
      </c>
      <c r="C33" s="0" t="s">
        <v>1482</v>
      </c>
      <c r="D33" s="0" t="s">
        <v>1482</v>
      </c>
      <c r="E33" s="0" t="n">
        <v>0</v>
      </c>
      <c r="F33" s="0" t="n">
        <v>0</v>
      </c>
      <c r="H33" s="0" t="s">
        <v>1488</v>
      </c>
    </row>
    <row r="34" customFormat="false" ht="12.8" hidden="false" customHeight="false" outlineLevel="0" collapsed="false">
      <c r="A34" s="0" t="s">
        <v>1374</v>
      </c>
      <c r="B34" s="1" t="s">
        <v>1375</v>
      </c>
      <c r="C34" s="0" t="s">
        <v>1482</v>
      </c>
      <c r="D34" s="0" t="s">
        <v>1482</v>
      </c>
      <c r="E34" s="0" t="n">
        <v>0</v>
      </c>
      <c r="F34" s="0" t="n">
        <v>0</v>
      </c>
      <c r="H34" s="0" t="s">
        <v>1489</v>
      </c>
    </row>
    <row r="35" customFormat="false" ht="12.8" hidden="false" customHeight="false" outlineLevel="0" collapsed="false">
      <c r="A35" s="0" t="s">
        <v>1376</v>
      </c>
      <c r="B35" s="1" t="s">
        <v>1377</v>
      </c>
      <c r="C35" s="0" t="s">
        <v>1482</v>
      </c>
      <c r="D35" s="0" t="s">
        <v>1482</v>
      </c>
      <c r="E35" s="0" t="n">
        <v>0</v>
      </c>
      <c r="F35" s="0" t="n">
        <v>0</v>
      </c>
      <c r="H35" s="0" t="s">
        <v>1490</v>
      </c>
    </row>
    <row r="36" customFormat="false" ht="12.8" hidden="false" customHeight="false" outlineLevel="0" collapsed="false">
      <c r="A36" s="0" t="s">
        <v>1378</v>
      </c>
      <c r="B36" s="1" t="s">
        <v>1379</v>
      </c>
      <c r="C36" s="0" t="s">
        <v>1482</v>
      </c>
      <c r="D36" s="0" t="s">
        <v>1482</v>
      </c>
      <c r="E36" s="0" t="n">
        <v>0</v>
      </c>
      <c r="F36" s="0" t="n">
        <v>0</v>
      </c>
      <c r="H36" s="0" t="s">
        <v>1489</v>
      </c>
    </row>
    <row r="37" customFormat="false" ht="12.8" hidden="false" customHeight="false" outlineLevel="0" collapsed="false">
      <c r="A37" s="0" t="s">
        <v>1361</v>
      </c>
      <c r="B37" s="1" t="s">
        <v>1362</v>
      </c>
      <c r="C37" s="0" t="s">
        <v>1482</v>
      </c>
      <c r="D37" s="0" t="s">
        <v>1482</v>
      </c>
      <c r="E37" s="0" t="n">
        <v>0</v>
      </c>
      <c r="F37" s="0" t="n">
        <v>0</v>
      </c>
      <c r="H37" s="0" t="s">
        <v>1489</v>
      </c>
    </row>
    <row r="38" customFormat="false" ht="12.8" hidden="false" customHeight="false" outlineLevel="0" collapsed="false">
      <c r="A38" s="0" t="s">
        <v>1363</v>
      </c>
      <c r="B38" s="1" t="s">
        <v>1364</v>
      </c>
      <c r="C38" s="0" t="s">
        <v>1482</v>
      </c>
      <c r="D38" s="0" t="s">
        <v>1482</v>
      </c>
      <c r="E38" s="0" t="n">
        <v>1</v>
      </c>
      <c r="F38" s="0" t="n">
        <v>1</v>
      </c>
      <c r="H38" s="0" t="s">
        <v>1491</v>
      </c>
    </row>
    <row r="39" customFormat="false" ht="12.8" hidden="false" customHeight="false" outlineLevel="0" collapsed="false">
      <c r="A39" s="0" t="s">
        <v>1357</v>
      </c>
      <c r="B39" s="1" t="s">
        <v>1358</v>
      </c>
      <c r="C39" s="0" t="s">
        <v>1482</v>
      </c>
      <c r="D39" s="0" t="s">
        <v>1482</v>
      </c>
      <c r="E39" s="0" t="n">
        <v>0</v>
      </c>
      <c r="F39" s="0" t="n">
        <v>0</v>
      </c>
      <c r="H39" s="0" t="s">
        <v>1492</v>
      </c>
    </row>
    <row r="40" customFormat="false" ht="12.8" hidden="false" customHeight="false" outlineLevel="0" collapsed="false">
      <c r="A40" s="0" t="s">
        <v>1493</v>
      </c>
      <c r="B40" s="0" t="s">
        <v>1312</v>
      </c>
      <c r="C40" s="0" t="s">
        <v>1482</v>
      </c>
      <c r="D40" s="0" t="s">
        <v>1482</v>
      </c>
      <c r="E40" s="0" t="n">
        <v>0</v>
      </c>
      <c r="F40" s="0" t="n">
        <v>0</v>
      </c>
      <c r="H40" s="0" t="s">
        <v>1494</v>
      </c>
    </row>
    <row r="41" customFormat="false" ht="12.8" hidden="false" customHeight="false" outlineLevel="0" collapsed="false">
      <c r="A41" s="0" t="s">
        <v>1495</v>
      </c>
      <c r="B41" s="1" t="s">
        <v>1316</v>
      </c>
      <c r="C41" s="0" t="s">
        <v>1482</v>
      </c>
      <c r="D41" s="0" t="s">
        <v>1482</v>
      </c>
      <c r="E41" s="0" t="n">
        <v>1</v>
      </c>
      <c r="F41" s="0" t="n">
        <v>1</v>
      </c>
      <c r="H41" s="0" t="s">
        <v>1487</v>
      </c>
    </row>
    <row r="42" customFormat="false" ht="12.8" hidden="false" customHeight="false" outlineLevel="0" collapsed="false">
      <c r="A42" s="0" t="s">
        <v>1496</v>
      </c>
      <c r="B42" s="0" t="s">
        <v>1322</v>
      </c>
      <c r="C42" s="0" t="s">
        <v>1482</v>
      </c>
      <c r="D42" s="0" t="s">
        <v>1482</v>
      </c>
      <c r="E42" s="0" t="n">
        <v>0</v>
      </c>
      <c r="F42" s="0" t="n">
        <v>0</v>
      </c>
      <c r="H42" s="0" t="s">
        <v>1497</v>
      </c>
    </row>
    <row r="43" customFormat="false" ht="12.8" hidden="false" customHeight="false" outlineLevel="0" collapsed="false">
      <c r="A43" s="0" t="s">
        <v>1498</v>
      </c>
      <c r="B43" s="0" t="s">
        <v>1326</v>
      </c>
      <c r="C43" s="0" t="s">
        <v>1482</v>
      </c>
      <c r="D43" s="0" t="s">
        <v>1482</v>
      </c>
      <c r="E43" s="0" t="n">
        <v>1</v>
      </c>
      <c r="F43" s="0" t="n">
        <v>1</v>
      </c>
      <c r="H43" s="0" t="s">
        <v>1499</v>
      </c>
    </row>
    <row r="44" customFormat="false" ht="12.8" hidden="false" customHeight="false" outlineLevel="0" collapsed="false">
      <c r="A44" s="0" t="s">
        <v>1500</v>
      </c>
      <c r="B44" s="1" t="s">
        <v>1330</v>
      </c>
      <c r="C44" s="0" t="s">
        <v>1482</v>
      </c>
      <c r="D44" s="0" t="s">
        <v>1482</v>
      </c>
      <c r="E44" s="0" t="n">
        <v>1</v>
      </c>
      <c r="F44" s="0" t="n">
        <v>1</v>
      </c>
      <c r="H44" s="0" t="s">
        <v>1487</v>
      </c>
    </row>
    <row r="45" customFormat="false" ht="12.8" hidden="false" customHeight="false" outlineLevel="0" collapsed="false">
      <c r="A45" s="0" t="s">
        <v>1501</v>
      </c>
      <c r="B45" s="1" t="s">
        <v>1338</v>
      </c>
      <c r="C45" s="0" t="s">
        <v>1482</v>
      </c>
      <c r="D45" s="0" t="s">
        <v>1482</v>
      </c>
      <c r="E45" s="0" t="n">
        <v>1</v>
      </c>
      <c r="F45" s="0" t="n">
        <v>1</v>
      </c>
      <c r="H45" s="0" t="s">
        <v>1487</v>
      </c>
    </row>
    <row r="46" customFormat="false" ht="12.8" hidden="false" customHeight="false" outlineLevel="0" collapsed="false">
      <c r="A46" s="0" t="s">
        <v>1341</v>
      </c>
      <c r="B46" s="1" t="s">
        <v>1342</v>
      </c>
      <c r="C46" s="0" t="s">
        <v>1482</v>
      </c>
      <c r="D46" s="0" t="s">
        <v>1482</v>
      </c>
      <c r="E46" s="0" t="n">
        <v>0</v>
      </c>
      <c r="F46" s="0" t="n">
        <v>0</v>
      </c>
      <c r="H46" s="0" t="s">
        <v>1489</v>
      </c>
    </row>
    <row r="47" customFormat="false" ht="12.8" hidden="false" customHeight="false" outlineLevel="0" collapsed="false">
      <c r="A47" s="0" t="s">
        <v>1351</v>
      </c>
      <c r="B47" s="1" t="s">
        <v>1352</v>
      </c>
      <c r="C47" s="0" t="s">
        <v>1482</v>
      </c>
      <c r="D47" s="0" t="s">
        <v>1482</v>
      </c>
      <c r="E47" s="0" t="n">
        <v>0</v>
      </c>
      <c r="F47" s="0" t="n">
        <v>0</v>
      </c>
      <c r="H47" s="0" t="s">
        <v>1489</v>
      </c>
    </row>
    <row r="48" customFormat="false" ht="12.8" hidden="false" customHeight="false" outlineLevel="0" collapsed="false">
      <c r="A48" s="0" t="s">
        <v>1502</v>
      </c>
      <c r="B48" s="0" t="e">
        <f aca="false">#N/A</f>
        <v>#N/A</v>
      </c>
      <c r="C48" s="0" t="s">
        <v>1482</v>
      </c>
      <c r="D48" s="0" t="s">
        <v>1482</v>
      </c>
      <c r="E48" s="0" t="s">
        <v>1482</v>
      </c>
    </row>
  </sheetData>
  <autoFilter ref="A:F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1" width="11.5204081632653"/>
    <col collapsed="false" hidden="false" max="2" min="2" style="1" width="47.0051020408163"/>
    <col collapsed="false" hidden="false" max="1025" min="3" style="1" width="11.5204081632653"/>
  </cols>
  <sheetData>
    <row r="1" customFormat="false" ht="12.8" hidden="false" customHeight="false" outlineLevel="0" collapsed="false">
      <c r="A1" s="1" t="s">
        <v>226</v>
      </c>
      <c r="B1" s="1" t="s">
        <v>227</v>
      </c>
      <c r="D1" s="1" t="s">
        <v>228</v>
      </c>
      <c r="E1" s="1" t="s">
        <v>229</v>
      </c>
      <c r="F1" s="1" t="s">
        <v>230</v>
      </c>
      <c r="G1" s="1" t="s">
        <v>231</v>
      </c>
      <c r="H1" s="1" t="s">
        <v>232</v>
      </c>
      <c r="I1" s="1" t="s">
        <v>233</v>
      </c>
      <c r="J1" s="1" t="s">
        <v>234</v>
      </c>
      <c r="K1" s="1" t="s">
        <v>235</v>
      </c>
      <c r="L1" s="1" t="s">
        <v>236</v>
      </c>
      <c r="M1" s="1" t="s">
        <v>237</v>
      </c>
      <c r="N1" s="1" t="s">
        <v>238</v>
      </c>
      <c r="O1" s="1" t="s">
        <v>239</v>
      </c>
      <c r="P1" s="1" t="s">
        <v>240</v>
      </c>
      <c r="Q1" s="1" t="s">
        <v>241</v>
      </c>
      <c r="R1" s="1" t="s">
        <v>242</v>
      </c>
      <c r="S1" s="1" t="s">
        <v>243</v>
      </c>
      <c r="T1" s="1" t="s">
        <v>244</v>
      </c>
      <c r="U1" s="1" t="s">
        <v>245</v>
      </c>
    </row>
    <row r="2" customFormat="false" ht="12.8" hidden="false" customHeight="false" outlineLevel="0" collapsed="false">
      <c r="A2" s="1" t="s">
        <v>246</v>
      </c>
      <c r="B2" s="1" t="s">
        <v>247</v>
      </c>
      <c r="C2" s="1" t="str">
        <f aca="false">VLOOKUP(B2,[1]master!$B$2:$B$847,1,0)</f>
        <v>07_05_B_11_S_2_1_patches</v>
      </c>
      <c r="D2" s="1" t="s">
        <v>248</v>
      </c>
      <c r="E2" s="1" t="s">
        <v>248</v>
      </c>
      <c r="F2" s="1" t="s">
        <v>248</v>
      </c>
      <c r="H2" s="1" t="n">
        <v>0</v>
      </c>
      <c r="T2" s="1" t="n">
        <v>0</v>
      </c>
    </row>
    <row r="3" customFormat="false" ht="12.8" hidden="false" customHeight="false" outlineLevel="0" collapsed="false">
      <c r="A3" s="1" t="s">
        <v>246</v>
      </c>
      <c r="B3" s="1" t="s">
        <v>249</v>
      </c>
      <c r="D3" s="1" t="s">
        <v>248</v>
      </c>
      <c r="E3" s="1" t="s">
        <v>248</v>
      </c>
      <c r="F3" s="1" t="s">
        <v>248</v>
      </c>
      <c r="H3" s="1" t="n">
        <v>0</v>
      </c>
      <c r="T3" s="1" t="n">
        <v>0</v>
      </c>
    </row>
    <row r="4" customFormat="false" ht="12.8" hidden="false" customHeight="false" outlineLevel="0" collapsed="false">
      <c r="A4" s="1" t="s">
        <v>246</v>
      </c>
      <c r="B4" s="1" t="s">
        <v>250</v>
      </c>
      <c r="D4" s="1" t="s">
        <v>248</v>
      </c>
      <c r="E4" s="1" t="s">
        <v>248</v>
      </c>
      <c r="F4" s="1" t="s">
        <v>248</v>
      </c>
      <c r="H4" s="1" t="n">
        <v>0</v>
      </c>
      <c r="T4" s="1" t="n">
        <v>0</v>
      </c>
    </row>
    <row r="5" customFormat="false" ht="12.8" hidden="false" customHeight="false" outlineLevel="0" collapsed="false">
      <c r="A5" s="1" t="s">
        <v>246</v>
      </c>
      <c r="B5" s="1" t="s">
        <v>251</v>
      </c>
      <c r="D5" s="1" t="s">
        <v>248</v>
      </c>
      <c r="E5" s="1" t="s">
        <v>248</v>
      </c>
      <c r="F5" s="1" t="s">
        <v>248</v>
      </c>
      <c r="H5" s="1" t="n">
        <v>0</v>
      </c>
      <c r="T5" s="1" t="n">
        <v>0</v>
      </c>
    </row>
    <row r="6" customFormat="false" ht="12.8" hidden="false" customHeight="false" outlineLevel="0" collapsed="false">
      <c r="A6" s="1" t="s">
        <v>246</v>
      </c>
      <c r="B6" s="1" t="s">
        <v>252</v>
      </c>
      <c r="D6" s="1" t="s">
        <v>248</v>
      </c>
      <c r="E6" s="1" t="s">
        <v>248</v>
      </c>
      <c r="F6" s="1" t="s">
        <v>248</v>
      </c>
      <c r="H6" s="1" t="n">
        <v>0</v>
      </c>
      <c r="T6" s="1" t="n">
        <v>0</v>
      </c>
    </row>
    <row r="7" customFormat="false" ht="12.8" hidden="false" customHeight="false" outlineLevel="0" collapsed="false">
      <c r="A7" s="1" t="s">
        <v>253</v>
      </c>
      <c r="B7" s="1" t="s">
        <v>254</v>
      </c>
      <c r="D7" s="1" t="s">
        <v>248</v>
      </c>
      <c r="E7" s="1" t="s">
        <v>248</v>
      </c>
      <c r="F7" s="1" t="s">
        <v>248</v>
      </c>
      <c r="H7" s="1" t="n">
        <v>0</v>
      </c>
      <c r="T7" s="1" t="n">
        <v>0</v>
      </c>
    </row>
    <row r="8" customFormat="false" ht="12.8" hidden="false" customHeight="false" outlineLevel="0" collapsed="false">
      <c r="A8" s="1" t="s">
        <v>253</v>
      </c>
      <c r="B8" s="1" t="s">
        <v>255</v>
      </c>
      <c r="D8" s="1" t="s">
        <v>248</v>
      </c>
      <c r="E8" s="1" t="s">
        <v>248</v>
      </c>
      <c r="F8" s="1" t="s">
        <v>248</v>
      </c>
      <c r="H8" s="1" t="n">
        <v>0</v>
      </c>
      <c r="T8" s="1" t="n">
        <v>0</v>
      </c>
    </row>
    <row r="9" customFormat="false" ht="12.8" hidden="false" customHeight="false" outlineLevel="0" collapsed="false">
      <c r="A9" s="1" t="s">
        <v>253</v>
      </c>
      <c r="B9" s="1" t="s">
        <v>256</v>
      </c>
      <c r="D9" s="1" t="s">
        <v>248</v>
      </c>
      <c r="E9" s="1" t="s">
        <v>248</v>
      </c>
      <c r="F9" s="1" t="s">
        <v>248</v>
      </c>
      <c r="H9" s="1" t="n">
        <v>0</v>
      </c>
      <c r="T9" s="1" t="n">
        <v>0</v>
      </c>
    </row>
    <row r="10" customFormat="false" ht="12.8" hidden="false" customHeight="false" outlineLevel="0" collapsed="false">
      <c r="A10" s="1" t="s">
        <v>253</v>
      </c>
      <c r="B10" s="1" t="s">
        <v>257</v>
      </c>
      <c r="D10" s="1" t="s">
        <v>248</v>
      </c>
      <c r="E10" s="1" t="s">
        <v>248</v>
      </c>
      <c r="F10" s="1" t="s">
        <v>248</v>
      </c>
      <c r="H10" s="1" t="n">
        <v>0</v>
      </c>
      <c r="T10" s="1" t="n">
        <v>0</v>
      </c>
    </row>
    <row r="11" customFormat="false" ht="12.8" hidden="false" customHeight="false" outlineLevel="0" collapsed="false">
      <c r="A11" s="1" t="s">
        <v>253</v>
      </c>
      <c r="B11" s="1" t="s">
        <v>258</v>
      </c>
      <c r="D11" s="1" t="s">
        <v>248</v>
      </c>
      <c r="E11" s="1" t="s">
        <v>248</v>
      </c>
      <c r="F11" s="1" t="s">
        <v>248</v>
      </c>
      <c r="H11" s="1" t="n">
        <v>0</v>
      </c>
      <c r="T11" s="1" t="n">
        <v>0</v>
      </c>
    </row>
    <row r="12" customFormat="false" ht="12.8" hidden="false" customHeight="false" outlineLevel="0" collapsed="false">
      <c r="A12" s="1" t="s">
        <v>253</v>
      </c>
      <c r="B12" s="1" t="s">
        <v>259</v>
      </c>
      <c r="D12" s="1" t="s">
        <v>248</v>
      </c>
      <c r="E12" s="1" t="s">
        <v>248</v>
      </c>
      <c r="F12" s="1" t="s">
        <v>248</v>
      </c>
      <c r="H12" s="1" t="n">
        <v>0</v>
      </c>
      <c r="T12" s="1" t="n">
        <v>0</v>
      </c>
    </row>
    <row r="13" customFormat="false" ht="12.8" hidden="false" customHeight="false" outlineLevel="0" collapsed="false">
      <c r="A13" s="1" t="s">
        <v>253</v>
      </c>
      <c r="B13" s="1" t="s">
        <v>260</v>
      </c>
      <c r="D13" s="1" t="s">
        <v>248</v>
      </c>
      <c r="E13" s="1" t="s">
        <v>248</v>
      </c>
      <c r="F13" s="1" t="s">
        <v>248</v>
      </c>
      <c r="H13" s="1" t="n">
        <v>0</v>
      </c>
      <c r="T13" s="1" t="n">
        <v>0</v>
      </c>
    </row>
    <row r="14" customFormat="false" ht="12.8" hidden="false" customHeight="false" outlineLevel="0" collapsed="false">
      <c r="A14" s="1" t="s">
        <v>253</v>
      </c>
      <c r="B14" s="1" t="s">
        <v>261</v>
      </c>
      <c r="D14" s="1" t="s">
        <v>248</v>
      </c>
      <c r="E14" s="1" t="s">
        <v>248</v>
      </c>
      <c r="F14" s="1" t="s">
        <v>248</v>
      </c>
      <c r="H14" s="1" t="n">
        <v>0</v>
      </c>
      <c r="T14" s="1" t="n">
        <v>0</v>
      </c>
    </row>
    <row r="15" customFormat="false" ht="12.8" hidden="false" customHeight="false" outlineLevel="0" collapsed="false">
      <c r="A15" s="1" t="s">
        <v>253</v>
      </c>
      <c r="B15" s="1" t="s">
        <v>262</v>
      </c>
      <c r="D15" s="1" t="s">
        <v>248</v>
      </c>
      <c r="E15" s="1" t="s">
        <v>248</v>
      </c>
      <c r="F15" s="1" t="s">
        <v>248</v>
      </c>
      <c r="H15" s="1" t="n">
        <v>0</v>
      </c>
      <c r="T15" s="1" t="n">
        <v>0</v>
      </c>
    </row>
    <row r="16" customFormat="false" ht="12.8" hidden="false" customHeight="false" outlineLevel="0" collapsed="false">
      <c r="A16" s="1" t="s">
        <v>253</v>
      </c>
      <c r="B16" s="1" t="s">
        <v>263</v>
      </c>
      <c r="D16" s="1" t="s">
        <v>248</v>
      </c>
      <c r="E16" s="1" t="s">
        <v>248</v>
      </c>
      <c r="F16" s="1" t="s">
        <v>248</v>
      </c>
      <c r="H16" s="1" t="n">
        <v>0</v>
      </c>
      <c r="T16" s="1" t="n">
        <v>0</v>
      </c>
    </row>
    <row r="17" customFormat="false" ht="12.8" hidden="false" customHeight="false" outlineLevel="0" collapsed="false">
      <c r="A17" s="1" t="s">
        <v>253</v>
      </c>
      <c r="B17" s="1" t="s">
        <v>264</v>
      </c>
      <c r="D17" s="1" t="s">
        <v>248</v>
      </c>
      <c r="E17" s="1" t="s">
        <v>248</v>
      </c>
      <c r="F17" s="1" t="s">
        <v>248</v>
      </c>
      <c r="H17" s="1" t="n">
        <v>0</v>
      </c>
      <c r="T17" s="1" t="n">
        <v>0</v>
      </c>
    </row>
    <row r="18" customFormat="false" ht="12.8" hidden="false" customHeight="false" outlineLevel="0" collapsed="false">
      <c r="A18" s="1" t="s">
        <v>253</v>
      </c>
      <c r="B18" s="1" t="s">
        <v>265</v>
      </c>
      <c r="D18" s="1" t="s">
        <v>248</v>
      </c>
      <c r="E18" s="1" t="s">
        <v>248</v>
      </c>
      <c r="F18" s="1" t="s">
        <v>248</v>
      </c>
      <c r="H18" s="1" t="n">
        <v>0</v>
      </c>
      <c r="T18" s="1" t="n">
        <v>0</v>
      </c>
    </row>
    <row r="19" customFormat="false" ht="12.8" hidden="false" customHeight="false" outlineLevel="0" collapsed="false">
      <c r="A19" s="1" t="s">
        <v>253</v>
      </c>
      <c r="B19" s="1" t="s">
        <v>266</v>
      </c>
      <c r="D19" s="1" t="s">
        <v>248</v>
      </c>
      <c r="E19" s="1" t="s">
        <v>248</v>
      </c>
      <c r="F19" s="1" t="s">
        <v>248</v>
      </c>
      <c r="H19" s="1" t="n">
        <v>0</v>
      </c>
      <c r="T19" s="1" t="n">
        <v>0</v>
      </c>
    </row>
    <row r="20" customFormat="false" ht="12.8" hidden="false" customHeight="false" outlineLevel="0" collapsed="false">
      <c r="A20" s="1" t="s">
        <v>253</v>
      </c>
      <c r="B20" s="1" t="s">
        <v>267</v>
      </c>
      <c r="D20" s="1" t="s">
        <v>248</v>
      </c>
      <c r="E20" s="1" t="s">
        <v>248</v>
      </c>
      <c r="F20" s="1" t="s">
        <v>248</v>
      </c>
      <c r="H20" s="1" t="n">
        <v>0</v>
      </c>
      <c r="T20" s="1" t="n">
        <v>0</v>
      </c>
    </row>
    <row r="21" customFormat="false" ht="12.8" hidden="false" customHeight="false" outlineLevel="0" collapsed="false">
      <c r="A21" s="1" t="s">
        <v>253</v>
      </c>
      <c r="B21" s="1" t="s">
        <v>268</v>
      </c>
      <c r="D21" s="1" t="s">
        <v>248</v>
      </c>
      <c r="E21" s="1" t="s">
        <v>248</v>
      </c>
      <c r="F21" s="1" t="s">
        <v>248</v>
      </c>
      <c r="H21" s="1" t="n">
        <v>0</v>
      </c>
      <c r="T21" s="1" t="n">
        <v>0</v>
      </c>
    </row>
    <row r="22" customFormat="false" ht="12.8" hidden="false" customHeight="false" outlineLevel="0" collapsed="false">
      <c r="A22" s="1" t="s">
        <v>253</v>
      </c>
      <c r="B22" s="1" t="s">
        <v>269</v>
      </c>
      <c r="D22" s="1" t="s">
        <v>248</v>
      </c>
      <c r="E22" s="1" t="s">
        <v>248</v>
      </c>
      <c r="F22" s="1" t="s">
        <v>248</v>
      </c>
      <c r="H22" s="1" t="n">
        <v>0</v>
      </c>
      <c r="T22" s="1" t="n">
        <v>0</v>
      </c>
    </row>
    <row r="23" customFormat="false" ht="12.8" hidden="false" customHeight="false" outlineLevel="0" collapsed="false">
      <c r="A23" s="1" t="s">
        <v>253</v>
      </c>
      <c r="B23" s="1" t="s">
        <v>270</v>
      </c>
      <c r="D23" s="1" t="s">
        <v>248</v>
      </c>
      <c r="E23" s="1" t="s">
        <v>248</v>
      </c>
      <c r="F23" s="1" t="s">
        <v>248</v>
      </c>
      <c r="H23" s="1" t="n">
        <v>0</v>
      </c>
      <c r="T23" s="1" t="n">
        <v>0</v>
      </c>
    </row>
    <row r="24" customFormat="false" ht="12.8" hidden="false" customHeight="false" outlineLevel="0" collapsed="false">
      <c r="A24" s="1" t="s">
        <v>253</v>
      </c>
      <c r="B24" s="1" t="s">
        <v>271</v>
      </c>
      <c r="D24" s="1" t="s">
        <v>248</v>
      </c>
      <c r="E24" s="1" t="s">
        <v>248</v>
      </c>
      <c r="F24" s="1" t="s">
        <v>248</v>
      </c>
      <c r="H24" s="1" t="n">
        <v>0</v>
      </c>
      <c r="T24" s="1" t="n">
        <v>0</v>
      </c>
    </row>
    <row r="25" customFormat="false" ht="12.8" hidden="false" customHeight="false" outlineLevel="0" collapsed="false">
      <c r="A25" s="1" t="s">
        <v>253</v>
      </c>
      <c r="B25" s="1" t="s">
        <v>272</v>
      </c>
      <c r="D25" s="1" t="s">
        <v>248</v>
      </c>
      <c r="E25" s="1" t="s">
        <v>248</v>
      </c>
      <c r="F25" s="1" t="s">
        <v>248</v>
      </c>
      <c r="H25" s="1" t="n">
        <v>0</v>
      </c>
      <c r="T25" s="1" t="n">
        <v>0</v>
      </c>
    </row>
    <row r="26" customFormat="false" ht="12.8" hidden="false" customHeight="false" outlineLevel="0" collapsed="false">
      <c r="A26" s="1" t="s">
        <v>273</v>
      </c>
      <c r="B26" s="1" t="s">
        <v>274</v>
      </c>
      <c r="D26" s="1" t="s">
        <v>248</v>
      </c>
      <c r="E26" s="1" t="s">
        <v>248</v>
      </c>
      <c r="F26" s="1" t="s">
        <v>248</v>
      </c>
      <c r="H26" s="1" t="n">
        <v>0</v>
      </c>
      <c r="T26" s="1" t="n">
        <v>0</v>
      </c>
    </row>
    <row r="27" customFormat="false" ht="12.8" hidden="false" customHeight="false" outlineLevel="0" collapsed="false">
      <c r="A27" s="1" t="s">
        <v>273</v>
      </c>
      <c r="B27" s="1" t="s">
        <v>275</v>
      </c>
      <c r="D27" s="1" t="s">
        <v>248</v>
      </c>
      <c r="E27" s="1" t="s">
        <v>248</v>
      </c>
      <c r="F27" s="1" t="s">
        <v>248</v>
      </c>
      <c r="H27" s="1" t="n">
        <v>0</v>
      </c>
      <c r="T27" s="1" t="n">
        <v>0</v>
      </c>
    </row>
    <row r="28" customFormat="false" ht="12.8" hidden="false" customHeight="false" outlineLevel="0" collapsed="false">
      <c r="A28" s="1" t="s">
        <v>273</v>
      </c>
      <c r="B28" s="1" t="s">
        <v>276</v>
      </c>
      <c r="D28" s="1" t="s">
        <v>248</v>
      </c>
      <c r="E28" s="1" t="s">
        <v>248</v>
      </c>
      <c r="F28" s="1" t="s">
        <v>248</v>
      </c>
      <c r="H28" s="1" t="n">
        <v>0</v>
      </c>
      <c r="T28" s="1" t="n">
        <v>0</v>
      </c>
    </row>
    <row r="29" customFormat="false" ht="12.8" hidden="false" customHeight="false" outlineLevel="0" collapsed="false">
      <c r="A29" s="1" t="s">
        <v>273</v>
      </c>
      <c r="B29" s="1" t="s">
        <v>277</v>
      </c>
      <c r="D29" s="1" t="s">
        <v>248</v>
      </c>
      <c r="E29" s="1" t="s">
        <v>248</v>
      </c>
      <c r="F29" s="1" t="s">
        <v>248</v>
      </c>
      <c r="H29" s="1" t="n">
        <v>0</v>
      </c>
      <c r="T29" s="1" t="n">
        <v>0</v>
      </c>
    </row>
    <row r="30" customFormat="false" ht="12.8" hidden="false" customHeight="false" outlineLevel="0" collapsed="false">
      <c r="A30" s="1" t="s">
        <v>273</v>
      </c>
      <c r="B30" s="1" t="s">
        <v>278</v>
      </c>
      <c r="D30" s="1" t="s">
        <v>248</v>
      </c>
      <c r="E30" s="1" t="s">
        <v>248</v>
      </c>
      <c r="F30" s="1" t="s">
        <v>248</v>
      </c>
      <c r="H30" s="1" t="n">
        <v>0</v>
      </c>
      <c r="T30" s="1" t="n">
        <v>0</v>
      </c>
    </row>
    <row r="31" customFormat="false" ht="12.8" hidden="false" customHeight="false" outlineLevel="0" collapsed="false">
      <c r="A31" s="1" t="s">
        <v>273</v>
      </c>
      <c r="B31" s="1" t="s">
        <v>279</v>
      </c>
      <c r="D31" s="1" t="s">
        <v>248</v>
      </c>
      <c r="E31" s="1" t="s">
        <v>248</v>
      </c>
      <c r="F31" s="1" t="s">
        <v>248</v>
      </c>
      <c r="H31" s="1" t="n">
        <v>0</v>
      </c>
      <c r="T31" s="1" t="n">
        <v>0</v>
      </c>
    </row>
    <row r="32" customFormat="false" ht="12.8" hidden="false" customHeight="false" outlineLevel="0" collapsed="false">
      <c r="A32" s="1" t="s">
        <v>273</v>
      </c>
      <c r="B32" s="1" t="s">
        <v>280</v>
      </c>
      <c r="D32" s="1" t="s">
        <v>248</v>
      </c>
      <c r="E32" s="1" t="s">
        <v>248</v>
      </c>
      <c r="F32" s="1" t="s">
        <v>248</v>
      </c>
      <c r="H32" s="1" t="n">
        <v>0</v>
      </c>
      <c r="T32" s="1" t="n">
        <v>0</v>
      </c>
    </row>
    <row r="33" customFormat="false" ht="12.8" hidden="false" customHeight="false" outlineLevel="0" collapsed="false">
      <c r="A33" s="1" t="s">
        <v>281</v>
      </c>
      <c r="B33" s="1" t="s">
        <v>282</v>
      </c>
      <c r="D33" s="1" t="s">
        <v>248</v>
      </c>
      <c r="E33" s="1" t="s">
        <v>248</v>
      </c>
      <c r="F33" s="1" t="s">
        <v>248</v>
      </c>
      <c r="G33" s="1" t="n">
        <v>0</v>
      </c>
      <c r="H33" s="1" t="n">
        <v>0</v>
      </c>
      <c r="P33" s="1" t="n">
        <v>90</v>
      </c>
      <c r="Q33" s="1" t="n">
        <v>0</v>
      </c>
      <c r="R33" s="1" t="n">
        <v>2</v>
      </c>
      <c r="T33" s="1" t="n">
        <v>0</v>
      </c>
    </row>
    <row r="34" customFormat="false" ht="12.8" hidden="false" customHeight="false" outlineLevel="0" collapsed="false">
      <c r="A34" s="1" t="s">
        <v>281</v>
      </c>
      <c r="B34" s="1" t="s">
        <v>283</v>
      </c>
      <c r="D34" s="1" t="s">
        <v>248</v>
      </c>
      <c r="E34" s="1" t="s">
        <v>248</v>
      </c>
      <c r="F34" s="1" t="s">
        <v>248</v>
      </c>
      <c r="G34" s="1" t="n">
        <v>0</v>
      </c>
      <c r="H34" s="1" t="n">
        <v>0</v>
      </c>
      <c r="P34" s="1" t="n">
        <v>90</v>
      </c>
      <c r="Q34" s="1" t="n">
        <v>0</v>
      </c>
      <c r="R34" s="1" t="n">
        <v>2</v>
      </c>
      <c r="T34" s="1" t="n">
        <v>0</v>
      </c>
    </row>
    <row r="35" customFormat="false" ht="12.8" hidden="false" customHeight="false" outlineLevel="0" collapsed="false">
      <c r="A35" s="1" t="s">
        <v>162</v>
      </c>
      <c r="B35" s="1" t="s">
        <v>284</v>
      </c>
      <c r="D35" s="1" t="n">
        <v>0</v>
      </c>
      <c r="E35" s="1" t="n">
        <v>0</v>
      </c>
      <c r="F35" s="1" t="s">
        <v>248</v>
      </c>
      <c r="G35" s="1" t="n">
        <v>0</v>
      </c>
      <c r="H35" s="1" t="n">
        <v>0</v>
      </c>
      <c r="N35" s="1" t="s">
        <v>285</v>
      </c>
      <c r="P35" s="1" t="n">
        <v>90</v>
      </c>
      <c r="Q35" s="1" t="n">
        <v>4</v>
      </c>
      <c r="R35" s="1" t="n">
        <v>2</v>
      </c>
      <c r="T35" s="1" t="n">
        <v>1</v>
      </c>
    </row>
    <row r="36" customFormat="false" ht="12.8" hidden="false" customHeight="false" outlineLevel="0" collapsed="false">
      <c r="A36" s="1" t="s">
        <v>162</v>
      </c>
      <c r="B36" s="1" t="s">
        <v>286</v>
      </c>
      <c r="D36" s="1" t="n">
        <v>0</v>
      </c>
      <c r="E36" s="1" t="n">
        <v>0</v>
      </c>
      <c r="F36" s="1" t="s">
        <v>248</v>
      </c>
      <c r="G36" s="1" t="n">
        <v>0</v>
      </c>
      <c r="H36" s="1" t="n">
        <v>0</v>
      </c>
      <c r="N36" s="1" t="s">
        <v>285</v>
      </c>
      <c r="P36" s="1" t="n">
        <v>90</v>
      </c>
      <c r="Q36" s="1" t="n">
        <v>4</v>
      </c>
      <c r="R36" s="1" t="n">
        <v>3</v>
      </c>
      <c r="S36" s="1" t="s">
        <v>287</v>
      </c>
      <c r="T36" s="1" t="n">
        <v>1</v>
      </c>
    </row>
    <row r="37" customFormat="false" ht="12.8" hidden="false" customHeight="false" outlineLevel="0" collapsed="false">
      <c r="A37" s="1" t="s">
        <v>162</v>
      </c>
      <c r="B37" s="1" t="s">
        <v>288</v>
      </c>
      <c r="D37" s="1" t="n">
        <v>0</v>
      </c>
      <c r="E37" s="1" t="n">
        <v>0</v>
      </c>
      <c r="F37" s="1" t="s">
        <v>248</v>
      </c>
      <c r="G37" s="1" t="n">
        <v>0</v>
      </c>
      <c r="H37" s="1" t="n">
        <v>0</v>
      </c>
      <c r="N37" s="1" t="s">
        <v>285</v>
      </c>
      <c r="P37" s="1" t="n">
        <v>90</v>
      </c>
      <c r="Q37" s="1" t="n">
        <v>4</v>
      </c>
      <c r="R37" s="1" t="n">
        <v>2</v>
      </c>
      <c r="T37" s="1" t="n">
        <v>1</v>
      </c>
    </row>
    <row r="38" customFormat="false" ht="12.8" hidden="false" customHeight="false" outlineLevel="0" collapsed="false">
      <c r="A38" s="1" t="s">
        <v>162</v>
      </c>
      <c r="B38" s="1" t="s">
        <v>289</v>
      </c>
      <c r="D38" s="1" t="n">
        <v>0</v>
      </c>
      <c r="E38" s="1" t="n">
        <v>0</v>
      </c>
      <c r="F38" s="1" t="s">
        <v>248</v>
      </c>
      <c r="G38" s="1" t="n">
        <v>0</v>
      </c>
      <c r="H38" s="1" t="n">
        <v>0</v>
      </c>
      <c r="N38" s="1" t="s">
        <v>285</v>
      </c>
      <c r="P38" s="1" t="n">
        <v>90</v>
      </c>
      <c r="Q38" s="1" t="n">
        <v>4</v>
      </c>
      <c r="R38" s="1" t="n">
        <v>3</v>
      </c>
      <c r="T38" s="1" t="n">
        <v>1</v>
      </c>
    </row>
    <row r="39" customFormat="false" ht="12.8" hidden="false" customHeight="false" outlineLevel="0" collapsed="false">
      <c r="A39" s="1" t="s">
        <v>165</v>
      </c>
      <c r="B39" s="1" t="s">
        <v>290</v>
      </c>
      <c r="D39" s="1" t="n">
        <v>0</v>
      </c>
      <c r="E39" s="1" t="n">
        <v>0</v>
      </c>
      <c r="F39" s="1" t="s">
        <v>248</v>
      </c>
      <c r="G39" s="1" t="n">
        <v>0</v>
      </c>
      <c r="H39" s="1" t="n">
        <v>0</v>
      </c>
      <c r="N39" s="1" t="s">
        <v>285</v>
      </c>
      <c r="Q39" s="1" t="n">
        <v>4</v>
      </c>
      <c r="R39" s="1" t="n">
        <v>2</v>
      </c>
      <c r="T39" s="1" t="n">
        <v>0</v>
      </c>
    </row>
    <row r="40" customFormat="false" ht="12.8" hidden="false" customHeight="false" outlineLevel="0" collapsed="false">
      <c r="A40" s="1" t="s">
        <v>165</v>
      </c>
      <c r="B40" s="1" t="s">
        <v>291</v>
      </c>
      <c r="D40" s="1" t="n">
        <v>0</v>
      </c>
      <c r="E40" s="1" t="n">
        <v>0</v>
      </c>
      <c r="F40" s="1" t="s">
        <v>248</v>
      </c>
      <c r="G40" s="1" t="n">
        <v>0</v>
      </c>
      <c r="H40" s="1" t="n">
        <v>0</v>
      </c>
      <c r="N40" s="1" t="s">
        <v>285</v>
      </c>
      <c r="P40" s="1" t="n">
        <v>90</v>
      </c>
      <c r="Q40" s="1" t="n">
        <v>4</v>
      </c>
      <c r="R40" s="1" t="n">
        <v>2</v>
      </c>
      <c r="T40" s="1" t="n">
        <v>0</v>
      </c>
    </row>
    <row r="41" customFormat="false" ht="12.8" hidden="false" customHeight="false" outlineLevel="0" collapsed="false">
      <c r="A41" s="1" t="s">
        <v>292</v>
      </c>
      <c r="B41" s="1" t="s">
        <v>293</v>
      </c>
      <c r="D41" s="1" t="s">
        <v>248</v>
      </c>
      <c r="E41" s="1" t="s">
        <v>248</v>
      </c>
      <c r="F41" s="1" t="s">
        <v>248</v>
      </c>
      <c r="G41" s="1" t="n">
        <v>0</v>
      </c>
      <c r="H41" s="1" t="n">
        <v>0</v>
      </c>
      <c r="P41" s="1" t="n">
        <v>80</v>
      </c>
      <c r="Q41" s="1" t="n">
        <v>4</v>
      </c>
      <c r="R41" s="1" t="n">
        <v>1</v>
      </c>
      <c r="T41" s="1" t="n">
        <v>0</v>
      </c>
    </row>
    <row r="42" customFormat="false" ht="12.8" hidden="false" customHeight="false" outlineLevel="0" collapsed="false">
      <c r="A42" s="1" t="s">
        <v>292</v>
      </c>
      <c r="B42" s="1" t="s">
        <v>294</v>
      </c>
      <c r="D42" s="1" t="s">
        <v>248</v>
      </c>
      <c r="E42" s="1" t="s">
        <v>248</v>
      </c>
      <c r="F42" s="1" t="s">
        <v>248</v>
      </c>
      <c r="G42" s="1" t="n">
        <v>0</v>
      </c>
      <c r="H42" s="1" t="n">
        <v>0</v>
      </c>
      <c r="P42" s="1" t="n">
        <v>80</v>
      </c>
      <c r="Q42" s="1" t="n">
        <v>4</v>
      </c>
      <c r="R42" s="1" t="n">
        <v>1</v>
      </c>
      <c r="T42" s="1" t="n">
        <v>0</v>
      </c>
    </row>
    <row r="43" customFormat="false" ht="12.8" hidden="false" customHeight="false" outlineLevel="0" collapsed="false">
      <c r="A43" s="1" t="s">
        <v>292</v>
      </c>
      <c r="B43" s="1" t="s">
        <v>295</v>
      </c>
      <c r="D43" s="1" t="s">
        <v>248</v>
      </c>
      <c r="E43" s="1" t="s">
        <v>248</v>
      </c>
      <c r="F43" s="1" t="s">
        <v>248</v>
      </c>
      <c r="G43" s="1" t="n">
        <v>0</v>
      </c>
      <c r="H43" s="1" t="n">
        <v>0</v>
      </c>
      <c r="P43" s="1" t="n">
        <v>80</v>
      </c>
      <c r="Q43" s="1" t="n">
        <v>4</v>
      </c>
      <c r="R43" s="1" t="n">
        <v>1</v>
      </c>
      <c r="T43" s="1" t="n">
        <v>0</v>
      </c>
    </row>
    <row r="44" customFormat="false" ht="12.8" hidden="false" customHeight="false" outlineLevel="0" collapsed="false">
      <c r="A44" s="1" t="s">
        <v>177</v>
      </c>
      <c r="B44" s="1" t="s">
        <v>296</v>
      </c>
      <c r="D44" s="1" t="n">
        <v>0</v>
      </c>
      <c r="E44" s="1" t="n">
        <v>0</v>
      </c>
      <c r="F44" s="1" t="s">
        <v>248</v>
      </c>
      <c r="G44" s="1" t="n">
        <v>0</v>
      </c>
      <c r="H44" s="1" t="n">
        <v>0</v>
      </c>
      <c r="N44" s="1" t="s">
        <v>285</v>
      </c>
      <c r="P44" s="1" t="n">
        <v>90</v>
      </c>
      <c r="Q44" s="1" t="n">
        <v>4</v>
      </c>
      <c r="R44" s="1" t="n">
        <v>2</v>
      </c>
      <c r="T44" s="1" t="n">
        <v>1</v>
      </c>
    </row>
    <row r="45" customFormat="false" ht="12.8" hidden="false" customHeight="false" outlineLevel="0" collapsed="false">
      <c r="A45" s="1" t="s">
        <v>182</v>
      </c>
      <c r="B45" s="1" t="s">
        <v>297</v>
      </c>
      <c r="D45" s="1" t="n">
        <v>0</v>
      </c>
      <c r="E45" s="1" t="n">
        <v>0</v>
      </c>
      <c r="F45" s="1" t="s">
        <v>248</v>
      </c>
      <c r="G45" s="1" t="n">
        <v>0</v>
      </c>
      <c r="H45" s="1" t="n">
        <v>0</v>
      </c>
      <c r="N45" s="1" t="s">
        <v>298</v>
      </c>
      <c r="P45" s="1" t="n">
        <v>80</v>
      </c>
      <c r="Q45" s="1" t="n">
        <v>4</v>
      </c>
      <c r="R45" s="1" t="n">
        <v>1</v>
      </c>
      <c r="T45" s="1" t="n">
        <v>0</v>
      </c>
    </row>
    <row r="46" customFormat="false" ht="12.8" hidden="false" customHeight="false" outlineLevel="0" collapsed="false">
      <c r="A46" s="1" t="s">
        <v>22</v>
      </c>
      <c r="B46" s="1" t="s">
        <v>299</v>
      </c>
      <c r="D46" s="1" t="n">
        <v>1</v>
      </c>
      <c r="E46" s="1" t="n">
        <v>1</v>
      </c>
      <c r="F46" s="1" t="n">
        <v>1</v>
      </c>
      <c r="H46" s="1" t="n">
        <v>1</v>
      </c>
      <c r="T46" s="1" t="n">
        <v>1</v>
      </c>
    </row>
    <row r="47" customFormat="false" ht="12.8" hidden="false" customHeight="false" outlineLevel="0" collapsed="false">
      <c r="A47" s="1" t="s">
        <v>22</v>
      </c>
      <c r="B47" s="1" t="s">
        <v>300</v>
      </c>
      <c r="D47" s="1" t="n">
        <v>1</v>
      </c>
      <c r="E47" s="1" t="n">
        <v>1</v>
      </c>
      <c r="F47" s="1" t="n">
        <v>1</v>
      </c>
      <c r="H47" s="1" t="n">
        <v>1</v>
      </c>
      <c r="T47" s="1" t="n">
        <v>1</v>
      </c>
    </row>
    <row r="48" customFormat="false" ht="12.8" hidden="false" customHeight="false" outlineLevel="0" collapsed="false">
      <c r="A48" s="1" t="s">
        <v>22</v>
      </c>
      <c r="B48" s="1" t="s">
        <v>301</v>
      </c>
      <c r="D48" s="1" t="n">
        <f aca="false">VLOOKUP(A48,'patient_data_survival(Nov17)'!$B$2:$J$71,9,0)</f>
        <v>1</v>
      </c>
      <c r="E48" s="1" t="n">
        <f aca="false">VLOOKUP(A48,yvonne_data!$A$2:$B$70,2,0)</f>
        <v>1</v>
      </c>
      <c r="F48" s="1" t="n">
        <v>1</v>
      </c>
    </row>
    <row r="49" customFormat="false" ht="12.8" hidden="false" customHeight="false" outlineLevel="0" collapsed="false">
      <c r="A49" s="1" t="s">
        <v>22</v>
      </c>
      <c r="B49" s="1" t="s">
        <v>302</v>
      </c>
      <c r="D49" s="1" t="n">
        <f aca="false">VLOOKUP(A49,'patient_data_survival(Nov17)'!$B$2:$J$71,9,0)</f>
        <v>1</v>
      </c>
      <c r="E49" s="1" t="n">
        <f aca="false">VLOOKUP(A49,yvonne_data!$A$2:$B$70,2,0)</f>
        <v>1</v>
      </c>
      <c r="F49" s="1" t="n">
        <v>1</v>
      </c>
    </row>
    <row r="50" customFormat="false" ht="12.8" hidden="false" customHeight="false" outlineLevel="0" collapsed="false">
      <c r="A50" s="1" t="s">
        <v>22</v>
      </c>
      <c r="B50" s="1" t="s">
        <v>303</v>
      </c>
      <c r="D50" s="1" t="n">
        <f aca="false">VLOOKUP(A50,'patient_data_survival(Nov17)'!$B$2:$J$71,9,0)</f>
        <v>1</v>
      </c>
      <c r="E50" s="1" t="n">
        <f aca="false">VLOOKUP(A50,yvonne_data!$A$2:$B$70,2,0)</f>
        <v>1</v>
      </c>
      <c r="F50" s="1" t="n">
        <v>1</v>
      </c>
    </row>
    <row r="51" customFormat="false" ht="12.8" hidden="false" customHeight="false" outlineLevel="0" collapsed="false">
      <c r="A51" s="1" t="s">
        <v>22</v>
      </c>
      <c r="B51" s="1" t="s">
        <v>304</v>
      </c>
      <c r="D51" s="1" t="n">
        <f aca="false">VLOOKUP(A51,'patient_data_survival(Nov17)'!$B$2:$J$71,9,0)</f>
        <v>1</v>
      </c>
      <c r="E51" s="1" t="n">
        <f aca="false">VLOOKUP(A51,yvonne_data!$A$2:$B$70,2,0)</f>
        <v>1</v>
      </c>
      <c r="F51" s="1" t="n">
        <v>1</v>
      </c>
    </row>
    <row r="52" customFormat="false" ht="12.8" hidden="false" customHeight="false" outlineLevel="0" collapsed="false">
      <c r="A52" s="1" t="s">
        <v>22</v>
      </c>
      <c r="B52" s="1" t="s">
        <v>305</v>
      </c>
      <c r="D52" s="1" t="n">
        <f aca="false">VLOOKUP(A52,'patient_data_survival(Nov17)'!$B$2:$J$71,9,0)</f>
        <v>1</v>
      </c>
      <c r="E52" s="1" t="n">
        <f aca="false">VLOOKUP(A52,yvonne_data!$A$2:$B$70,2,0)</f>
        <v>1</v>
      </c>
      <c r="F52" s="1" t="n">
        <v>1</v>
      </c>
    </row>
    <row r="53" customFormat="false" ht="12.8" hidden="false" customHeight="false" outlineLevel="0" collapsed="false">
      <c r="A53" s="1" t="s">
        <v>26</v>
      </c>
      <c r="B53" s="1" t="s">
        <v>306</v>
      </c>
      <c r="D53" s="1" t="n">
        <v>0</v>
      </c>
      <c r="E53" s="1" t="n">
        <v>0</v>
      </c>
      <c r="F53" s="1" t="n">
        <v>1</v>
      </c>
      <c r="H53" s="1" t="n">
        <v>1</v>
      </c>
      <c r="T53" s="1" t="n">
        <v>1</v>
      </c>
    </row>
    <row r="54" customFormat="false" ht="12.8" hidden="false" customHeight="false" outlineLevel="0" collapsed="false">
      <c r="A54" s="1" t="s">
        <v>26</v>
      </c>
      <c r="B54" s="1" t="s">
        <v>307</v>
      </c>
      <c r="D54" s="1" t="n">
        <v>0</v>
      </c>
      <c r="E54" s="1" t="n">
        <v>0</v>
      </c>
      <c r="F54" s="1" t="n">
        <v>1</v>
      </c>
      <c r="H54" s="1" t="n">
        <v>1</v>
      </c>
      <c r="T54" s="1" t="n">
        <v>1</v>
      </c>
    </row>
    <row r="55" customFormat="false" ht="12.8" hidden="false" customHeight="false" outlineLevel="0" collapsed="false">
      <c r="A55" s="1" t="s">
        <v>26</v>
      </c>
      <c r="B55" s="1" t="s">
        <v>308</v>
      </c>
      <c r="D55" s="1" t="n">
        <v>0</v>
      </c>
      <c r="E55" s="1" t="n">
        <v>0</v>
      </c>
      <c r="F55" s="1" t="n">
        <v>1</v>
      </c>
      <c r="H55" s="1" t="n">
        <v>1</v>
      </c>
      <c r="T55" s="1" t="n">
        <v>1</v>
      </c>
    </row>
    <row r="56" customFormat="false" ht="12.8" hidden="false" customHeight="false" outlineLevel="0" collapsed="false">
      <c r="A56" s="1" t="s">
        <v>26</v>
      </c>
      <c r="B56" s="1" t="s">
        <v>309</v>
      </c>
      <c r="D56" s="1" t="n">
        <v>0</v>
      </c>
      <c r="E56" s="1" t="n">
        <v>0</v>
      </c>
      <c r="F56" s="1" t="n">
        <v>1</v>
      </c>
      <c r="H56" s="1" t="n">
        <v>1</v>
      </c>
      <c r="T56" s="1" t="n">
        <v>1</v>
      </c>
    </row>
    <row r="57" customFormat="false" ht="12.8" hidden="false" customHeight="false" outlineLevel="0" collapsed="false">
      <c r="A57" s="1" t="s">
        <v>26</v>
      </c>
      <c r="B57" s="1" t="s">
        <v>310</v>
      </c>
      <c r="D57" s="1" t="n">
        <v>0</v>
      </c>
      <c r="E57" s="1" t="n">
        <v>0</v>
      </c>
      <c r="F57" s="1" t="n">
        <v>1</v>
      </c>
      <c r="H57" s="1" t="n">
        <v>1</v>
      </c>
      <c r="T57" s="1" t="n">
        <v>1</v>
      </c>
    </row>
    <row r="58" customFormat="false" ht="12.8" hidden="false" customHeight="false" outlineLevel="0" collapsed="false">
      <c r="A58" s="1" t="s">
        <v>26</v>
      </c>
      <c r="B58" s="1" t="s">
        <v>311</v>
      </c>
      <c r="D58" s="1" t="n">
        <v>0</v>
      </c>
      <c r="E58" s="1" t="n">
        <v>0</v>
      </c>
      <c r="F58" s="1" t="n">
        <v>1</v>
      </c>
      <c r="H58" s="1" t="n">
        <v>1</v>
      </c>
      <c r="T58" s="1" t="n">
        <v>1</v>
      </c>
    </row>
    <row r="59" customFormat="false" ht="12.8" hidden="false" customHeight="false" outlineLevel="0" collapsed="false">
      <c r="A59" s="1" t="s">
        <v>26</v>
      </c>
      <c r="B59" s="1" t="s">
        <v>312</v>
      </c>
      <c r="D59" s="1" t="n">
        <v>0</v>
      </c>
      <c r="E59" s="1" t="n">
        <v>0</v>
      </c>
      <c r="F59" s="1" t="n">
        <v>1</v>
      </c>
      <c r="H59" s="1" t="n">
        <v>1</v>
      </c>
      <c r="T59" s="1" t="n">
        <v>1</v>
      </c>
    </row>
    <row r="60" customFormat="false" ht="12.8" hidden="false" customHeight="false" outlineLevel="0" collapsed="false">
      <c r="A60" s="1" t="s">
        <v>30</v>
      </c>
      <c r="B60" s="1" t="s">
        <v>313</v>
      </c>
      <c r="D60" s="1" t="n">
        <f aca="false">VLOOKUP(A60,'patient_data_survival(Nov17)'!$B$2:$J$71,9,0)</f>
        <v>0</v>
      </c>
      <c r="E60" s="1" t="e">
        <f aca="false">VLOOKUP(A60,yvonne_data!$A$2:$B$70,2,0)</f>
        <v>#N/A</v>
      </c>
      <c r="F60" s="1" t="n">
        <v>1</v>
      </c>
      <c r="L60" s="1" t="n">
        <v>1</v>
      </c>
    </row>
    <row r="61" customFormat="false" ht="12.8" hidden="false" customHeight="false" outlineLevel="0" collapsed="false">
      <c r="A61" s="1" t="s">
        <v>30</v>
      </c>
      <c r="B61" s="1" t="s">
        <v>314</v>
      </c>
      <c r="D61" s="1" t="n">
        <f aca="false">VLOOKUP(A61,'patient_data_survival(Nov17)'!$B$2:$J$71,9,0)</f>
        <v>0</v>
      </c>
      <c r="E61" s="1" t="e">
        <f aca="false">VLOOKUP(A61,yvonne_data!$A$2:$B$70,2,0)</f>
        <v>#N/A</v>
      </c>
      <c r="F61" s="1" t="n">
        <v>1</v>
      </c>
    </row>
    <row r="62" customFormat="false" ht="12.8" hidden="false" customHeight="false" outlineLevel="0" collapsed="false">
      <c r="A62" s="1" t="s">
        <v>30</v>
      </c>
      <c r="B62" s="1" t="s">
        <v>315</v>
      </c>
      <c r="D62" s="1" t="n">
        <f aca="false">VLOOKUP(A62,'patient_data_survival(Nov17)'!$B$2:$J$71,9,0)</f>
        <v>0</v>
      </c>
      <c r="E62" s="1" t="e">
        <f aca="false">VLOOKUP(A62,yvonne_data!$A$2:$B$70,2,0)</f>
        <v>#N/A</v>
      </c>
      <c r="F62" s="1" t="n">
        <v>1</v>
      </c>
    </row>
    <row r="63" customFormat="false" ht="12.8" hidden="false" customHeight="false" outlineLevel="0" collapsed="false">
      <c r="A63" s="1" t="s">
        <v>30</v>
      </c>
      <c r="B63" s="1" t="s">
        <v>316</v>
      </c>
      <c r="D63" s="1" t="n">
        <f aca="false">VLOOKUP(A63,'patient_data_survival(Nov17)'!$B$2:$J$71,9,0)</f>
        <v>0</v>
      </c>
      <c r="E63" s="1" t="e">
        <f aca="false">VLOOKUP(A63,yvonne_data!$A$2:$B$70,2,0)</f>
        <v>#N/A</v>
      </c>
      <c r="F63" s="1" t="n">
        <v>1</v>
      </c>
      <c r="L63" s="1" t="n">
        <v>1</v>
      </c>
    </row>
    <row r="64" customFormat="false" ht="12.8" hidden="false" customHeight="false" outlineLevel="0" collapsed="false">
      <c r="A64" s="1" t="s">
        <v>30</v>
      </c>
      <c r="B64" s="1" t="s">
        <v>317</v>
      </c>
      <c r="D64" s="1" t="n">
        <f aca="false">VLOOKUP(A64,'patient_data_survival(Nov17)'!$B$2:$J$71,9,0)</f>
        <v>0</v>
      </c>
      <c r="E64" s="1" t="e">
        <f aca="false">VLOOKUP(A64,yvonne_data!$A$2:$B$70,2,0)</f>
        <v>#N/A</v>
      </c>
      <c r="F64" s="1" t="n">
        <v>1</v>
      </c>
    </row>
    <row r="65" customFormat="false" ht="12.8" hidden="false" customHeight="false" outlineLevel="0" collapsed="false">
      <c r="A65" s="1" t="s">
        <v>30</v>
      </c>
      <c r="B65" s="1" t="s">
        <v>318</v>
      </c>
      <c r="D65" s="1" t="n">
        <f aca="false">VLOOKUP(A65,'patient_data_survival(Nov17)'!$B$2:$J$71,9,0)</f>
        <v>0</v>
      </c>
      <c r="E65" s="1" t="e">
        <f aca="false">VLOOKUP(A65,yvonne_data!$A$2:$B$70,2,0)</f>
        <v>#N/A</v>
      </c>
      <c r="F65" s="1" t="n">
        <v>1</v>
      </c>
      <c r="L65" s="1" t="n">
        <v>1</v>
      </c>
    </row>
    <row r="66" customFormat="false" ht="12.8" hidden="false" customHeight="false" outlineLevel="0" collapsed="false">
      <c r="A66" s="1" t="s">
        <v>30</v>
      </c>
      <c r="B66" s="1" t="s">
        <v>319</v>
      </c>
      <c r="D66" s="1" t="n">
        <f aca="false">VLOOKUP(A66,'patient_data_survival(Nov17)'!$B$2:$J$71,9,0)</f>
        <v>0</v>
      </c>
      <c r="E66" s="1" t="e">
        <f aca="false">VLOOKUP(A66,yvonne_data!$A$2:$B$70,2,0)</f>
        <v>#N/A</v>
      </c>
      <c r="F66" s="1" t="n">
        <v>1</v>
      </c>
    </row>
    <row r="67" customFormat="false" ht="12.8" hidden="false" customHeight="false" outlineLevel="0" collapsed="false">
      <c r="A67" s="1" t="s">
        <v>30</v>
      </c>
      <c r="B67" s="1" t="s">
        <v>320</v>
      </c>
      <c r="D67" s="1" t="n">
        <f aca="false">VLOOKUP(A67,'patient_data_survival(Nov17)'!$B$2:$J$71,9,0)</f>
        <v>0</v>
      </c>
      <c r="E67" s="1" t="e">
        <f aca="false">VLOOKUP(A67,yvonne_data!$A$2:$B$70,2,0)</f>
        <v>#N/A</v>
      </c>
      <c r="F67" s="1" t="n">
        <v>1</v>
      </c>
      <c r="L67" s="1" t="n">
        <v>1</v>
      </c>
    </row>
    <row r="68" customFormat="false" ht="12.8" hidden="false" customHeight="false" outlineLevel="0" collapsed="false">
      <c r="A68" s="1" t="s">
        <v>30</v>
      </c>
      <c r="B68" s="1" t="s">
        <v>321</v>
      </c>
      <c r="D68" s="1" t="n">
        <f aca="false">VLOOKUP(A68,'patient_data_survival(Nov17)'!$B$2:$J$71,9,0)</f>
        <v>0</v>
      </c>
      <c r="E68" s="1" t="e">
        <f aca="false">VLOOKUP(A68,yvonne_data!$A$2:$B$70,2,0)</f>
        <v>#N/A</v>
      </c>
      <c r="F68" s="1" t="n">
        <v>1</v>
      </c>
    </row>
    <row r="69" customFormat="false" ht="12.8" hidden="false" customHeight="false" outlineLevel="0" collapsed="false">
      <c r="A69" s="1" t="s">
        <v>30</v>
      </c>
      <c r="B69" s="1" t="s">
        <v>322</v>
      </c>
      <c r="D69" s="1" t="n">
        <f aca="false">VLOOKUP(A69,'patient_data_survival(Nov17)'!$B$2:$J$71,9,0)</f>
        <v>0</v>
      </c>
      <c r="E69" s="1" t="e">
        <f aca="false">VLOOKUP(A69,yvonne_data!$A$2:$B$70,2,0)</f>
        <v>#N/A</v>
      </c>
      <c r="F69" s="1" t="n">
        <v>1</v>
      </c>
      <c r="I69" s="1" t="n">
        <v>1</v>
      </c>
      <c r="L69" s="1" t="n">
        <v>1</v>
      </c>
    </row>
    <row r="70" customFormat="false" ht="12.8" hidden="false" customHeight="false" outlineLevel="0" collapsed="false">
      <c r="A70" s="1" t="s">
        <v>30</v>
      </c>
      <c r="B70" s="1" t="s">
        <v>323</v>
      </c>
      <c r="D70" s="1" t="n">
        <f aca="false">VLOOKUP(A70,'patient_data_survival(Nov17)'!$B$2:$J$71,9,0)</f>
        <v>0</v>
      </c>
      <c r="E70" s="1" t="e">
        <f aca="false">VLOOKUP(A70,yvonne_data!$A$2:$B$70,2,0)</f>
        <v>#N/A</v>
      </c>
      <c r="F70" s="1" t="n">
        <v>1</v>
      </c>
    </row>
    <row r="71" customFormat="false" ht="12.8" hidden="false" customHeight="false" outlineLevel="0" collapsed="false">
      <c r="A71" s="1" t="s">
        <v>30</v>
      </c>
      <c r="B71" s="1" t="s">
        <v>324</v>
      </c>
      <c r="D71" s="1" t="n">
        <f aca="false">VLOOKUP(A71,'patient_data_survival(Nov17)'!$B$2:$J$71,9,0)</f>
        <v>0</v>
      </c>
      <c r="E71" s="1" t="e">
        <f aca="false">VLOOKUP(A71,yvonne_data!$A$2:$B$70,2,0)</f>
        <v>#N/A</v>
      </c>
      <c r="F71" s="1" t="n">
        <v>1</v>
      </c>
      <c r="L71" s="1" t="n">
        <v>1</v>
      </c>
    </row>
    <row r="72" customFormat="false" ht="12.8" hidden="false" customHeight="false" outlineLevel="0" collapsed="false">
      <c r="A72" s="1" t="s">
        <v>30</v>
      </c>
      <c r="B72" s="1" t="s">
        <v>325</v>
      </c>
      <c r="D72" s="1" t="n">
        <f aca="false">VLOOKUP(A72,'patient_data_survival(Nov17)'!$B$2:$J$71,9,0)</f>
        <v>0</v>
      </c>
      <c r="E72" s="1" t="e">
        <f aca="false">VLOOKUP(A72,yvonne_data!$A$2:$B$70,2,0)</f>
        <v>#N/A</v>
      </c>
      <c r="F72" s="1" t="n">
        <v>1</v>
      </c>
    </row>
    <row r="73" customFormat="false" ht="12.8" hidden="false" customHeight="false" outlineLevel="0" collapsed="false">
      <c r="A73" s="1" t="s">
        <v>30</v>
      </c>
      <c r="B73" s="1" t="s">
        <v>326</v>
      </c>
      <c r="D73" s="1" t="n">
        <f aca="false">VLOOKUP(A73,'patient_data_survival(Nov17)'!$B$2:$J$71,9,0)</f>
        <v>0</v>
      </c>
      <c r="E73" s="1" t="e">
        <f aca="false">VLOOKUP(A73,yvonne_data!$A$2:$B$70,2,0)</f>
        <v>#N/A</v>
      </c>
      <c r="F73" s="1" t="n">
        <v>1</v>
      </c>
      <c r="L73" s="1" t="n">
        <v>1</v>
      </c>
    </row>
    <row r="74" customFormat="false" ht="12.8" hidden="false" customHeight="false" outlineLevel="0" collapsed="false">
      <c r="A74" s="1" t="s">
        <v>30</v>
      </c>
      <c r="B74" s="1" t="s">
        <v>327</v>
      </c>
      <c r="D74" s="1" t="n">
        <f aca="false">VLOOKUP(A74,'patient_data_survival(Nov17)'!$B$2:$J$71,9,0)</f>
        <v>0</v>
      </c>
      <c r="E74" s="1" t="e">
        <f aca="false">VLOOKUP(A74,yvonne_data!$A$2:$B$70,2,0)</f>
        <v>#N/A</v>
      </c>
      <c r="F74" s="1" t="n">
        <v>1</v>
      </c>
    </row>
    <row r="75" customFormat="false" ht="12.8" hidden="false" customHeight="false" outlineLevel="0" collapsed="false">
      <c r="A75" s="1" t="s">
        <v>30</v>
      </c>
      <c r="B75" s="1" t="s">
        <v>328</v>
      </c>
      <c r="D75" s="1" t="n">
        <f aca="false">VLOOKUP(A75,'patient_data_survival(Nov17)'!$B$2:$J$71,9,0)</f>
        <v>0</v>
      </c>
      <c r="E75" s="1" t="e">
        <f aca="false">VLOOKUP(A75,yvonne_data!$A$2:$B$70,2,0)</f>
        <v>#N/A</v>
      </c>
      <c r="F75" s="1" t="n">
        <v>1</v>
      </c>
      <c r="L75" s="1" t="n">
        <v>1</v>
      </c>
    </row>
    <row r="76" customFormat="false" ht="12.8" hidden="false" customHeight="false" outlineLevel="0" collapsed="false">
      <c r="A76" s="1" t="s">
        <v>30</v>
      </c>
      <c r="B76" s="1" t="s">
        <v>329</v>
      </c>
      <c r="D76" s="1" t="n">
        <f aca="false">VLOOKUP(A76,'patient_data_survival(Nov17)'!$B$2:$J$71,9,0)</f>
        <v>0</v>
      </c>
      <c r="E76" s="1" t="e">
        <f aca="false">VLOOKUP(A76,yvonne_data!$A$2:$B$70,2,0)</f>
        <v>#N/A</v>
      </c>
      <c r="F76" s="1" t="n">
        <v>1</v>
      </c>
    </row>
    <row r="77" customFormat="false" ht="12.8" hidden="false" customHeight="false" outlineLevel="0" collapsed="false">
      <c r="A77" s="1" t="s">
        <v>30</v>
      </c>
      <c r="B77" s="1" t="s">
        <v>330</v>
      </c>
      <c r="D77" s="1" t="n">
        <f aca="false">VLOOKUP(A77,'patient_data_survival(Nov17)'!$B$2:$J$71,9,0)</f>
        <v>0</v>
      </c>
      <c r="E77" s="1" t="e">
        <f aca="false">VLOOKUP(A77,yvonne_data!$A$2:$B$70,2,0)</f>
        <v>#N/A</v>
      </c>
      <c r="F77" s="1" t="n">
        <v>1</v>
      </c>
      <c r="L77" s="1" t="n">
        <v>1</v>
      </c>
    </row>
    <row r="78" customFormat="false" ht="12.8" hidden="false" customHeight="false" outlineLevel="0" collapsed="false">
      <c r="A78" s="1" t="s">
        <v>30</v>
      </c>
      <c r="B78" s="1" t="s">
        <v>331</v>
      </c>
      <c r="D78" s="1" t="n">
        <f aca="false">VLOOKUP(A78,'patient_data_survival(Nov17)'!$B$2:$J$71,9,0)</f>
        <v>0</v>
      </c>
      <c r="E78" s="1" t="e">
        <f aca="false">VLOOKUP(A78,yvonne_data!$A$2:$B$70,2,0)</f>
        <v>#N/A</v>
      </c>
      <c r="F78" s="1" t="n">
        <v>1</v>
      </c>
    </row>
    <row r="79" customFormat="false" ht="12.8" hidden="false" customHeight="false" outlineLevel="0" collapsed="false">
      <c r="A79" s="1" t="s">
        <v>35</v>
      </c>
      <c r="B79" s="1" t="s">
        <v>332</v>
      </c>
      <c r="D79" s="1" t="n">
        <v>1</v>
      </c>
      <c r="E79" s="1" t="n">
        <v>1</v>
      </c>
      <c r="F79" s="1" t="n">
        <v>1</v>
      </c>
      <c r="H79" s="1" t="n">
        <v>1</v>
      </c>
      <c r="T79" s="1" t="n">
        <v>1</v>
      </c>
    </row>
    <row r="80" customFormat="false" ht="12.8" hidden="false" customHeight="false" outlineLevel="0" collapsed="false">
      <c r="A80" s="1" t="s">
        <v>35</v>
      </c>
      <c r="B80" s="1" t="s">
        <v>333</v>
      </c>
      <c r="D80" s="1" t="n">
        <v>1</v>
      </c>
      <c r="E80" s="1" t="n">
        <v>1</v>
      </c>
      <c r="F80" s="1" t="n">
        <v>1</v>
      </c>
      <c r="H80" s="1" t="n">
        <v>1</v>
      </c>
      <c r="T80" s="1" t="n">
        <v>1</v>
      </c>
    </row>
    <row r="81" customFormat="false" ht="12.8" hidden="false" customHeight="false" outlineLevel="0" collapsed="false">
      <c r="A81" s="1" t="s">
        <v>35</v>
      </c>
      <c r="B81" s="1" t="s">
        <v>334</v>
      </c>
      <c r="D81" s="1" t="n">
        <v>1</v>
      </c>
      <c r="E81" s="1" t="n">
        <v>1</v>
      </c>
      <c r="F81" s="1" t="n">
        <v>1</v>
      </c>
      <c r="H81" s="1" t="n">
        <v>1</v>
      </c>
      <c r="T81" s="1" t="n">
        <v>1</v>
      </c>
    </row>
    <row r="82" customFormat="false" ht="12.8" hidden="false" customHeight="false" outlineLevel="0" collapsed="false">
      <c r="A82" s="1" t="s">
        <v>35</v>
      </c>
      <c r="B82" s="1" t="s">
        <v>335</v>
      </c>
      <c r="D82" s="1" t="n">
        <v>1</v>
      </c>
      <c r="E82" s="1" t="n">
        <v>1</v>
      </c>
      <c r="F82" s="1" t="n">
        <v>1</v>
      </c>
      <c r="H82" s="1" t="n">
        <v>1</v>
      </c>
      <c r="T82" s="1" t="n">
        <v>1</v>
      </c>
    </row>
    <row r="83" customFormat="false" ht="12.8" hidden="false" customHeight="false" outlineLevel="0" collapsed="false">
      <c r="A83" s="1" t="s">
        <v>49</v>
      </c>
      <c r="B83" s="1" t="s">
        <v>336</v>
      </c>
      <c r="D83" s="1" t="n">
        <v>1</v>
      </c>
      <c r="E83" s="1" t="n">
        <v>1</v>
      </c>
      <c r="F83" s="1" t="n">
        <v>1</v>
      </c>
      <c r="H83" s="1" t="n">
        <v>1</v>
      </c>
      <c r="T83" s="1" t="n">
        <v>1</v>
      </c>
    </row>
    <row r="84" customFormat="false" ht="12.8" hidden="false" customHeight="false" outlineLevel="0" collapsed="false">
      <c r="A84" s="1" t="s">
        <v>49</v>
      </c>
      <c r="B84" s="1" t="s">
        <v>337</v>
      </c>
      <c r="D84" s="1" t="n">
        <v>1</v>
      </c>
      <c r="E84" s="1" t="n">
        <v>1</v>
      </c>
      <c r="F84" s="1" t="n">
        <v>1</v>
      </c>
      <c r="H84" s="1" t="n">
        <v>1</v>
      </c>
      <c r="T84" s="1" t="n">
        <v>1</v>
      </c>
    </row>
    <row r="85" customFormat="false" ht="12.8" hidden="false" customHeight="false" outlineLevel="0" collapsed="false">
      <c r="A85" s="1" t="s">
        <v>49</v>
      </c>
      <c r="B85" s="1" t="s">
        <v>338</v>
      </c>
      <c r="D85" s="1" t="n">
        <v>1</v>
      </c>
      <c r="E85" s="1" t="n">
        <v>1</v>
      </c>
      <c r="F85" s="1" t="n">
        <v>1</v>
      </c>
      <c r="H85" s="1" t="n">
        <v>1</v>
      </c>
      <c r="T85" s="1" t="n">
        <v>1</v>
      </c>
    </row>
    <row r="86" customFormat="false" ht="12.8" hidden="false" customHeight="false" outlineLevel="0" collapsed="false">
      <c r="A86" s="1" t="s">
        <v>49</v>
      </c>
      <c r="B86" s="1" t="s">
        <v>339</v>
      </c>
      <c r="D86" s="1" t="n">
        <v>1</v>
      </c>
      <c r="E86" s="1" t="n">
        <v>1</v>
      </c>
      <c r="F86" s="1" t="n">
        <v>1</v>
      </c>
      <c r="H86" s="1" t="n">
        <v>1</v>
      </c>
      <c r="T86" s="1" t="n">
        <v>1</v>
      </c>
    </row>
    <row r="87" customFormat="false" ht="12.8" hidden="false" customHeight="false" outlineLevel="0" collapsed="false">
      <c r="A87" s="1" t="s">
        <v>49</v>
      </c>
      <c r="B87" s="1" t="s">
        <v>340</v>
      </c>
      <c r="D87" s="1" t="n">
        <v>1</v>
      </c>
      <c r="E87" s="1" t="n">
        <v>1</v>
      </c>
      <c r="F87" s="1" t="n">
        <v>1</v>
      </c>
      <c r="H87" s="1" t="n">
        <v>1</v>
      </c>
      <c r="T87" s="1" t="n">
        <v>1</v>
      </c>
    </row>
    <row r="88" customFormat="false" ht="12.8" hidden="false" customHeight="false" outlineLevel="0" collapsed="false">
      <c r="A88" s="1" t="s">
        <v>49</v>
      </c>
      <c r="B88" s="1" t="s">
        <v>341</v>
      </c>
      <c r="D88" s="1" t="n">
        <v>1</v>
      </c>
      <c r="E88" s="1" t="n">
        <v>1</v>
      </c>
      <c r="F88" s="1" t="n">
        <v>1</v>
      </c>
      <c r="H88" s="1" t="n">
        <v>1</v>
      </c>
      <c r="T88" s="1" t="n">
        <v>1</v>
      </c>
    </row>
    <row r="89" customFormat="false" ht="12.8" hidden="false" customHeight="false" outlineLevel="0" collapsed="false">
      <c r="A89" s="1" t="s">
        <v>49</v>
      </c>
      <c r="B89" s="1" t="s">
        <v>342</v>
      </c>
      <c r="D89" s="1" t="n">
        <v>1</v>
      </c>
      <c r="E89" s="1" t="n">
        <v>1</v>
      </c>
      <c r="F89" s="1" t="n">
        <v>1</v>
      </c>
      <c r="H89" s="1" t="n">
        <v>1</v>
      </c>
      <c r="T89" s="1" t="n">
        <v>1</v>
      </c>
    </row>
    <row r="90" customFormat="false" ht="12.8" hidden="false" customHeight="false" outlineLevel="0" collapsed="false">
      <c r="A90" s="1" t="s">
        <v>49</v>
      </c>
      <c r="B90" s="1" t="s">
        <v>343</v>
      </c>
      <c r="D90" s="1" t="n">
        <v>1</v>
      </c>
      <c r="E90" s="1" t="n">
        <v>1</v>
      </c>
      <c r="F90" s="1" t="n">
        <v>1</v>
      </c>
      <c r="H90" s="1" t="n">
        <v>1</v>
      </c>
      <c r="T90" s="1" t="n">
        <v>1</v>
      </c>
    </row>
    <row r="91" customFormat="false" ht="12.8" hidden="false" customHeight="false" outlineLevel="0" collapsed="false">
      <c r="A91" s="1" t="s">
        <v>49</v>
      </c>
      <c r="B91" s="1" t="s">
        <v>344</v>
      </c>
      <c r="D91" s="1" t="n">
        <v>1</v>
      </c>
      <c r="E91" s="1" t="n">
        <v>1</v>
      </c>
      <c r="F91" s="1" t="n">
        <v>1</v>
      </c>
      <c r="H91" s="1" t="n">
        <v>1</v>
      </c>
      <c r="T91" s="1" t="n">
        <v>1</v>
      </c>
    </row>
    <row r="92" customFormat="false" ht="12.8" hidden="false" customHeight="false" outlineLevel="0" collapsed="false">
      <c r="A92" s="1" t="s">
        <v>56</v>
      </c>
      <c r="B92" s="1" t="s">
        <v>345</v>
      </c>
      <c r="D92" s="1" t="n">
        <f aca="false">VLOOKUP(A92,'patient_data_survival(Nov17)'!$B$2:$J$71,9,0)</f>
        <v>1</v>
      </c>
      <c r="E92" s="1" t="n">
        <v>1</v>
      </c>
      <c r="F92" s="1" t="n">
        <v>0</v>
      </c>
      <c r="N92" s="1" t="s">
        <v>346</v>
      </c>
    </row>
    <row r="93" customFormat="false" ht="12.8" hidden="false" customHeight="false" outlineLevel="0" collapsed="false">
      <c r="A93" s="1" t="s">
        <v>56</v>
      </c>
      <c r="B93" s="1" t="s">
        <v>347</v>
      </c>
      <c r="D93" s="1" t="n">
        <f aca="false">VLOOKUP(A93,'patient_data_survival(Nov17)'!$B$2:$J$71,9,0)</f>
        <v>1</v>
      </c>
      <c r="E93" s="1" t="n">
        <v>1</v>
      </c>
      <c r="F93" s="1" t="n">
        <v>0</v>
      </c>
      <c r="N93" s="1" t="s">
        <v>346</v>
      </c>
    </row>
    <row r="94" customFormat="false" ht="12.8" hidden="false" customHeight="false" outlineLevel="0" collapsed="false">
      <c r="A94" s="1" t="s">
        <v>56</v>
      </c>
      <c r="B94" s="1" t="s">
        <v>348</v>
      </c>
      <c r="D94" s="1" t="n">
        <f aca="false">VLOOKUP(A94,'patient_data_survival(Nov17)'!$B$2:$J$71,9,0)</f>
        <v>1</v>
      </c>
      <c r="E94" s="1" t="n">
        <v>1</v>
      </c>
      <c r="F94" s="1" t="n">
        <v>0</v>
      </c>
      <c r="N94" s="1" t="s">
        <v>346</v>
      </c>
    </row>
    <row r="95" customFormat="false" ht="12.8" hidden="false" customHeight="false" outlineLevel="0" collapsed="false">
      <c r="A95" s="1" t="s">
        <v>59</v>
      </c>
      <c r="B95" s="1" t="s">
        <v>349</v>
      </c>
      <c r="D95" s="1" t="n">
        <v>0</v>
      </c>
      <c r="E95" s="1" t="n">
        <v>0</v>
      </c>
      <c r="F95" s="1" t="n">
        <v>1</v>
      </c>
      <c r="H95" s="1" t="n">
        <v>1</v>
      </c>
      <c r="T95" s="1" t="n">
        <v>1</v>
      </c>
    </row>
    <row r="96" customFormat="false" ht="12.8" hidden="false" customHeight="false" outlineLevel="0" collapsed="false">
      <c r="A96" s="1" t="s">
        <v>59</v>
      </c>
      <c r="B96" s="1" t="s">
        <v>350</v>
      </c>
      <c r="D96" s="1" t="n">
        <v>0</v>
      </c>
      <c r="E96" s="1" t="n">
        <v>0</v>
      </c>
      <c r="F96" s="1" t="n">
        <v>1</v>
      </c>
      <c r="H96" s="1" t="n">
        <v>1</v>
      </c>
      <c r="T96" s="1" t="n">
        <v>1</v>
      </c>
    </row>
    <row r="97" customFormat="false" ht="12.8" hidden="false" customHeight="false" outlineLevel="0" collapsed="false">
      <c r="A97" s="1" t="s">
        <v>62</v>
      </c>
      <c r="B97" s="1" t="s">
        <v>351</v>
      </c>
      <c r="D97" s="1" t="n">
        <v>1</v>
      </c>
      <c r="E97" s="1" t="n">
        <v>1</v>
      </c>
      <c r="F97" s="1" t="n">
        <v>1</v>
      </c>
      <c r="H97" s="1" t="n">
        <v>1</v>
      </c>
      <c r="T97" s="1" t="n">
        <v>1</v>
      </c>
    </row>
    <row r="98" customFormat="false" ht="12.8" hidden="false" customHeight="false" outlineLevel="0" collapsed="false">
      <c r="A98" s="1" t="s">
        <v>62</v>
      </c>
      <c r="B98" s="1" t="s">
        <v>352</v>
      </c>
      <c r="D98" s="1" t="n">
        <v>1</v>
      </c>
      <c r="E98" s="1" t="n">
        <v>1</v>
      </c>
      <c r="F98" s="1" t="n">
        <v>1</v>
      </c>
      <c r="H98" s="1" t="n">
        <v>1</v>
      </c>
      <c r="T98" s="1" t="n">
        <v>1</v>
      </c>
    </row>
    <row r="99" customFormat="false" ht="12.8" hidden="false" customHeight="false" outlineLevel="0" collapsed="false">
      <c r="A99" s="1" t="s">
        <v>62</v>
      </c>
      <c r="B99" s="1" t="s">
        <v>353</v>
      </c>
      <c r="D99" s="1" t="n">
        <v>1</v>
      </c>
      <c r="E99" s="1" t="n">
        <v>1</v>
      </c>
      <c r="F99" s="1" t="n">
        <v>1</v>
      </c>
      <c r="H99" s="1" t="n">
        <v>1</v>
      </c>
      <c r="T99" s="1" t="n">
        <v>1</v>
      </c>
    </row>
    <row r="100" customFormat="false" ht="12.8" hidden="false" customHeight="false" outlineLevel="0" collapsed="false">
      <c r="A100" s="1" t="s">
        <v>62</v>
      </c>
      <c r="B100" s="1" t="s">
        <v>354</v>
      </c>
      <c r="D100" s="1" t="n">
        <v>1</v>
      </c>
      <c r="E100" s="1" t="n">
        <v>1</v>
      </c>
      <c r="F100" s="1" t="n">
        <v>1</v>
      </c>
      <c r="H100" s="1" t="n">
        <v>1</v>
      </c>
      <c r="T100" s="1" t="n">
        <v>1</v>
      </c>
    </row>
    <row r="101" customFormat="false" ht="12.8" hidden="false" customHeight="false" outlineLevel="0" collapsed="false">
      <c r="A101" s="1" t="s">
        <v>65</v>
      </c>
      <c r="B101" s="1" t="s">
        <v>355</v>
      </c>
      <c r="D101" s="1" t="n">
        <v>0</v>
      </c>
      <c r="E101" s="1" t="n">
        <v>0</v>
      </c>
      <c r="F101" s="1" t="n">
        <v>1</v>
      </c>
      <c r="H101" s="1" t="n">
        <v>1</v>
      </c>
      <c r="T101" s="1" t="n">
        <v>1</v>
      </c>
    </row>
    <row r="102" customFormat="false" ht="12.8" hidden="false" customHeight="false" outlineLevel="0" collapsed="false">
      <c r="A102" s="1" t="s">
        <v>65</v>
      </c>
      <c r="B102" s="1" t="s">
        <v>356</v>
      </c>
      <c r="D102" s="1" t="n">
        <v>0</v>
      </c>
      <c r="E102" s="1" t="n">
        <v>0</v>
      </c>
      <c r="F102" s="1" t="n">
        <v>1</v>
      </c>
      <c r="H102" s="1" t="n">
        <v>1</v>
      </c>
      <c r="T102" s="1" t="n">
        <v>1</v>
      </c>
    </row>
    <row r="103" customFormat="false" ht="12.8" hidden="false" customHeight="false" outlineLevel="0" collapsed="false">
      <c r="A103" s="1" t="s">
        <v>65</v>
      </c>
      <c r="B103" s="1" t="s">
        <v>357</v>
      </c>
      <c r="D103" s="1" t="n">
        <v>0</v>
      </c>
      <c r="E103" s="1" t="n">
        <v>0</v>
      </c>
      <c r="F103" s="1" t="n">
        <v>1</v>
      </c>
      <c r="H103" s="1" t="n">
        <v>1</v>
      </c>
      <c r="T103" s="1" t="n">
        <v>1</v>
      </c>
    </row>
    <row r="104" customFormat="false" ht="12.8" hidden="false" customHeight="false" outlineLevel="0" collapsed="false">
      <c r="A104" s="1" t="s">
        <v>65</v>
      </c>
      <c r="B104" s="1" t="s">
        <v>358</v>
      </c>
      <c r="D104" s="1" t="n">
        <v>0</v>
      </c>
      <c r="E104" s="1" t="n">
        <v>0</v>
      </c>
      <c r="F104" s="1" t="n">
        <v>1</v>
      </c>
      <c r="H104" s="1" t="n">
        <v>1</v>
      </c>
      <c r="T104" s="1" t="n">
        <v>1</v>
      </c>
    </row>
    <row r="105" customFormat="false" ht="12.8" hidden="false" customHeight="false" outlineLevel="0" collapsed="false">
      <c r="A105" s="1" t="s">
        <v>68</v>
      </c>
      <c r="B105" s="1" t="s">
        <v>359</v>
      </c>
      <c r="D105" s="1" t="n">
        <v>1</v>
      </c>
      <c r="E105" s="1" t="n">
        <v>1</v>
      </c>
      <c r="F105" s="1" t="n">
        <v>1</v>
      </c>
      <c r="H105" s="1" t="n">
        <v>1</v>
      </c>
      <c r="T105" s="1" t="n">
        <v>1</v>
      </c>
    </row>
    <row r="106" customFormat="false" ht="12.8" hidden="false" customHeight="false" outlineLevel="0" collapsed="false">
      <c r="A106" s="1" t="s">
        <v>68</v>
      </c>
      <c r="B106" s="1" t="s">
        <v>360</v>
      </c>
      <c r="D106" s="1" t="n">
        <v>1</v>
      </c>
      <c r="E106" s="1" t="n">
        <v>1</v>
      </c>
      <c r="F106" s="1" t="n">
        <v>1</v>
      </c>
      <c r="H106" s="1" t="n">
        <v>1</v>
      </c>
      <c r="T106" s="1" t="n">
        <v>1</v>
      </c>
    </row>
    <row r="107" customFormat="false" ht="12.8" hidden="false" customHeight="false" outlineLevel="0" collapsed="false">
      <c r="A107" s="1" t="s">
        <v>68</v>
      </c>
      <c r="B107" s="1" t="s">
        <v>361</v>
      </c>
      <c r="D107" s="1" t="n">
        <v>1</v>
      </c>
      <c r="E107" s="1" t="n">
        <v>1</v>
      </c>
      <c r="F107" s="1" t="n">
        <v>1</v>
      </c>
      <c r="H107" s="1" t="n">
        <v>1</v>
      </c>
      <c r="T107" s="1" t="n">
        <v>1</v>
      </c>
    </row>
    <row r="108" customFormat="false" ht="12.8" hidden="false" customHeight="false" outlineLevel="0" collapsed="false">
      <c r="A108" s="1" t="s">
        <v>68</v>
      </c>
      <c r="B108" s="1" t="s">
        <v>362</v>
      </c>
      <c r="D108" s="1" t="n">
        <v>1</v>
      </c>
      <c r="E108" s="1" t="n">
        <v>1</v>
      </c>
      <c r="F108" s="1" t="n">
        <v>1</v>
      </c>
      <c r="H108" s="1" t="n">
        <v>1</v>
      </c>
      <c r="T108" s="1" t="n">
        <v>1</v>
      </c>
    </row>
    <row r="109" customFormat="false" ht="12.8" hidden="false" customHeight="false" outlineLevel="0" collapsed="false">
      <c r="A109" s="1" t="s">
        <v>68</v>
      </c>
      <c r="B109" s="1" t="s">
        <v>363</v>
      </c>
      <c r="D109" s="1" t="n">
        <v>1</v>
      </c>
      <c r="E109" s="1" t="n">
        <v>1</v>
      </c>
      <c r="F109" s="1" t="n">
        <v>1</v>
      </c>
      <c r="H109" s="1" t="n">
        <v>1</v>
      </c>
      <c r="T109" s="1" t="n">
        <v>1</v>
      </c>
    </row>
    <row r="110" customFormat="false" ht="12.8" hidden="false" customHeight="false" outlineLevel="0" collapsed="false">
      <c r="A110" s="1" t="s">
        <v>68</v>
      </c>
      <c r="B110" s="1" t="s">
        <v>364</v>
      </c>
      <c r="D110" s="1" t="n">
        <v>1</v>
      </c>
      <c r="E110" s="1" t="n">
        <v>1</v>
      </c>
      <c r="F110" s="1" t="n">
        <v>1</v>
      </c>
      <c r="H110" s="1" t="n">
        <v>1</v>
      </c>
      <c r="T110" s="1" t="n">
        <v>1</v>
      </c>
    </row>
    <row r="111" customFormat="false" ht="12.8" hidden="false" customHeight="false" outlineLevel="0" collapsed="false">
      <c r="A111" s="1" t="s">
        <v>68</v>
      </c>
      <c r="B111" s="1" t="s">
        <v>365</v>
      </c>
      <c r="D111" s="1" t="n">
        <v>1</v>
      </c>
      <c r="E111" s="1" t="n">
        <v>1</v>
      </c>
      <c r="F111" s="1" t="n">
        <v>1</v>
      </c>
      <c r="H111" s="1" t="n">
        <v>1</v>
      </c>
      <c r="T111" s="1" t="n">
        <v>1</v>
      </c>
    </row>
    <row r="112" customFormat="false" ht="12.8" hidden="false" customHeight="false" outlineLevel="0" collapsed="false">
      <c r="A112" s="1" t="s">
        <v>68</v>
      </c>
      <c r="B112" s="1" t="s">
        <v>366</v>
      </c>
      <c r="D112" s="1" t="n">
        <v>1</v>
      </c>
      <c r="E112" s="1" t="n">
        <v>1</v>
      </c>
      <c r="F112" s="1" t="n">
        <v>1</v>
      </c>
      <c r="H112" s="1" t="n">
        <v>1</v>
      </c>
      <c r="T112" s="1" t="n">
        <v>1</v>
      </c>
    </row>
    <row r="113" customFormat="false" ht="12.8" hidden="false" customHeight="false" outlineLevel="0" collapsed="false">
      <c r="A113" s="1" t="s">
        <v>68</v>
      </c>
      <c r="B113" s="1" t="s">
        <v>367</v>
      </c>
      <c r="D113" s="1" t="n">
        <v>1</v>
      </c>
      <c r="E113" s="1" t="n">
        <v>1</v>
      </c>
      <c r="F113" s="1" t="n">
        <v>1</v>
      </c>
      <c r="H113" s="1" t="n">
        <v>1</v>
      </c>
      <c r="T113" s="1" t="n">
        <v>1</v>
      </c>
    </row>
    <row r="114" customFormat="false" ht="12.8" hidden="false" customHeight="false" outlineLevel="0" collapsed="false">
      <c r="A114" s="1" t="s">
        <v>68</v>
      </c>
      <c r="B114" s="1" t="s">
        <v>368</v>
      </c>
      <c r="D114" s="1" t="n">
        <v>1</v>
      </c>
      <c r="E114" s="1" t="n">
        <v>1</v>
      </c>
      <c r="F114" s="1" t="n">
        <v>1</v>
      </c>
      <c r="H114" s="1" t="n">
        <v>1</v>
      </c>
      <c r="T114" s="1" t="n">
        <v>1</v>
      </c>
    </row>
    <row r="115" customFormat="false" ht="12.8" hidden="false" customHeight="false" outlineLevel="0" collapsed="false">
      <c r="A115" s="1" t="s">
        <v>68</v>
      </c>
      <c r="B115" s="1" t="s">
        <v>369</v>
      </c>
      <c r="D115" s="1" t="n">
        <v>1</v>
      </c>
      <c r="E115" s="1" t="n">
        <v>1</v>
      </c>
      <c r="F115" s="1" t="n">
        <v>1</v>
      </c>
      <c r="H115" s="1" t="n">
        <v>1</v>
      </c>
      <c r="T115" s="1" t="n">
        <v>1</v>
      </c>
    </row>
    <row r="116" customFormat="false" ht="12.8" hidden="false" customHeight="false" outlineLevel="0" collapsed="false">
      <c r="A116" s="1" t="s">
        <v>68</v>
      </c>
      <c r="B116" s="1" t="s">
        <v>370</v>
      </c>
      <c r="D116" s="1" t="n">
        <v>1</v>
      </c>
      <c r="E116" s="1" t="n">
        <v>1</v>
      </c>
      <c r="F116" s="1" t="n">
        <v>1</v>
      </c>
      <c r="H116" s="1" t="n">
        <v>1</v>
      </c>
      <c r="T116" s="1" t="n">
        <v>1</v>
      </c>
    </row>
    <row r="117" customFormat="false" ht="12.8" hidden="false" customHeight="false" outlineLevel="0" collapsed="false">
      <c r="A117" s="1" t="s">
        <v>68</v>
      </c>
      <c r="B117" s="1" t="s">
        <v>371</v>
      </c>
      <c r="D117" s="1" t="n">
        <v>1</v>
      </c>
      <c r="E117" s="1" t="n">
        <v>1</v>
      </c>
      <c r="F117" s="1" t="n">
        <v>1</v>
      </c>
      <c r="H117" s="1" t="n">
        <v>1</v>
      </c>
      <c r="T117" s="1" t="n">
        <v>1</v>
      </c>
    </row>
    <row r="118" customFormat="false" ht="12.8" hidden="false" customHeight="false" outlineLevel="0" collapsed="false">
      <c r="A118" s="1" t="s">
        <v>70</v>
      </c>
      <c r="B118" s="1" t="s">
        <v>372</v>
      </c>
      <c r="D118" s="1" t="n">
        <v>1</v>
      </c>
      <c r="E118" s="1" t="n">
        <v>1</v>
      </c>
      <c r="F118" s="1" t="n">
        <v>1</v>
      </c>
    </row>
    <row r="119" customFormat="false" ht="12.8" hidden="false" customHeight="false" outlineLevel="0" collapsed="false">
      <c r="A119" s="1" t="s">
        <v>70</v>
      </c>
      <c r="B119" s="1" t="s">
        <v>373</v>
      </c>
      <c r="D119" s="1" t="n">
        <v>1</v>
      </c>
      <c r="E119" s="1" t="n">
        <v>1</v>
      </c>
      <c r="F119" s="1" t="n">
        <v>1</v>
      </c>
    </row>
    <row r="120" customFormat="false" ht="12.8" hidden="false" customHeight="false" outlineLevel="0" collapsed="false">
      <c r="A120" s="1" t="s">
        <v>70</v>
      </c>
      <c r="B120" s="1" t="s">
        <v>374</v>
      </c>
      <c r="D120" s="1" t="n">
        <v>1</v>
      </c>
      <c r="E120" s="1" t="n">
        <v>1</v>
      </c>
      <c r="F120" s="1" t="n">
        <v>1</v>
      </c>
    </row>
    <row r="121" customFormat="false" ht="12.8" hidden="false" customHeight="false" outlineLevel="0" collapsed="false">
      <c r="A121" s="1" t="s">
        <v>70</v>
      </c>
      <c r="B121" s="1" t="s">
        <v>375</v>
      </c>
      <c r="D121" s="1" t="n">
        <f aca="false">VLOOKUP(A121,'patient_data_survival(Nov17)'!$B$2:$J$71,9,0)</f>
        <v>1</v>
      </c>
      <c r="E121" s="1" t="n">
        <v>1</v>
      </c>
      <c r="F121" s="1" t="n">
        <v>0</v>
      </c>
      <c r="N121" s="1" t="s">
        <v>346</v>
      </c>
    </row>
    <row r="122" customFormat="false" ht="12.8" hidden="false" customHeight="false" outlineLevel="0" collapsed="false">
      <c r="A122" s="1" t="s">
        <v>70</v>
      </c>
      <c r="B122" s="1" t="s">
        <v>376</v>
      </c>
      <c r="D122" s="1" t="n">
        <f aca="false">VLOOKUP(A122,'patient_data_survival(Nov17)'!$B$2:$J$71,9,0)</f>
        <v>1</v>
      </c>
      <c r="E122" s="1" t="n">
        <v>1</v>
      </c>
      <c r="F122" s="1" t="n">
        <v>0</v>
      </c>
      <c r="N122" s="1" t="s">
        <v>346</v>
      </c>
    </row>
    <row r="123" customFormat="false" ht="12.8" hidden="false" customHeight="false" outlineLevel="0" collapsed="false">
      <c r="A123" s="1" t="s">
        <v>70</v>
      </c>
      <c r="B123" s="1" t="s">
        <v>377</v>
      </c>
      <c r="D123" s="1" t="n">
        <f aca="false">VLOOKUP(A123,'patient_data_survival(Nov17)'!$B$2:$J$71,9,0)</f>
        <v>1</v>
      </c>
      <c r="E123" s="1" t="n">
        <v>1</v>
      </c>
      <c r="F123" s="1" t="n">
        <v>0</v>
      </c>
      <c r="N123" s="1" t="s">
        <v>346</v>
      </c>
    </row>
    <row r="124" customFormat="false" ht="12.8" hidden="false" customHeight="false" outlineLevel="0" collapsed="false">
      <c r="A124" s="1" t="s">
        <v>70</v>
      </c>
      <c r="B124" s="1" t="s">
        <v>378</v>
      </c>
      <c r="D124" s="1" t="n">
        <f aca="false">VLOOKUP(A124,'patient_data_survival(Nov17)'!$B$2:$J$71,9,0)</f>
        <v>1</v>
      </c>
      <c r="E124" s="1" t="n">
        <v>1</v>
      </c>
      <c r="F124" s="1" t="n">
        <v>0</v>
      </c>
      <c r="N124" s="1" t="s">
        <v>346</v>
      </c>
    </row>
    <row r="125" customFormat="false" ht="12.8" hidden="false" customHeight="false" outlineLevel="0" collapsed="false">
      <c r="A125" s="1" t="s">
        <v>70</v>
      </c>
      <c r="B125" s="1" t="s">
        <v>379</v>
      </c>
      <c r="D125" s="1" t="n">
        <f aca="false">VLOOKUP(A125,'patient_data_survival(Nov17)'!$B$2:$J$71,9,0)</f>
        <v>1</v>
      </c>
      <c r="E125" s="1" t="n">
        <v>1</v>
      </c>
      <c r="F125" s="1" t="n">
        <v>0</v>
      </c>
      <c r="N125" s="1" t="s">
        <v>346</v>
      </c>
    </row>
    <row r="126" customFormat="false" ht="12.8" hidden="false" customHeight="false" outlineLevel="0" collapsed="false">
      <c r="A126" s="1" t="s">
        <v>70</v>
      </c>
      <c r="B126" s="1" t="s">
        <v>380</v>
      </c>
      <c r="D126" s="1" t="n">
        <f aca="false">VLOOKUP(A126,'patient_data_survival(Nov17)'!$B$2:$J$71,9,0)</f>
        <v>1</v>
      </c>
      <c r="E126" s="1" t="n">
        <v>1</v>
      </c>
      <c r="F126" s="1" t="n">
        <v>0</v>
      </c>
      <c r="N126" s="1" t="s">
        <v>346</v>
      </c>
    </row>
    <row r="127" customFormat="false" ht="12.8" hidden="false" customHeight="false" outlineLevel="0" collapsed="false">
      <c r="A127" s="1" t="s">
        <v>70</v>
      </c>
      <c r="B127" s="1" t="s">
        <v>381</v>
      </c>
      <c r="D127" s="1" t="n">
        <f aca="false">VLOOKUP(A127,'patient_data_survival(Nov17)'!$B$2:$J$71,9,0)</f>
        <v>1</v>
      </c>
      <c r="E127" s="1" t="n">
        <v>1</v>
      </c>
      <c r="F127" s="1" t="n">
        <v>0</v>
      </c>
      <c r="N127" s="1" t="s">
        <v>346</v>
      </c>
    </row>
    <row r="128" customFormat="false" ht="12.8" hidden="false" customHeight="false" outlineLevel="0" collapsed="false">
      <c r="A128" s="1" t="s">
        <v>70</v>
      </c>
      <c r="B128" s="1" t="s">
        <v>382</v>
      </c>
      <c r="D128" s="1" t="n">
        <f aca="false">VLOOKUP(A128,'patient_data_survival(Nov17)'!$B$2:$J$71,9,0)</f>
        <v>1</v>
      </c>
      <c r="E128" s="1" t="n">
        <v>1</v>
      </c>
      <c r="F128" s="1" t="n">
        <v>0</v>
      </c>
      <c r="N128" s="1" t="s">
        <v>346</v>
      </c>
    </row>
    <row r="129" customFormat="false" ht="12.8" hidden="false" customHeight="false" outlineLevel="0" collapsed="false">
      <c r="A129" s="1" t="s">
        <v>70</v>
      </c>
      <c r="B129" s="1" t="s">
        <v>383</v>
      </c>
      <c r="D129" s="1" t="n">
        <f aca="false">VLOOKUP(A129,'patient_data_survival(Nov17)'!$B$2:$J$71,9,0)</f>
        <v>1</v>
      </c>
      <c r="E129" s="1" t="n">
        <v>1</v>
      </c>
      <c r="F129" s="1" t="n">
        <v>0</v>
      </c>
      <c r="N129" s="1" t="s">
        <v>346</v>
      </c>
    </row>
    <row r="130" customFormat="false" ht="12.8" hidden="false" customHeight="false" outlineLevel="0" collapsed="false">
      <c r="A130" s="1" t="s">
        <v>70</v>
      </c>
      <c r="B130" s="1" t="s">
        <v>384</v>
      </c>
      <c r="D130" s="1" t="n">
        <f aca="false">VLOOKUP(A130,'patient_data_survival(Nov17)'!$B$2:$J$71,9,0)</f>
        <v>1</v>
      </c>
      <c r="E130" s="1" t="n">
        <v>1</v>
      </c>
      <c r="F130" s="1" t="n">
        <v>0</v>
      </c>
      <c r="N130" s="1" t="s">
        <v>346</v>
      </c>
    </row>
    <row r="131" customFormat="false" ht="12.8" hidden="false" customHeight="false" outlineLevel="0" collapsed="false">
      <c r="A131" s="1" t="s">
        <v>73</v>
      </c>
      <c r="B131" s="1" t="s">
        <v>385</v>
      </c>
      <c r="D131" s="1" t="n">
        <v>1</v>
      </c>
      <c r="E131" s="1" t="n">
        <v>1</v>
      </c>
      <c r="F131" s="1" t="n">
        <v>1</v>
      </c>
      <c r="H131" s="1" t="n">
        <v>1</v>
      </c>
      <c r="T131" s="1" t="n">
        <v>1</v>
      </c>
    </row>
    <row r="132" customFormat="false" ht="12.8" hidden="false" customHeight="false" outlineLevel="0" collapsed="false">
      <c r="A132" s="1" t="s">
        <v>73</v>
      </c>
      <c r="B132" s="1" t="s">
        <v>386</v>
      </c>
      <c r="D132" s="1" t="n">
        <v>1</v>
      </c>
      <c r="E132" s="1" t="n">
        <v>1</v>
      </c>
      <c r="F132" s="1" t="n">
        <v>1</v>
      </c>
      <c r="H132" s="1" t="n">
        <v>1</v>
      </c>
      <c r="T132" s="1" t="n">
        <v>1</v>
      </c>
    </row>
    <row r="133" customFormat="false" ht="12.8" hidden="false" customHeight="false" outlineLevel="0" collapsed="false">
      <c r="A133" s="1" t="s">
        <v>73</v>
      </c>
      <c r="B133" s="1" t="s">
        <v>387</v>
      </c>
      <c r="D133" s="1" t="n">
        <v>1</v>
      </c>
      <c r="E133" s="1" t="n">
        <v>1</v>
      </c>
      <c r="F133" s="1" t="n">
        <v>1</v>
      </c>
      <c r="H133" s="1" t="n">
        <v>1</v>
      </c>
      <c r="T133" s="1" t="n">
        <v>1</v>
      </c>
    </row>
    <row r="134" customFormat="false" ht="12.8" hidden="false" customHeight="false" outlineLevel="0" collapsed="false">
      <c r="A134" s="1" t="s">
        <v>73</v>
      </c>
      <c r="B134" s="1" t="s">
        <v>388</v>
      </c>
      <c r="D134" s="1" t="n">
        <v>1</v>
      </c>
      <c r="E134" s="1" t="n">
        <v>1</v>
      </c>
      <c r="F134" s="1" t="n">
        <v>1</v>
      </c>
      <c r="H134" s="1" t="n">
        <v>1</v>
      </c>
      <c r="T134" s="1" t="n">
        <v>1</v>
      </c>
    </row>
    <row r="135" customFormat="false" ht="12.8" hidden="false" customHeight="false" outlineLevel="0" collapsed="false">
      <c r="A135" s="1" t="s">
        <v>73</v>
      </c>
      <c r="B135" s="1" t="s">
        <v>389</v>
      </c>
      <c r="D135" s="1" t="n">
        <v>1</v>
      </c>
      <c r="E135" s="1" t="n">
        <v>1</v>
      </c>
      <c r="F135" s="1" t="n">
        <v>1</v>
      </c>
      <c r="H135" s="1" t="n">
        <v>1</v>
      </c>
      <c r="T135" s="1" t="n">
        <v>1</v>
      </c>
    </row>
    <row r="136" customFormat="false" ht="12.8" hidden="false" customHeight="false" outlineLevel="0" collapsed="false">
      <c r="A136" s="1" t="s">
        <v>77</v>
      </c>
      <c r="B136" s="1" t="s">
        <v>390</v>
      </c>
      <c r="D136" s="1" t="n">
        <v>1</v>
      </c>
      <c r="E136" s="1" t="n">
        <v>1</v>
      </c>
      <c r="F136" s="1" t="n">
        <v>1</v>
      </c>
      <c r="H136" s="1" t="n">
        <v>1</v>
      </c>
      <c r="T136" s="1" t="n">
        <v>1</v>
      </c>
    </row>
    <row r="137" customFormat="false" ht="12.8" hidden="false" customHeight="false" outlineLevel="0" collapsed="false">
      <c r="A137" s="1" t="s">
        <v>77</v>
      </c>
      <c r="B137" s="1" t="s">
        <v>391</v>
      </c>
      <c r="D137" s="1" t="n">
        <v>1</v>
      </c>
      <c r="E137" s="1" t="n">
        <v>1</v>
      </c>
      <c r="F137" s="1" t="n">
        <v>1</v>
      </c>
      <c r="H137" s="1" t="n">
        <v>1</v>
      </c>
      <c r="T137" s="1" t="n">
        <v>1</v>
      </c>
    </row>
    <row r="138" customFormat="false" ht="12.8" hidden="false" customHeight="false" outlineLevel="0" collapsed="false">
      <c r="A138" s="1" t="s">
        <v>80</v>
      </c>
      <c r="B138" s="1" t="s">
        <v>392</v>
      </c>
      <c r="D138" s="1" t="n">
        <v>0</v>
      </c>
      <c r="E138" s="1" t="n">
        <v>0</v>
      </c>
      <c r="F138" s="1" t="n">
        <v>1</v>
      </c>
      <c r="H138" s="1" t="n">
        <v>1</v>
      </c>
      <c r="T138" s="1" t="n">
        <v>1</v>
      </c>
    </row>
    <row r="139" customFormat="false" ht="12.8" hidden="false" customHeight="false" outlineLevel="0" collapsed="false">
      <c r="A139" s="1" t="s">
        <v>83</v>
      </c>
      <c r="B139" s="1" t="s">
        <v>393</v>
      </c>
      <c r="D139" s="1" t="n">
        <v>0</v>
      </c>
      <c r="E139" s="1" t="n">
        <v>0</v>
      </c>
      <c r="F139" s="1" t="n">
        <v>1</v>
      </c>
      <c r="H139" s="1" t="n">
        <v>1</v>
      </c>
      <c r="T139" s="1" t="n">
        <v>1</v>
      </c>
    </row>
    <row r="140" customFormat="false" ht="12.8" hidden="false" customHeight="false" outlineLevel="0" collapsed="false">
      <c r="A140" s="1" t="s">
        <v>86</v>
      </c>
      <c r="B140" s="1" t="s">
        <v>394</v>
      </c>
      <c r="D140" s="1" t="n">
        <v>0</v>
      </c>
      <c r="E140" s="1" t="n">
        <v>0</v>
      </c>
      <c r="F140" s="1" t="n">
        <v>1</v>
      </c>
      <c r="H140" s="1" t="n">
        <v>1</v>
      </c>
      <c r="T140" s="1" t="n">
        <v>1</v>
      </c>
    </row>
    <row r="141" customFormat="false" ht="12.8" hidden="false" customHeight="false" outlineLevel="0" collapsed="false">
      <c r="A141" s="1" t="s">
        <v>86</v>
      </c>
      <c r="B141" s="1" t="s">
        <v>395</v>
      </c>
      <c r="D141" s="1" t="n">
        <v>0</v>
      </c>
      <c r="E141" s="1" t="n">
        <v>0</v>
      </c>
      <c r="F141" s="1" t="n">
        <v>1</v>
      </c>
      <c r="H141" s="1" t="n">
        <v>1</v>
      </c>
      <c r="T141" s="1" t="n">
        <v>1</v>
      </c>
    </row>
    <row r="142" customFormat="false" ht="12.8" hidden="false" customHeight="false" outlineLevel="0" collapsed="false">
      <c r="A142" s="1" t="s">
        <v>86</v>
      </c>
      <c r="B142" s="1" t="s">
        <v>396</v>
      </c>
      <c r="D142" s="1" t="n">
        <v>0</v>
      </c>
      <c r="E142" s="1" t="n">
        <v>0</v>
      </c>
      <c r="F142" s="1" t="n">
        <v>1</v>
      </c>
      <c r="H142" s="1" t="n">
        <v>1</v>
      </c>
      <c r="T142" s="1" t="n">
        <v>1</v>
      </c>
    </row>
    <row r="143" customFormat="false" ht="12.8" hidden="false" customHeight="false" outlineLevel="0" collapsed="false">
      <c r="A143" s="1" t="s">
        <v>86</v>
      </c>
      <c r="B143" s="1" t="s">
        <v>397</v>
      </c>
      <c r="D143" s="1" t="n">
        <v>0</v>
      </c>
      <c r="E143" s="1" t="n">
        <v>0</v>
      </c>
      <c r="F143" s="1" t="n">
        <v>1</v>
      </c>
      <c r="T143" s="1" t="n">
        <v>1</v>
      </c>
    </row>
    <row r="144" customFormat="false" ht="12.8" hidden="false" customHeight="false" outlineLevel="0" collapsed="false">
      <c r="A144" s="1" t="s">
        <v>91</v>
      </c>
      <c r="B144" s="1" t="s">
        <v>398</v>
      </c>
      <c r="D144" s="1" t="n">
        <v>0</v>
      </c>
      <c r="E144" s="1" t="n">
        <v>0</v>
      </c>
      <c r="F144" s="1" t="n">
        <v>1</v>
      </c>
      <c r="H144" s="1" t="n">
        <v>1</v>
      </c>
      <c r="T144" s="1" t="n">
        <v>1</v>
      </c>
    </row>
    <row r="145" customFormat="false" ht="12.8" hidden="false" customHeight="false" outlineLevel="0" collapsed="false">
      <c r="A145" s="1" t="s">
        <v>91</v>
      </c>
      <c r="B145" s="1" t="s">
        <v>399</v>
      </c>
      <c r="D145" s="1" t="n">
        <v>0</v>
      </c>
      <c r="E145" s="1" t="n">
        <v>0</v>
      </c>
      <c r="F145" s="1" t="n">
        <v>1</v>
      </c>
      <c r="H145" s="1" t="n">
        <v>1</v>
      </c>
      <c r="T145" s="1" t="n">
        <v>1</v>
      </c>
    </row>
    <row r="146" customFormat="false" ht="12.8" hidden="false" customHeight="false" outlineLevel="0" collapsed="false">
      <c r="A146" s="1" t="s">
        <v>91</v>
      </c>
      <c r="B146" s="1" t="s">
        <v>400</v>
      </c>
      <c r="D146" s="1" t="n">
        <v>0</v>
      </c>
      <c r="E146" s="1" t="n">
        <v>0</v>
      </c>
      <c r="F146" s="1" t="n">
        <v>1</v>
      </c>
      <c r="H146" s="1" t="n">
        <v>1</v>
      </c>
      <c r="T146" s="1" t="n">
        <v>1</v>
      </c>
    </row>
    <row r="147" customFormat="false" ht="12.8" hidden="false" customHeight="false" outlineLevel="0" collapsed="false">
      <c r="A147" s="1" t="s">
        <v>91</v>
      </c>
      <c r="B147" s="1" t="s">
        <v>401</v>
      </c>
      <c r="D147" s="1" t="n">
        <v>0</v>
      </c>
      <c r="E147" s="1" t="n">
        <v>0</v>
      </c>
      <c r="F147" s="1" t="n">
        <v>1</v>
      </c>
      <c r="H147" s="1" t="n">
        <v>1</v>
      </c>
      <c r="T147" s="1" t="n">
        <v>1</v>
      </c>
    </row>
    <row r="148" customFormat="false" ht="12.8" hidden="false" customHeight="false" outlineLevel="0" collapsed="false">
      <c r="A148" s="1" t="s">
        <v>1</v>
      </c>
      <c r="B148" s="1" t="s">
        <v>2</v>
      </c>
      <c r="D148" s="1" t="n">
        <f aca="false">VLOOKUP(A148,'patient_data_survival(Nov17)'!$B$2:$J$71,9,0)</f>
        <v>0</v>
      </c>
      <c r="E148" s="1" t="n">
        <f aca="false">VLOOKUP(A148,yvonne_data!$A$2:$B$70,2,0)</f>
        <v>0</v>
      </c>
      <c r="F148" s="1" t="n">
        <v>1</v>
      </c>
      <c r="N148" s="1" t="s">
        <v>3</v>
      </c>
    </row>
    <row r="149" customFormat="false" ht="12.8" hidden="false" customHeight="false" outlineLevel="0" collapsed="false">
      <c r="A149" s="1" t="s">
        <v>96</v>
      </c>
      <c r="B149" s="1" t="s">
        <v>402</v>
      </c>
      <c r="D149" s="1" t="n">
        <v>0</v>
      </c>
      <c r="E149" s="1" t="n">
        <v>0</v>
      </c>
      <c r="F149" s="1" t="n">
        <v>1</v>
      </c>
      <c r="H149" s="1" t="n">
        <v>1</v>
      </c>
      <c r="T149" s="1" t="n">
        <v>1</v>
      </c>
    </row>
    <row r="150" customFormat="false" ht="12.8" hidden="false" customHeight="false" outlineLevel="0" collapsed="false">
      <c r="A150" s="1" t="s">
        <v>96</v>
      </c>
      <c r="B150" s="1" t="s">
        <v>403</v>
      </c>
      <c r="D150" s="1" t="n">
        <v>0</v>
      </c>
      <c r="E150" s="1" t="n">
        <v>0</v>
      </c>
      <c r="F150" s="1" t="n">
        <v>1</v>
      </c>
      <c r="H150" s="1" t="n">
        <v>1</v>
      </c>
      <c r="T150" s="1" t="n">
        <v>1</v>
      </c>
    </row>
    <row r="151" customFormat="false" ht="12.8" hidden="false" customHeight="false" outlineLevel="0" collapsed="false">
      <c r="A151" s="1" t="s">
        <v>96</v>
      </c>
      <c r="B151" s="1" t="s">
        <v>404</v>
      </c>
      <c r="D151" s="1" t="n">
        <v>0</v>
      </c>
      <c r="E151" s="1" t="n">
        <v>0</v>
      </c>
      <c r="F151" s="1" t="n">
        <v>1</v>
      </c>
      <c r="H151" s="1" t="n">
        <v>1</v>
      </c>
      <c r="T151" s="1" t="n">
        <v>1</v>
      </c>
    </row>
    <row r="152" customFormat="false" ht="12.8" hidden="false" customHeight="false" outlineLevel="0" collapsed="false">
      <c r="A152" s="1" t="s">
        <v>96</v>
      </c>
      <c r="B152" s="1" t="s">
        <v>405</v>
      </c>
      <c r="D152" s="1" t="n">
        <v>0</v>
      </c>
      <c r="E152" s="1" t="n">
        <v>0</v>
      </c>
      <c r="F152" s="1" t="n">
        <v>1</v>
      </c>
      <c r="H152" s="1" t="n">
        <v>1</v>
      </c>
      <c r="T152" s="1" t="n">
        <v>1</v>
      </c>
    </row>
    <row r="153" customFormat="false" ht="12.8" hidden="false" customHeight="false" outlineLevel="0" collapsed="false">
      <c r="A153" s="1" t="s">
        <v>96</v>
      </c>
      <c r="B153" s="1" t="s">
        <v>406</v>
      </c>
      <c r="D153" s="1" t="n">
        <v>0</v>
      </c>
      <c r="E153" s="1" t="n">
        <v>0</v>
      </c>
      <c r="F153" s="1" t="n">
        <v>1</v>
      </c>
      <c r="H153" s="1" t="n">
        <v>1</v>
      </c>
      <c r="T153" s="1" t="n">
        <v>1</v>
      </c>
    </row>
    <row r="154" customFormat="false" ht="12.8" hidden="false" customHeight="false" outlineLevel="0" collapsed="false">
      <c r="A154" s="1" t="s">
        <v>99</v>
      </c>
      <c r="B154" s="1" t="s">
        <v>407</v>
      </c>
      <c r="D154" s="1" t="n">
        <v>1</v>
      </c>
      <c r="E154" s="1" t="n">
        <v>1</v>
      </c>
      <c r="F154" s="1" t="n">
        <v>1</v>
      </c>
      <c r="H154" s="1" t="n">
        <v>1</v>
      </c>
      <c r="J154" s="1" t="n">
        <v>1</v>
      </c>
      <c r="T154" s="1" t="n">
        <v>1</v>
      </c>
    </row>
    <row r="155" customFormat="false" ht="12.8" hidden="false" customHeight="false" outlineLevel="0" collapsed="false">
      <c r="A155" s="1" t="s">
        <v>99</v>
      </c>
      <c r="B155" s="1" t="s">
        <v>408</v>
      </c>
      <c r="D155" s="1" t="n">
        <v>1</v>
      </c>
      <c r="E155" s="1" t="n">
        <v>1</v>
      </c>
      <c r="F155" s="1" t="n">
        <v>1</v>
      </c>
      <c r="H155" s="1" t="n">
        <v>1</v>
      </c>
      <c r="T155" s="1" t="n">
        <v>1</v>
      </c>
    </row>
    <row r="156" customFormat="false" ht="12.8" hidden="false" customHeight="false" outlineLevel="0" collapsed="false">
      <c r="A156" s="1" t="s">
        <v>99</v>
      </c>
      <c r="B156" s="1" t="s">
        <v>409</v>
      </c>
      <c r="D156" s="1" t="n">
        <v>1</v>
      </c>
      <c r="E156" s="1" t="n">
        <v>1</v>
      </c>
      <c r="F156" s="1" t="n">
        <v>1</v>
      </c>
      <c r="H156" s="1" t="n">
        <v>1</v>
      </c>
      <c r="T156" s="1" t="n">
        <v>1</v>
      </c>
    </row>
    <row r="157" customFormat="false" ht="12.8" hidden="false" customHeight="false" outlineLevel="0" collapsed="false">
      <c r="A157" s="1" t="s">
        <v>99</v>
      </c>
      <c r="B157" s="1" t="s">
        <v>410</v>
      </c>
      <c r="D157" s="1" t="n">
        <v>1</v>
      </c>
      <c r="E157" s="1" t="n">
        <v>1</v>
      </c>
      <c r="F157" s="1" t="n">
        <v>1</v>
      </c>
      <c r="H157" s="1" t="n">
        <v>1</v>
      </c>
      <c r="T157" s="1" t="n">
        <v>1</v>
      </c>
    </row>
    <row r="158" customFormat="false" ht="12.8" hidden="false" customHeight="false" outlineLevel="0" collapsed="false">
      <c r="A158" s="1" t="s">
        <v>99</v>
      </c>
      <c r="B158" s="1" t="s">
        <v>411</v>
      </c>
      <c r="D158" s="1" t="n">
        <v>1</v>
      </c>
      <c r="E158" s="1" t="n">
        <v>1</v>
      </c>
      <c r="F158" s="1" t="n">
        <v>1</v>
      </c>
      <c r="H158" s="1" t="n">
        <v>1</v>
      </c>
      <c r="T158" s="1" t="n">
        <v>1</v>
      </c>
    </row>
    <row r="159" customFormat="false" ht="12.8" hidden="false" customHeight="false" outlineLevel="0" collapsed="false">
      <c r="A159" s="1" t="s">
        <v>102</v>
      </c>
      <c r="B159" s="1" t="s">
        <v>412</v>
      </c>
      <c r="D159" s="1" t="n">
        <v>0</v>
      </c>
      <c r="E159" s="1" t="n">
        <v>0</v>
      </c>
      <c r="F159" s="1" t="n">
        <v>1</v>
      </c>
      <c r="H159" s="1" t="n">
        <v>1</v>
      </c>
      <c r="T159" s="1" t="n">
        <v>1</v>
      </c>
    </row>
    <row r="160" customFormat="false" ht="12.8" hidden="false" customHeight="false" outlineLevel="0" collapsed="false">
      <c r="A160" s="1" t="s">
        <v>102</v>
      </c>
      <c r="B160" s="1" t="s">
        <v>413</v>
      </c>
      <c r="D160" s="1" t="n">
        <v>0</v>
      </c>
      <c r="E160" s="1" t="n">
        <v>0</v>
      </c>
      <c r="F160" s="1" t="n">
        <v>1</v>
      </c>
      <c r="H160" s="1" t="n">
        <v>1</v>
      </c>
      <c r="T160" s="1" t="n">
        <v>1</v>
      </c>
    </row>
    <row r="161" customFormat="false" ht="12.8" hidden="false" customHeight="false" outlineLevel="0" collapsed="false">
      <c r="A161" s="1" t="s">
        <v>105</v>
      </c>
      <c r="B161" s="1" t="s">
        <v>414</v>
      </c>
      <c r="D161" s="1" t="n">
        <v>0</v>
      </c>
      <c r="E161" s="1" t="n">
        <v>0</v>
      </c>
      <c r="F161" s="1" t="n">
        <v>1</v>
      </c>
      <c r="H161" s="1" t="n">
        <v>1</v>
      </c>
      <c r="T161" s="1" t="n">
        <v>1</v>
      </c>
    </row>
    <row r="162" customFormat="false" ht="12.8" hidden="false" customHeight="false" outlineLevel="0" collapsed="false">
      <c r="A162" s="1" t="s">
        <v>108</v>
      </c>
      <c r="B162" s="1" t="s">
        <v>415</v>
      </c>
      <c r="D162" s="1" t="n">
        <f aca="false">VLOOKUP(A162,'patient_data_survival(Nov17)'!$B$2:$J$71,9,0)</f>
        <v>0</v>
      </c>
      <c r="E162" s="1" t="n">
        <f aca="false">VLOOKUP(A162,yvonne_data!$A$2:$B$70,2,0)</f>
        <v>0</v>
      </c>
      <c r="F162" s="1" t="n">
        <v>1</v>
      </c>
      <c r="N162" s="1" t="s">
        <v>3</v>
      </c>
    </row>
    <row r="163" customFormat="false" ht="12.8" hidden="false" customHeight="false" outlineLevel="0" collapsed="false">
      <c r="A163" s="1" t="s">
        <v>108</v>
      </c>
      <c r="B163" s="1" t="s">
        <v>416</v>
      </c>
      <c r="D163" s="1" t="n">
        <f aca="false">VLOOKUP(A163,'patient_data_survival(Nov17)'!$B$2:$J$71,9,0)</f>
        <v>0</v>
      </c>
      <c r="E163" s="1" t="n">
        <f aca="false">VLOOKUP(A163,yvonne_data!$A$2:$B$70,2,0)</f>
        <v>0</v>
      </c>
      <c r="F163" s="1" t="n">
        <v>1</v>
      </c>
      <c r="N163" s="1" t="s">
        <v>3</v>
      </c>
    </row>
    <row r="164" customFormat="false" ht="12.8" hidden="false" customHeight="false" outlineLevel="0" collapsed="false">
      <c r="A164" s="1" t="s">
        <v>111</v>
      </c>
      <c r="B164" s="1" t="s">
        <v>417</v>
      </c>
      <c r="D164" s="1" t="n">
        <v>0</v>
      </c>
      <c r="E164" s="1" t="n">
        <v>0</v>
      </c>
      <c r="F164" s="1" t="n">
        <v>1</v>
      </c>
      <c r="H164" s="1" t="n">
        <v>1</v>
      </c>
      <c r="T164" s="1" t="n">
        <v>1</v>
      </c>
    </row>
    <row r="165" customFormat="false" ht="12.8" hidden="false" customHeight="false" outlineLevel="0" collapsed="false">
      <c r="A165" s="1" t="s">
        <v>111</v>
      </c>
      <c r="B165" s="1" t="s">
        <v>418</v>
      </c>
      <c r="D165" s="1" t="n">
        <v>0</v>
      </c>
      <c r="E165" s="1" t="n">
        <v>0</v>
      </c>
      <c r="F165" s="1" t="n">
        <v>1</v>
      </c>
      <c r="H165" s="1" t="n">
        <v>1</v>
      </c>
      <c r="T165" s="1" t="n">
        <v>1</v>
      </c>
    </row>
    <row r="166" customFormat="false" ht="12.8" hidden="false" customHeight="false" outlineLevel="0" collapsed="false">
      <c r="A166" s="1" t="s">
        <v>111</v>
      </c>
      <c r="B166" s="1" t="s">
        <v>419</v>
      </c>
      <c r="D166" s="1" t="n">
        <v>0</v>
      </c>
      <c r="E166" s="1" t="n">
        <v>0</v>
      </c>
      <c r="F166" s="1" t="n">
        <v>1</v>
      </c>
      <c r="H166" s="1" t="n">
        <v>1</v>
      </c>
      <c r="T166" s="1" t="n">
        <v>1</v>
      </c>
    </row>
    <row r="167" customFormat="false" ht="12.8" hidden="false" customHeight="false" outlineLevel="0" collapsed="false">
      <c r="A167" s="1" t="s">
        <v>111</v>
      </c>
      <c r="B167" s="1" t="s">
        <v>420</v>
      </c>
      <c r="D167" s="1" t="n">
        <v>0</v>
      </c>
      <c r="E167" s="1" t="n">
        <v>0</v>
      </c>
      <c r="F167" s="1" t="n">
        <v>1</v>
      </c>
      <c r="H167" s="1" t="n">
        <v>1</v>
      </c>
      <c r="T167" s="1" t="n">
        <v>1</v>
      </c>
    </row>
    <row r="168" customFormat="false" ht="12.8" hidden="false" customHeight="false" outlineLevel="0" collapsed="false">
      <c r="A168" s="1" t="s">
        <v>111</v>
      </c>
      <c r="B168" s="1" t="s">
        <v>421</v>
      </c>
      <c r="D168" s="1" t="n">
        <v>0</v>
      </c>
      <c r="E168" s="1" t="n">
        <v>0</v>
      </c>
      <c r="F168" s="1" t="n">
        <v>1</v>
      </c>
      <c r="H168" s="1" t="n">
        <v>1</v>
      </c>
      <c r="T168" s="1" t="n">
        <v>1</v>
      </c>
    </row>
    <row r="169" customFormat="false" ht="12.8" hidden="false" customHeight="false" outlineLevel="0" collapsed="false">
      <c r="A169" s="1" t="s">
        <v>111</v>
      </c>
      <c r="B169" s="1" t="s">
        <v>422</v>
      </c>
      <c r="D169" s="1" t="n">
        <v>0</v>
      </c>
      <c r="E169" s="1" t="n">
        <v>0</v>
      </c>
      <c r="F169" s="1" t="n">
        <v>1</v>
      </c>
      <c r="H169" s="1" t="n">
        <v>1</v>
      </c>
      <c r="T169" s="1" t="n">
        <v>1</v>
      </c>
    </row>
    <row r="170" customFormat="false" ht="12.8" hidden="false" customHeight="false" outlineLevel="0" collapsed="false">
      <c r="A170" s="1" t="s">
        <v>111</v>
      </c>
      <c r="B170" s="1" t="s">
        <v>423</v>
      </c>
      <c r="D170" s="1" t="n">
        <v>0</v>
      </c>
      <c r="E170" s="1" t="n">
        <v>0</v>
      </c>
      <c r="F170" s="1" t="n">
        <v>1</v>
      </c>
      <c r="H170" s="1" t="n">
        <v>1</v>
      </c>
      <c r="T170" s="1" t="n">
        <v>1</v>
      </c>
    </row>
    <row r="171" customFormat="false" ht="12.8" hidden="false" customHeight="false" outlineLevel="0" collapsed="false">
      <c r="A171" s="1" t="s">
        <v>114</v>
      </c>
      <c r="B171" s="1" t="s">
        <v>424</v>
      </c>
      <c r="D171" s="1" t="n">
        <f aca="false">VLOOKUP(A171,'patient_data_survival(Nov17)'!$B$2:$J$71,9,0)</f>
        <v>0</v>
      </c>
      <c r="E171" s="1" t="n">
        <f aca="false">VLOOKUP(A171,yvonne_data!$A$2:$B$70,2,0)</f>
        <v>0</v>
      </c>
      <c r="F171" s="1" t="n">
        <v>1</v>
      </c>
      <c r="N171" s="1" t="s">
        <v>3</v>
      </c>
    </row>
    <row r="172" customFormat="false" ht="12.8" hidden="false" customHeight="false" outlineLevel="0" collapsed="false">
      <c r="A172" s="1" t="s">
        <v>114</v>
      </c>
      <c r="B172" s="1" t="s">
        <v>425</v>
      </c>
      <c r="D172" s="1" t="n">
        <f aca="false">VLOOKUP(A172,'patient_data_survival(Nov17)'!$B$2:$J$71,9,0)</f>
        <v>0</v>
      </c>
      <c r="E172" s="1" t="n">
        <f aca="false">VLOOKUP(A172,yvonne_data!$A$2:$B$70,2,0)</f>
        <v>0</v>
      </c>
      <c r="F172" s="1" t="n">
        <v>1</v>
      </c>
      <c r="N172" s="1" t="s">
        <v>3</v>
      </c>
    </row>
    <row r="173" customFormat="false" ht="12.8" hidden="false" customHeight="false" outlineLevel="0" collapsed="false">
      <c r="A173" s="1" t="s">
        <v>114</v>
      </c>
      <c r="B173" s="1" t="s">
        <v>426</v>
      </c>
      <c r="D173" s="1" t="n">
        <f aca="false">VLOOKUP(A173,'patient_data_survival(Nov17)'!$B$2:$J$71,9,0)</f>
        <v>0</v>
      </c>
      <c r="E173" s="1" t="n">
        <f aca="false">VLOOKUP(A173,yvonne_data!$A$2:$B$70,2,0)</f>
        <v>0</v>
      </c>
      <c r="F173" s="1" t="n">
        <v>1</v>
      </c>
      <c r="N173" s="1" t="s">
        <v>3</v>
      </c>
    </row>
    <row r="174" customFormat="false" ht="12.8" hidden="false" customHeight="false" outlineLevel="0" collapsed="false">
      <c r="A174" s="1" t="s">
        <v>114</v>
      </c>
      <c r="B174" s="1" t="s">
        <v>427</v>
      </c>
      <c r="D174" s="1" t="n">
        <f aca="false">VLOOKUP(A174,'patient_data_survival(Nov17)'!$B$2:$J$71,9,0)</f>
        <v>0</v>
      </c>
      <c r="E174" s="1" t="n">
        <f aca="false">VLOOKUP(A174,yvonne_data!$A$2:$B$70,2,0)</f>
        <v>0</v>
      </c>
      <c r="F174" s="1" t="n">
        <v>1</v>
      </c>
      <c r="N174" s="1" t="s">
        <v>3</v>
      </c>
    </row>
    <row r="175" customFormat="false" ht="12.8" hidden="false" customHeight="false" outlineLevel="0" collapsed="false">
      <c r="A175" s="1" t="s">
        <v>117</v>
      </c>
      <c r="B175" s="1" t="s">
        <v>428</v>
      </c>
      <c r="D175" s="1" t="n">
        <v>1</v>
      </c>
      <c r="E175" s="1" t="n">
        <v>0</v>
      </c>
      <c r="F175" s="1" t="n">
        <v>1</v>
      </c>
      <c r="H175" s="1" t="n">
        <v>1</v>
      </c>
      <c r="T175" s="1" t="n">
        <v>1</v>
      </c>
    </row>
    <row r="176" customFormat="false" ht="12.8" hidden="false" customHeight="false" outlineLevel="0" collapsed="false">
      <c r="A176" s="1" t="s">
        <v>117</v>
      </c>
      <c r="B176" s="1" t="s">
        <v>429</v>
      </c>
      <c r="D176" s="1" t="n">
        <v>1</v>
      </c>
      <c r="E176" s="1" t="n">
        <v>0</v>
      </c>
      <c r="F176" s="1" t="n">
        <v>1</v>
      </c>
      <c r="H176" s="1" t="n">
        <v>1</v>
      </c>
      <c r="T176" s="1" t="n">
        <v>1</v>
      </c>
    </row>
    <row r="177" customFormat="false" ht="12.8" hidden="false" customHeight="false" outlineLevel="0" collapsed="false">
      <c r="A177" s="1" t="s">
        <v>117</v>
      </c>
      <c r="B177" s="1" t="s">
        <v>430</v>
      </c>
      <c r="D177" s="1" t="n">
        <v>1</v>
      </c>
      <c r="E177" s="1" t="n">
        <v>0</v>
      </c>
      <c r="F177" s="1" t="n">
        <v>1</v>
      </c>
      <c r="H177" s="1" t="n">
        <v>1</v>
      </c>
      <c r="T177" s="1" t="n">
        <v>1</v>
      </c>
    </row>
    <row r="178" customFormat="false" ht="12.8" hidden="false" customHeight="false" outlineLevel="0" collapsed="false">
      <c r="A178" s="1" t="s">
        <v>117</v>
      </c>
      <c r="B178" s="1" t="s">
        <v>431</v>
      </c>
      <c r="D178" s="1" t="n">
        <v>1</v>
      </c>
      <c r="E178" s="1" t="n">
        <v>0</v>
      </c>
      <c r="F178" s="1" t="n">
        <v>1</v>
      </c>
      <c r="H178" s="1" t="n">
        <v>1</v>
      </c>
      <c r="T178" s="1" t="n">
        <v>1</v>
      </c>
    </row>
    <row r="179" customFormat="false" ht="12.8" hidden="false" customHeight="false" outlineLevel="0" collapsed="false">
      <c r="A179" s="1" t="s">
        <v>117</v>
      </c>
      <c r="B179" s="1" t="s">
        <v>432</v>
      </c>
      <c r="D179" s="1" t="n">
        <f aca="false">VLOOKUP(A179,'patient_data_survival(Nov17)'!$B$2:$J$71,9,0)</f>
        <v>1</v>
      </c>
      <c r="E179" s="1" t="n">
        <f aca="false">VLOOKUP(A179,yvonne_data!$A$2:$B$70,2,0)</f>
        <v>0</v>
      </c>
      <c r="F179" s="1" t="n">
        <v>1</v>
      </c>
    </row>
    <row r="180" customFormat="false" ht="12.8" hidden="false" customHeight="false" outlineLevel="0" collapsed="false">
      <c r="A180" s="1" t="s">
        <v>117</v>
      </c>
      <c r="B180" s="1" t="s">
        <v>433</v>
      </c>
      <c r="D180" s="1" t="n">
        <f aca="false">VLOOKUP(A180,'patient_data_survival(Nov17)'!$B$2:$J$71,9,0)</f>
        <v>1</v>
      </c>
      <c r="E180" s="1" t="n">
        <f aca="false">VLOOKUP(A180,yvonne_data!$A$2:$B$70,2,0)</f>
        <v>0</v>
      </c>
      <c r="F180" s="1" t="n">
        <v>1</v>
      </c>
    </row>
    <row r="181" customFormat="false" ht="12.8" hidden="false" customHeight="false" outlineLevel="0" collapsed="false">
      <c r="A181" s="1" t="s">
        <v>117</v>
      </c>
      <c r="B181" s="1" t="s">
        <v>434</v>
      </c>
      <c r="D181" s="1" t="n">
        <f aca="false">VLOOKUP(A181,'patient_data_survival(Nov17)'!$B$2:$J$71,9,0)</f>
        <v>1</v>
      </c>
      <c r="E181" s="1" t="n">
        <f aca="false">VLOOKUP(A181,yvonne_data!$A$2:$B$70,2,0)</f>
        <v>0</v>
      </c>
      <c r="F181" s="1" t="n">
        <v>1</v>
      </c>
    </row>
    <row r="182" customFormat="false" ht="12.8" hidden="false" customHeight="false" outlineLevel="0" collapsed="false">
      <c r="A182" s="1" t="s">
        <v>117</v>
      </c>
      <c r="B182" s="1" t="s">
        <v>435</v>
      </c>
      <c r="D182" s="1" t="n">
        <f aca="false">VLOOKUP(A182,'patient_data_survival(Nov17)'!$B$2:$J$71,9,0)</f>
        <v>1</v>
      </c>
      <c r="E182" s="1" t="n">
        <f aca="false">VLOOKUP(A182,yvonne_data!$A$2:$B$70,2,0)</f>
        <v>0</v>
      </c>
      <c r="F182" s="1" t="n">
        <v>1</v>
      </c>
    </row>
    <row r="183" customFormat="false" ht="12.8" hidden="false" customHeight="false" outlineLevel="0" collapsed="false">
      <c r="A183" s="1" t="s">
        <v>117</v>
      </c>
      <c r="B183" s="1" t="s">
        <v>436</v>
      </c>
      <c r="D183" s="1" t="n">
        <f aca="false">VLOOKUP(A183,'patient_data_survival(Nov17)'!$B$2:$J$71,9,0)</f>
        <v>1</v>
      </c>
      <c r="E183" s="1" t="n">
        <f aca="false">VLOOKUP(A183,yvonne_data!$A$2:$B$70,2,0)</f>
        <v>0</v>
      </c>
      <c r="F183" s="1" t="n">
        <v>1</v>
      </c>
    </row>
    <row r="184" customFormat="false" ht="12.8" hidden="false" customHeight="false" outlineLevel="0" collapsed="false">
      <c r="A184" s="1" t="s">
        <v>117</v>
      </c>
      <c r="B184" s="1" t="s">
        <v>437</v>
      </c>
      <c r="D184" s="1" t="n">
        <f aca="false">VLOOKUP(A184,'patient_data_survival(Nov17)'!$B$2:$J$71,9,0)</f>
        <v>1</v>
      </c>
      <c r="E184" s="1" t="n">
        <f aca="false">VLOOKUP(A184,yvonne_data!$A$2:$B$70,2,0)</f>
        <v>0</v>
      </c>
      <c r="F184" s="1" t="n">
        <v>1</v>
      </c>
      <c r="L184" s="1" t="n">
        <v>1</v>
      </c>
    </row>
    <row r="185" customFormat="false" ht="12.8" hidden="false" customHeight="false" outlineLevel="0" collapsed="false">
      <c r="A185" s="1" t="s">
        <v>117</v>
      </c>
      <c r="B185" s="1" t="s">
        <v>438</v>
      </c>
      <c r="D185" s="1" t="n">
        <f aca="false">VLOOKUP(A185,'patient_data_survival(Nov17)'!$B$2:$J$71,9,0)</f>
        <v>1</v>
      </c>
      <c r="E185" s="1" t="n">
        <f aca="false">VLOOKUP(A185,yvonne_data!$A$2:$B$70,2,0)</f>
        <v>0</v>
      </c>
      <c r="F185" s="1" t="n">
        <v>1</v>
      </c>
    </row>
    <row r="186" customFormat="false" ht="12.8" hidden="false" customHeight="false" outlineLevel="0" collapsed="false">
      <c r="A186" s="1" t="s">
        <v>117</v>
      </c>
      <c r="B186" s="1" t="s">
        <v>439</v>
      </c>
      <c r="D186" s="1" t="n">
        <f aca="false">VLOOKUP(A186,'patient_data_survival(Nov17)'!$B$2:$J$71,9,0)</f>
        <v>1</v>
      </c>
      <c r="E186" s="1" t="n">
        <f aca="false">VLOOKUP(A186,yvonne_data!$A$2:$B$70,2,0)</f>
        <v>0</v>
      </c>
      <c r="F186" s="1" t="n">
        <v>1</v>
      </c>
    </row>
    <row r="187" customFormat="false" ht="12.8" hidden="false" customHeight="false" outlineLevel="0" collapsed="false">
      <c r="A187" s="1" t="s">
        <v>117</v>
      </c>
      <c r="B187" s="1" t="s">
        <v>440</v>
      </c>
      <c r="D187" s="1" t="n">
        <f aca="false">VLOOKUP(A187,'patient_data_survival(Nov17)'!$B$2:$J$71,9,0)</f>
        <v>1</v>
      </c>
      <c r="E187" s="1" t="n">
        <f aca="false">VLOOKUP(A187,yvonne_data!$A$2:$B$70,2,0)</f>
        <v>0</v>
      </c>
      <c r="F187" s="1" t="n">
        <v>1</v>
      </c>
    </row>
    <row r="188" customFormat="false" ht="12.8" hidden="false" customHeight="false" outlineLevel="0" collapsed="false">
      <c r="A188" s="1" t="s">
        <v>117</v>
      </c>
      <c r="B188" s="1" t="s">
        <v>441</v>
      </c>
      <c r="D188" s="1" t="n">
        <f aca="false">VLOOKUP(A188,'patient_data_survival(Nov17)'!$B$2:$J$71,9,0)</f>
        <v>1</v>
      </c>
      <c r="E188" s="1" t="n">
        <f aca="false">VLOOKUP(A188,yvonne_data!$A$2:$B$70,2,0)</f>
        <v>0</v>
      </c>
      <c r="F188" s="1" t="n">
        <v>1</v>
      </c>
    </row>
    <row r="189" customFormat="false" ht="12.8" hidden="false" customHeight="false" outlineLevel="0" collapsed="false">
      <c r="A189" s="1" t="s">
        <v>117</v>
      </c>
      <c r="B189" s="1" t="s">
        <v>442</v>
      </c>
      <c r="D189" s="1" t="n">
        <f aca="false">VLOOKUP(A189,'patient_data_survival(Nov17)'!$B$2:$J$71,9,0)</f>
        <v>1</v>
      </c>
      <c r="E189" s="1" t="n">
        <f aca="false">VLOOKUP(A189,yvonne_data!$A$2:$B$70,2,0)</f>
        <v>0</v>
      </c>
      <c r="F189" s="1" t="n">
        <v>1</v>
      </c>
      <c r="I189" s="1" t="n">
        <v>1</v>
      </c>
      <c r="N189" s="1" t="s">
        <v>443</v>
      </c>
    </row>
    <row r="190" customFormat="false" ht="12.8" hidden="false" customHeight="false" outlineLevel="0" collapsed="false">
      <c r="A190" s="1" t="s">
        <v>117</v>
      </c>
      <c r="B190" s="1" t="s">
        <v>444</v>
      </c>
      <c r="D190" s="1" t="n">
        <f aca="false">VLOOKUP(A190,'patient_data_survival(Nov17)'!$B$2:$J$71,9,0)</f>
        <v>1</v>
      </c>
      <c r="E190" s="1" t="n">
        <f aca="false">VLOOKUP(A190,yvonne_data!$A$2:$B$70,2,0)</f>
        <v>0</v>
      </c>
      <c r="F190" s="1" t="n">
        <v>1</v>
      </c>
      <c r="I190" s="1" t="n">
        <v>1</v>
      </c>
      <c r="N190" s="1" t="s">
        <v>443</v>
      </c>
    </row>
    <row r="191" customFormat="false" ht="12.8" hidden="false" customHeight="false" outlineLevel="0" collapsed="false">
      <c r="A191" s="1" t="s">
        <v>117</v>
      </c>
      <c r="B191" s="1" t="s">
        <v>445</v>
      </c>
      <c r="D191" s="1" t="n">
        <f aca="false">VLOOKUP(A191,'patient_data_survival(Nov17)'!$B$2:$J$71,9,0)</f>
        <v>1</v>
      </c>
      <c r="E191" s="1" t="n">
        <f aca="false">VLOOKUP(A191,yvonne_data!$A$2:$B$70,2,0)</f>
        <v>0</v>
      </c>
      <c r="F191" s="1" t="n">
        <v>1</v>
      </c>
      <c r="I191" s="1" t="n">
        <v>1</v>
      </c>
      <c r="N191" s="1" t="s">
        <v>443</v>
      </c>
    </row>
    <row r="192" customFormat="false" ht="12.8" hidden="false" customHeight="false" outlineLevel="0" collapsed="false">
      <c r="A192" s="1" t="s">
        <v>117</v>
      </c>
      <c r="B192" s="1" t="s">
        <v>446</v>
      </c>
      <c r="D192" s="1" t="n">
        <f aca="false">VLOOKUP(A192,'patient_data_survival(Nov17)'!$B$2:$J$71,9,0)</f>
        <v>1</v>
      </c>
      <c r="E192" s="1" t="n">
        <f aca="false">VLOOKUP(A192,yvonne_data!$A$2:$B$70,2,0)</f>
        <v>0</v>
      </c>
      <c r="F192" s="1" t="n">
        <v>1</v>
      </c>
      <c r="I192" s="1" t="n">
        <v>1</v>
      </c>
      <c r="N192" s="1" t="s">
        <v>443</v>
      </c>
    </row>
    <row r="193" customFormat="false" ht="12.8" hidden="false" customHeight="false" outlineLevel="0" collapsed="false">
      <c r="A193" s="1" t="s">
        <v>119</v>
      </c>
      <c r="B193" s="1" t="s">
        <v>447</v>
      </c>
      <c r="D193" s="1" t="n">
        <v>0</v>
      </c>
      <c r="E193" s="1" t="n">
        <v>0</v>
      </c>
      <c r="F193" s="1" t="n">
        <v>1</v>
      </c>
      <c r="H193" s="1" t="n">
        <v>1</v>
      </c>
      <c r="T193" s="1" t="n">
        <v>1</v>
      </c>
    </row>
    <row r="194" customFormat="false" ht="12.8" hidden="false" customHeight="false" outlineLevel="0" collapsed="false">
      <c r="A194" s="1" t="s">
        <v>119</v>
      </c>
      <c r="B194" s="1" t="s">
        <v>448</v>
      </c>
      <c r="D194" s="1" t="n">
        <v>0</v>
      </c>
      <c r="E194" s="1" t="n">
        <v>0</v>
      </c>
      <c r="F194" s="1" t="n">
        <v>1</v>
      </c>
      <c r="H194" s="1" t="n">
        <v>1</v>
      </c>
      <c r="T194" s="1" t="n">
        <v>1</v>
      </c>
    </row>
    <row r="195" customFormat="false" ht="12.8" hidden="false" customHeight="false" outlineLevel="0" collapsed="false">
      <c r="A195" s="1" t="s">
        <v>119</v>
      </c>
      <c r="B195" s="1" t="s">
        <v>449</v>
      </c>
      <c r="D195" s="1" t="n">
        <v>0</v>
      </c>
      <c r="E195" s="1" t="n">
        <v>0</v>
      </c>
      <c r="F195" s="1" t="n">
        <v>1</v>
      </c>
      <c r="H195" s="1" t="n">
        <v>1</v>
      </c>
      <c r="T195" s="1" t="n">
        <v>1</v>
      </c>
    </row>
    <row r="196" customFormat="false" ht="12.8" hidden="false" customHeight="false" outlineLevel="0" collapsed="false">
      <c r="A196" s="1" t="s">
        <v>119</v>
      </c>
      <c r="B196" s="1" t="s">
        <v>450</v>
      </c>
      <c r="D196" s="1" t="n">
        <v>0</v>
      </c>
      <c r="E196" s="1" t="n">
        <v>0</v>
      </c>
      <c r="F196" s="1" t="n">
        <v>1</v>
      </c>
      <c r="H196" s="1" t="n">
        <v>1</v>
      </c>
      <c r="T196" s="1" t="n">
        <v>1</v>
      </c>
    </row>
    <row r="197" customFormat="false" ht="12.8" hidden="false" customHeight="false" outlineLevel="0" collapsed="false">
      <c r="A197" s="1" t="s">
        <v>119</v>
      </c>
      <c r="B197" s="1" t="s">
        <v>451</v>
      </c>
      <c r="D197" s="1" t="n">
        <v>0</v>
      </c>
      <c r="E197" s="1" t="n">
        <v>0</v>
      </c>
      <c r="F197" s="1" t="n">
        <v>1</v>
      </c>
      <c r="H197" s="1" t="n">
        <v>1</v>
      </c>
      <c r="T197" s="1" t="n">
        <v>1</v>
      </c>
    </row>
    <row r="198" customFormat="false" ht="12.8" hidden="false" customHeight="false" outlineLevel="0" collapsed="false">
      <c r="A198" s="1" t="s">
        <v>119</v>
      </c>
      <c r="B198" s="1" t="s">
        <v>452</v>
      </c>
      <c r="D198" s="1" t="n">
        <v>0</v>
      </c>
      <c r="E198" s="1" t="n">
        <v>0</v>
      </c>
      <c r="F198" s="1" t="n">
        <v>1</v>
      </c>
      <c r="H198" s="1" t="n">
        <v>1</v>
      </c>
      <c r="T198" s="1" t="n">
        <v>1</v>
      </c>
    </row>
    <row r="199" customFormat="false" ht="12.8" hidden="false" customHeight="false" outlineLevel="0" collapsed="false">
      <c r="A199" s="1" t="s">
        <v>119</v>
      </c>
      <c r="B199" s="1" t="s">
        <v>453</v>
      </c>
      <c r="D199" s="1" t="n">
        <v>0</v>
      </c>
      <c r="E199" s="1" t="n">
        <v>0</v>
      </c>
      <c r="F199" s="1" t="n">
        <v>1</v>
      </c>
      <c r="H199" s="1" t="n">
        <v>1</v>
      </c>
      <c r="T199" s="1" t="n">
        <v>1</v>
      </c>
    </row>
    <row r="200" customFormat="false" ht="12.8" hidden="false" customHeight="false" outlineLevel="0" collapsed="false">
      <c r="A200" s="1" t="s">
        <v>119</v>
      </c>
      <c r="B200" s="1" t="s">
        <v>454</v>
      </c>
      <c r="D200" s="1" t="n">
        <v>0</v>
      </c>
      <c r="E200" s="1" t="n">
        <v>0</v>
      </c>
      <c r="F200" s="1" t="n">
        <v>1</v>
      </c>
      <c r="H200" s="1" t="n">
        <v>1</v>
      </c>
      <c r="T200" s="1" t="n">
        <v>1</v>
      </c>
    </row>
    <row r="201" customFormat="false" ht="12.8" hidden="false" customHeight="false" outlineLevel="0" collapsed="false">
      <c r="A201" s="1" t="s">
        <v>119</v>
      </c>
      <c r="B201" s="1" t="s">
        <v>455</v>
      </c>
      <c r="D201" s="1" t="n">
        <v>0</v>
      </c>
      <c r="E201" s="1" t="n">
        <v>0</v>
      </c>
      <c r="F201" s="1" t="n">
        <v>1</v>
      </c>
      <c r="H201" s="1" t="n">
        <v>1</v>
      </c>
      <c r="T201" s="1" t="n">
        <v>1</v>
      </c>
    </row>
    <row r="202" customFormat="false" ht="12.8" hidden="false" customHeight="false" outlineLevel="0" collapsed="false">
      <c r="A202" s="1" t="s">
        <v>456</v>
      </c>
      <c r="B202" s="1" t="s">
        <v>457</v>
      </c>
      <c r="D202" s="1" t="s">
        <v>248</v>
      </c>
      <c r="E202" s="1" t="s">
        <v>248</v>
      </c>
      <c r="F202" s="1" t="n">
        <v>1</v>
      </c>
      <c r="T202" s="1" t="n">
        <v>0</v>
      </c>
    </row>
    <row r="203" customFormat="false" ht="12.8" hidden="false" customHeight="false" outlineLevel="0" collapsed="false">
      <c r="A203" s="1" t="s">
        <v>456</v>
      </c>
      <c r="B203" s="1" t="s">
        <v>458</v>
      </c>
      <c r="D203" s="1" t="s">
        <v>248</v>
      </c>
      <c r="E203" s="1" t="s">
        <v>248</v>
      </c>
      <c r="F203" s="1" t="n">
        <v>1</v>
      </c>
      <c r="T203" s="1" t="n">
        <v>0</v>
      </c>
    </row>
    <row r="204" customFormat="false" ht="12.8" hidden="false" customHeight="false" outlineLevel="0" collapsed="false">
      <c r="A204" s="1" t="s">
        <v>125</v>
      </c>
      <c r="B204" s="1" t="s">
        <v>459</v>
      </c>
      <c r="D204" s="1" t="n">
        <v>0</v>
      </c>
      <c r="E204" s="1" t="n">
        <v>0</v>
      </c>
      <c r="F204" s="1" t="n">
        <v>1</v>
      </c>
      <c r="H204" s="1" t="n">
        <v>1</v>
      </c>
      <c r="T204" s="1" t="n">
        <v>1</v>
      </c>
    </row>
    <row r="205" customFormat="false" ht="12.8" hidden="false" customHeight="false" outlineLevel="0" collapsed="false">
      <c r="A205" s="1" t="s">
        <v>125</v>
      </c>
      <c r="B205" s="1" t="s">
        <v>460</v>
      </c>
      <c r="D205" s="1" t="n">
        <v>0</v>
      </c>
      <c r="E205" s="1" t="n">
        <v>0</v>
      </c>
      <c r="F205" s="1" t="n">
        <v>1</v>
      </c>
      <c r="H205" s="1" t="n">
        <v>1</v>
      </c>
      <c r="T205" s="1" t="n">
        <v>1</v>
      </c>
    </row>
    <row r="206" customFormat="false" ht="12.8" hidden="false" customHeight="false" outlineLevel="0" collapsed="false">
      <c r="A206" s="1" t="s">
        <v>125</v>
      </c>
      <c r="B206" s="1" t="s">
        <v>461</v>
      </c>
      <c r="D206" s="1" t="n">
        <v>0</v>
      </c>
      <c r="E206" s="1" t="n">
        <v>0</v>
      </c>
      <c r="F206" s="1" t="n">
        <v>1</v>
      </c>
      <c r="H206" s="1" t="n">
        <v>1</v>
      </c>
      <c r="T206" s="1" t="n">
        <v>1</v>
      </c>
    </row>
    <row r="207" customFormat="false" ht="12.8" hidden="false" customHeight="false" outlineLevel="0" collapsed="false">
      <c r="A207" s="1" t="s">
        <v>125</v>
      </c>
      <c r="B207" s="1" t="s">
        <v>462</v>
      </c>
      <c r="D207" s="1" t="n">
        <v>0</v>
      </c>
      <c r="E207" s="1" t="n">
        <v>0</v>
      </c>
      <c r="F207" s="1" t="n">
        <v>1</v>
      </c>
      <c r="H207" s="1" t="n">
        <v>1</v>
      </c>
      <c r="T207" s="1" t="n">
        <v>1</v>
      </c>
    </row>
    <row r="208" customFormat="false" ht="12.8" hidden="false" customHeight="false" outlineLevel="0" collapsed="false">
      <c r="A208" s="1" t="s">
        <v>128</v>
      </c>
      <c r="B208" s="1" t="s">
        <v>463</v>
      </c>
      <c r="D208" s="1" t="n">
        <v>1</v>
      </c>
      <c r="E208" s="1" t="n">
        <v>1</v>
      </c>
      <c r="F208" s="1" t="n">
        <v>1</v>
      </c>
      <c r="H208" s="1" t="n">
        <v>1</v>
      </c>
      <c r="T208" s="1" t="n">
        <v>1</v>
      </c>
    </row>
    <row r="209" customFormat="false" ht="12.8" hidden="false" customHeight="false" outlineLevel="0" collapsed="false">
      <c r="A209" s="1" t="s">
        <v>128</v>
      </c>
      <c r="B209" s="1" t="s">
        <v>464</v>
      </c>
      <c r="D209" s="1" t="n">
        <v>1</v>
      </c>
      <c r="E209" s="1" t="n">
        <v>1</v>
      </c>
      <c r="F209" s="1" t="n">
        <v>1</v>
      </c>
      <c r="H209" s="1" t="n">
        <v>1</v>
      </c>
      <c r="T209" s="1" t="n">
        <v>1</v>
      </c>
    </row>
    <row r="210" customFormat="false" ht="12.8" hidden="false" customHeight="false" outlineLevel="0" collapsed="false">
      <c r="A210" s="1" t="s">
        <v>128</v>
      </c>
      <c r="B210" s="1" t="s">
        <v>465</v>
      </c>
      <c r="D210" s="1" t="n">
        <v>1</v>
      </c>
      <c r="E210" s="1" t="n">
        <v>1</v>
      </c>
      <c r="F210" s="1" t="n">
        <v>1</v>
      </c>
      <c r="H210" s="1" t="n">
        <v>1</v>
      </c>
      <c r="T210" s="1" t="n">
        <v>1</v>
      </c>
    </row>
    <row r="211" customFormat="false" ht="12.8" hidden="false" customHeight="false" outlineLevel="0" collapsed="false">
      <c r="A211" s="1" t="s">
        <v>128</v>
      </c>
      <c r="B211" s="1" t="s">
        <v>466</v>
      </c>
      <c r="D211" s="1" t="n">
        <v>1</v>
      </c>
      <c r="E211" s="1" t="n">
        <v>1</v>
      </c>
      <c r="F211" s="1" t="n">
        <v>1</v>
      </c>
      <c r="T211" s="1" t="n">
        <v>1</v>
      </c>
    </row>
    <row r="212" customFormat="false" ht="12.8" hidden="false" customHeight="false" outlineLevel="0" collapsed="false">
      <c r="A212" s="1" t="s">
        <v>128</v>
      </c>
      <c r="B212" s="1" t="s">
        <v>467</v>
      </c>
      <c r="D212" s="1" t="n">
        <v>1</v>
      </c>
      <c r="E212" s="1" t="n">
        <v>1</v>
      </c>
      <c r="F212" s="1" t="n">
        <v>1</v>
      </c>
      <c r="T212" s="1" t="n">
        <v>1</v>
      </c>
    </row>
    <row r="213" customFormat="false" ht="12.8" hidden="false" customHeight="false" outlineLevel="0" collapsed="false">
      <c r="A213" s="1" t="s">
        <v>128</v>
      </c>
      <c r="B213" s="1" t="s">
        <v>468</v>
      </c>
      <c r="D213" s="1" t="n">
        <v>1</v>
      </c>
      <c r="E213" s="1" t="n">
        <v>1</v>
      </c>
      <c r="F213" s="1" t="n">
        <v>1</v>
      </c>
      <c r="G213" s="1" t="n">
        <v>0</v>
      </c>
      <c r="H213" s="1" t="n">
        <v>0</v>
      </c>
      <c r="P213" s="1" t="n">
        <v>90</v>
      </c>
      <c r="Q213" s="1" t="n">
        <v>0</v>
      </c>
      <c r="R213" s="1" t="n">
        <v>2</v>
      </c>
      <c r="T213" s="1" t="n">
        <v>1</v>
      </c>
    </row>
    <row r="214" customFormat="false" ht="12.8" hidden="false" customHeight="false" outlineLevel="0" collapsed="false">
      <c r="A214" s="1" t="s">
        <v>128</v>
      </c>
      <c r="B214" s="1" t="s">
        <v>469</v>
      </c>
      <c r="D214" s="1" t="n">
        <v>1</v>
      </c>
      <c r="E214" s="1" t="n">
        <v>1</v>
      </c>
      <c r="F214" s="1" t="n">
        <v>1</v>
      </c>
      <c r="G214" s="1" t="n">
        <v>0</v>
      </c>
      <c r="H214" s="1" t="n">
        <v>0</v>
      </c>
      <c r="P214" s="1" t="n">
        <v>90</v>
      </c>
      <c r="Q214" s="1" t="n">
        <v>0</v>
      </c>
      <c r="R214" s="1" t="n">
        <v>2</v>
      </c>
      <c r="T214" s="1" t="n">
        <v>1</v>
      </c>
    </row>
    <row r="215" customFormat="false" ht="12.8" hidden="false" customHeight="false" outlineLevel="0" collapsed="false">
      <c r="A215" s="1" t="s">
        <v>128</v>
      </c>
      <c r="B215" s="1" t="s">
        <v>470</v>
      </c>
      <c r="D215" s="1" t="n">
        <v>1</v>
      </c>
      <c r="E215" s="1" t="n">
        <v>1</v>
      </c>
      <c r="F215" s="1" t="n">
        <v>1</v>
      </c>
      <c r="G215" s="1" t="n">
        <v>0</v>
      </c>
      <c r="H215" s="1" t="n">
        <v>0</v>
      </c>
      <c r="P215" s="1" t="n">
        <v>90</v>
      </c>
      <c r="Q215" s="1" t="n">
        <v>0</v>
      </c>
      <c r="R215" s="1" t="n">
        <v>2</v>
      </c>
      <c r="T215" s="1" t="n">
        <v>1</v>
      </c>
    </row>
    <row r="216" customFormat="false" ht="12.8" hidden="false" customHeight="false" outlineLevel="0" collapsed="false">
      <c r="A216" s="1" t="s">
        <v>128</v>
      </c>
      <c r="B216" s="1" t="s">
        <v>471</v>
      </c>
      <c r="D216" s="1" t="n">
        <f aca="false">VLOOKUP(A216,'patient_data_survival(Nov17)'!$B$2:$J$71,9,0)</f>
        <v>1</v>
      </c>
      <c r="E216" s="1" t="n">
        <f aca="false">VLOOKUP(A216,yvonne_data!$A$2:$B$70,2,0)</f>
        <v>1</v>
      </c>
      <c r="F216" s="1" t="n">
        <v>1</v>
      </c>
      <c r="L216" s="1" t="n">
        <v>1</v>
      </c>
    </row>
    <row r="217" customFormat="false" ht="12.8" hidden="false" customHeight="false" outlineLevel="0" collapsed="false">
      <c r="A217" s="1" t="s">
        <v>128</v>
      </c>
      <c r="B217" s="1" t="s">
        <v>472</v>
      </c>
      <c r="D217" s="1" t="n">
        <f aca="false">VLOOKUP(A217,'patient_data_survival(Nov17)'!$B$2:$J$71,9,0)</f>
        <v>1</v>
      </c>
      <c r="E217" s="1" t="n">
        <f aca="false">VLOOKUP(A217,yvonne_data!$A$2:$B$70,2,0)</f>
        <v>1</v>
      </c>
      <c r="F217" s="1" t="n">
        <v>1</v>
      </c>
    </row>
    <row r="218" customFormat="false" ht="12.8" hidden="false" customHeight="false" outlineLevel="0" collapsed="false">
      <c r="A218" s="1" t="s">
        <v>128</v>
      </c>
      <c r="B218" s="1" t="s">
        <v>473</v>
      </c>
      <c r="D218" s="1" t="n">
        <f aca="false">VLOOKUP(A218,'patient_data_survival(Nov17)'!$B$2:$J$71,9,0)</f>
        <v>1</v>
      </c>
      <c r="E218" s="1" t="n">
        <f aca="false">VLOOKUP(A218,yvonne_data!$A$2:$B$70,2,0)</f>
        <v>1</v>
      </c>
      <c r="F218" s="1" t="n">
        <v>1</v>
      </c>
      <c r="L218" s="1" t="n">
        <v>1</v>
      </c>
    </row>
    <row r="219" customFormat="false" ht="12.8" hidden="false" customHeight="false" outlineLevel="0" collapsed="false">
      <c r="A219" s="1" t="s">
        <v>128</v>
      </c>
      <c r="B219" s="1" t="s">
        <v>474</v>
      </c>
      <c r="D219" s="1" t="n">
        <f aca="false">VLOOKUP(A219,'patient_data_survival(Nov17)'!$B$2:$J$71,9,0)</f>
        <v>1</v>
      </c>
      <c r="E219" s="1" t="n">
        <f aca="false">VLOOKUP(A219,yvonne_data!$A$2:$B$70,2,0)</f>
        <v>1</v>
      </c>
      <c r="F219" s="1" t="n">
        <v>1</v>
      </c>
    </row>
    <row r="220" customFormat="false" ht="12.8" hidden="false" customHeight="false" outlineLevel="0" collapsed="false">
      <c r="A220" s="1" t="s">
        <v>128</v>
      </c>
      <c r="B220" s="1" t="s">
        <v>475</v>
      </c>
      <c r="D220" s="1" t="n">
        <f aca="false">VLOOKUP(A220,'patient_data_survival(Nov17)'!$B$2:$J$71,9,0)</f>
        <v>1</v>
      </c>
      <c r="E220" s="1" t="n">
        <f aca="false">VLOOKUP(A220,yvonne_data!$A$2:$B$70,2,0)</f>
        <v>1</v>
      </c>
      <c r="F220" s="1" t="n">
        <v>1</v>
      </c>
    </row>
    <row r="221" customFormat="false" ht="12.8" hidden="false" customHeight="false" outlineLevel="0" collapsed="false">
      <c r="A221" s="1" t="s">
        <v>128</v>
      </c>
      <c r="B221" s="1" t="s">
        <v>476</v>
      </c>
      <c r="D221" s="1" t="n">
        <f aca="false">VLOOKUP(A221,'patient_data_survival(Nov17)'!$B$2:$J$71,9,0)</f>
        <v>1</v>
      </c>
      <c r="E221" s="1" t="n">
        <f aca="false">VLOOKUP(A221,yvonne_data!$A$2:$B$70,2,0)</f>
        <v>1</v>
      </c>
      <c r="F221" s="1" t="n">
        <v>1</v>
      </c>
    </row>
    <row r="222" customFormat="false" ht="12.8" hidden="false" customHeight="false" outlineLevel="0" collapsed="false">
      <c r="A222" s="1" t="s">
        <v>128</v>
      </c>
      <c r="B222" s="1" t="s">
        <v>477</v>
      </c>
      <c r="D222" s="1" t="n">
        <f aca="false">VLOOKUP(A222,'patient_data_survival(Nov17)'!$B$2:$J$71,9,0)</f>
        <v>1</v>
      </c>
      <c r="E222" s="1" t="n">
        <f aca="false">VLOOKUP(A222,yvonne_data!$A$2:$B$70,2,0)</f>
        <v>1</v>
      </c>
      <c r="F222" s="1" t="n">
        <v>1</v>
      </c>
      <c r="L222" s="1" t="n">
        <v>1</v>
      </c>
    </row>
    <row r="223" customFormat="false" ht="12.8" hidden="false" customHeight="false" outlineLevel="0" collapsed="false">
      <c r="A223" s="1" t="s">
        <v>128</v>
      </c>
      <c r="B223" s="1" t="s">
        <v>478</v>
      </c>
      <c r="D223" s="1" t="n">
        <f aca="false">VLOOKUP(A223,'patient_data_survival(Nov17)'!$B$2:$J$71,9,0)</f>
        <v>1</v>
      </c>
      <c r="E223" s="1" t="n">
        <f aca="false">VLOOKUP(A223,yvonne_data!$A$2:$B$70,2,0)</f>
        <v>1</v>
      </c>
      <c r="F223" s="1" t="n">
        <v>1</v>
      </c>
    </row>
    <row r="224" customFormat="false" ht="12.8" hidden="false" customHeight="false" outlineLevel="0" collapsed="false">
      <c r="A224" s="1" t="s">
        <v>128</v>
      </c>
      <c r="B224" s="1" t="s">
        <v>479</v>
      </c>
      <c r="D224" s="1" t="n">
        <f aca="false">VLOOKUP(A224,'patient_data_survival(Nov17)'!$B$2:$J$71,9,0)</f>
        <v>1</v>
      </c>
      <c r="E224" s="1" t="n">
        <f aca="false">VLOOKUP(A224,yvonne_data!$A$2:$B$70,2,0)</f>
        <v>1</v>
      </c>
      <c r="F224" s="1" t="n">
        <v>1</v>
      </c>
      <c r="L224" s="1" t="n">
        <v>1</v>
      </c>
    </row>
    <row r="225" customFormat="false" ht="12.8" hidden="false" customHeight="false" outlineLevel="0" collapsed="false">
      <c r="A225" s="1" t="s">
        <v>128</v>
      </c>
      <c r="B225" s="1" t="s">
        <v>480</v>
      </c>
      <c r="D225" s="1" t="n">
        <f aca="false">VLOOKUP(A225,'patient_data_survival(Nov17)'!$B$2:$J$71,9,0)</f>
        <v>1</v>
      </c>
      <c r="E225" s="1" t="n">
        <f aca="false">VLOOKUP(A225,yvonne_data!$A$2:$B$70,2,0)</f>
        <v>1</v>
      </c>
      <c r="F225" s="1" t="n">
        <v>1</v>
      </c>
    </row>
    <row r="226" customFormat="false" ht="12.8" hidden="false" customHeight="false" outlineLevel="0" collapsed="false">
      <c r="A226" s="1" t="s">
        <v>128</v>
      </c>
      <c r="B226" s="1" t="s">
        <v>481</v>
      </c>
      <c r="D226" s="1" t="n">
        <f aca="false">VLOOKUP(A226,'patient_data_survival(Nov17)'!$B$2:$J$71,9,0)</f>
        <v>1</v>
      </c>
      <c r="E226" s="1" t="n">
        <f aca="false">VLOOKUP(A226,yvonne_data!$A$2:$B$70,2,0)</f>
        <v>1</v>
      </c>
      <c r="F226" s="1" t="n">
        <v>1</v>
      </c>
      <c r="L226" s="1" t="n">
        <v>1</v>
      </c>
      <c r="M226" s="1" t="n">
        <v>1</v>
      </c>
    </row>
    <row r="227" customFormat="false" ht="12.8" hidden="false" customHeight="false" outlineLevel="0" collapsed="false">
      <c r="A227" s="1" t="s">
        <v>128</v>
      </c>
      <c r="B227" s="1" t="s">
        <v>482</v>
      </c>
      <c r="D227" s="1" t="n">
        <f aca="false">VLOOKUP(A227,'patient_data_survival(Nov17)'!$B$2:$J$71,9,0)</f>
        <v>1</v>
      </c>
      <c r="E227" s="1" t="n">
        <f aca="false">VLOOKUP(A227,yvonne_data!$A$2:$B$70,2,0)</f>
        <v>1</v>
      </c>
      <c r="F227" s="1" t="n">
        <v>1</v>
      </c>
      <c r="L227" s="1" t="n">
        <v>1</v>
      </c>
    </row>
    <row r="228" customFormat="false" ht="12.8" hidden="false" customHeight="false" outlineLevel="0" collapsed="false">
      <c r="A228" s="1" t="s">
        <v>130</v>
      </c>
      <c r="B228" s="1" t="s">
        <v>483</v>
      </c>
      <c r="D228" s="1" t="n">
        <v>1</v>
      </c>
      <c r="E228" s="1" t="n">
        <v>1</v>
      </c>
      <c r="F228" s="1" t="n">
        <v>1</v>
      </c>
      <c r="H228" s="1" t="n">
        <v>1</v>
      </c>
      <c r="T228" s="1" t="n">
        <v>1</v>
      </c>
    </row>
    <row r="229" customFormat="false" ht="12.8" hidden="false" customHeight="false" outlineLevel="0" collapsed="false">
      <c r="A229" s="1" t="s">
        <v>130</v>
      </c>
      <c r="B229" s="1" t="s">
        <v>484</v>
      </c>
      <c r="D229" s="1" t="n">
        <v>1</v>
      </c>
      <c r="E229" s="1" t="n">
        <v>1</v>
      </c>
      <c r="F229" s="1" t="n">
        <v>1</v>
      </c>
      <c r="H229" s="1" t="n">
        <v>1</v>
      </c>
      <c r="T229" s="1" t="n">
        <v>1</v>
      </c>
    </row>
    <row r="230" customFormat="false" ht="12.8" hidden="false" customHeight="false" outlineLevel="0" collapsed="false">
      <c r="A230" s="1" t="s">
        <v>130</v>
      </c>
      <c r="B230" s="1" t="s">
        <v>485</v>
      </c>
      <c r="D230" s="1" t="n">
        <v>1</v>
      </c>
      <c r="E230" s="1" t="n">
        <v>1</v>
      </c>
      <c r="F230" s="1" t="n">
        <v>1</v>
      </c>
      <c r="H230" s="1" t="n">
        <v>1</v>
      </c>
      <c r="T230" s="1" t="n">
        <v>1</v>
      </c>
    </row>
    <row r="231" customFormat="false" ht="12.8" hidden="false" customHeight="false" outlineLevel="0" collapsed="false">
      <c r="A231" s="1" t="s">
        <v>130</v>
      </c>
      <c r="B231" s="1" t="s">
        <v>486</v>
      </c>
      <c r="D231" s="1" t="n">
        <v>1</v>
      </c>
      <c r="E231" s="1" t="n">
        <v>1</v>
      </c>
      <c r="F231" s="1" t="n">
        <v>1</v>
      </c>
      <c r="H231" s="1" t="n">
        <v>1</v>
      </c>
      <c r="T231" s="1" t="n">
        <v>1</v>
      </c>
    </row>
    <row r="232" customFormat="false" ht="12.8" hidden="false" customHeight="false" outlineLevel="0" collapsed="false">
      <c r="A232" s="1" t="s">
        <v>130</v>
      </c>
      <c r="B232" s="1" t="s">
        <v>487</v>
      </c>
      <c r="D232" s="1" t="n">
        <v>1</v>
      </c>
      <c r="E232" s="1" t="n">
        <v>1</v>
      </c>
      <c r="F232" s="1" t="n">
        <v>1</v>
      </c>
      <c r="H232" s="1" t="n">
        <v>1</v>
      </c>
      <c r="T232" s="1" t="n">
        <v>1</v>
      </c>
    </row>
    <row r="233" customFormat="false" ht="12.8" hidden="false" customHeight="false" outlineLevel="0" collapsed="false">
      <c r="A233" s="1" t="s">
        <v>130</v>
      </c>
      <c r="B233" s="1" t="s">
        <v>488</v>
      </c>
      <c r="D233" s="1" t="n">
        <v>1</v>
      </c>
      <c r="E233" s="1" t="n">
        <v>1</v>
      </c>
      <c r="F233" s="1" t="n">
        <v>1</v>
      </c>
      <c r="H233" s="1" t="n">
        <v>1</v>
      </c>
      <c r="T233" s="1" t="n">
        <v>1</v>
      </c>
    </row>
    <row r="234" customFormat="false" ht="12.8" hidden="false" customHeight="false" outlineLevel="0" collapsed="false">
      <c r="A234" s="1" t="s">
        <v>130</v>
      </c>
      <c r="B234" s="1" t="s">
        <v>489</v>
      </c>
      <c r="D234" s="1" t="n">
        <v>1</v>
      </c>
      <c r="E234" s="1" t="n">
        <v>1</v>
      </c>
      <c r="F234" s="1" t="n">
        <v>1</v>
      </c>
      <c r="H234" s="1" t="n">
        <v>1</v>
      </c>
      <c r="T234" s="1" t="n">
        <v>1</v>
      </c>
    </row>
    <row r="235" customFormat="false" ht="12.8" hidden="false" customHeight="false" outlineLevel="0" collapsed="false">
      <c r="A235" s="1" t="s">
        <v>130</v>
      </c>
      <c r="B235" s="1" t="s">
        <v>490</v>
      </c>
      <c r="D235" s="1" t="n">
        <v>1</v>
      </c>
      <c r="E235" s="1" t="n">
        <v>1</v>
      </c>
      <c r="F235" s="1" t="n">
        <v>1</v>
      </c>
      <c r="H235" s="1" t="n">
        <v>1</v>
      </c>
      <c r="T235" s="1" t="n">
        <v>1</v>
      </c>
    </row>
    <row r="236" customFormat="false" ht="12.8" hidden="false" customHeight="false" outlineLevel="0" collapsed="false">
      <c r="A236" s="1" t="s">
        <v>130</v>
      </c>
      <c r="B236" s="1" t="s">
        <v>491</v>
      </c>
      <c r="D236" s="1" t="n">
        <v>1</v>
      </c>
      <c r="E236" s="1" t="n">
        <v>1</v>
      </c>
      <c r="F236" s="1" t="n">
        <v>1</v>
      </c>
      <c r="H236" s="1" t="n">
        <v>1</v>
      </c>
      <c r="T236" s="1" t="n">
        <v>1</v>
      </c>
    </row>
    <row r="237" customFormat="false" ht="12.8" hidden="false" customHeight="false" outlineLevel="0" collapsed="false">
      <c r="A237" s="1" t="s">
        <v>130</v>
      </c>
      <c r="B237" s="1" t="s">
        <v>492</v>
      </c>
      <c r="D237" s="1" t="n">
        <v>1</v>
      </c>
      <c r="E237" s="1" t="n">
        <v>1</v>
      </c>
      <c r="F237" s="1" t="n">
        <v>1</v>
      </c>
      <c r="H237" s="1" t="n">
        <v>1</v>
      </c>
      <c r="T237" s="1" t="n">
        <v>1</v>
      </c>
    </row>
    <row r="238" customFormat="false" ht="12.8" hidden="false" customHeight="false" outlineLevel="0" collapsed="false">
      <c r="A238" s="1" t="s">
        <v>133</v>
      </c>
      <c r="B238" s="1" t="s">
        <v>493</v>
      </c>
      <c r="D238" s="1" t="n">
        <v>1</v>
      </c>
      <c r="E238" s="1" t="n">
        <v>0</v>
      </c>
      <c r="F238" s="1" t="n">
        <v>1</v>
      </c>
      <c r="H238" s="1" t="n">
        <v>1</v>
      </c>
      <c r="T238" s="1" t="n">
        <v>1</v>
      </c>
    </row>
    <row r="239" customFormat="false" ht="12.8" hidden="false" customHeight="false" outlineLevel="0" collapsed="false">
      <c r="A239" s="1" t="s">
        <v>133</v>
      </c>
      <c r="B239" s="1" t="s">
        <v>494</v>
      </c>
      <c r="D239" s="1" t="n">
        <v>1</v>
      </c>
      <c r="E239" s="1" t="n">
        <v>0</v>
      </c>
      <c r="F239" s="1" t="n">
        <v>1</v>
      </c>
      <c r="H239" s="1" t="n">
        <v>1</v>
      </c>
      <c r="T239" s="1" t="n">
        <v>1</v>
      </c>
    </row>
    <row r="240" customFormat="false" ht="12.8" hidden="false" customHeight="false" outlineLevel="0" collapsed="false">
      <c r="A240" s="1" t="s">
        <v>133</v>
      </c>
      <c r="B240" s="1" t="s">
        <v>495</v>
      </c>
      <c r="D240" s="1" t="n">
        <v>1</v>
      </c>
      <c r="E240" s="1" t="n">
        <v>0</v>
      </c>
      <c r="F240" s="1" t="n">
        <v>1</v>
      </c>
      <c r="H240" s="1" t="n">
        <v>1</v>
      </c>
      <c r="T240" s="1" t="n">
        <v>1</v>
      </c>
    </row>
    <row r="241" customFormat="false" ht="12.8" hidden="false" customHeight="false" outlineLevel="0" collapsed="false">
      <c r="A241" s="1" t="s">
        <v>133</v>
      </c>
      <c r="B241" s="1" t="s">
        <v>496</v>
      </c>
      <c r="D241" s="1" t="n">
        <v>1</v>
      </c>
      <c r="E241" s="1" t="n">
        <v>0</v>
      </c>
      <c r="F241" s="1" t="n">
        <v>1</v>
      </c>
      <c r="H241" s="1" t="n">
        <v>1</v>
      </c>
      <c r="T241" s="1" t="n">
        <v>1</v>
      </c>
    </row>
    <row r="242" customFormat="false" ht="12.8" hidden="false" customHeight="false" outlineLevel="0" collapsed="false">
      <c r="A242" s="1" t="s">
        <v>133</v>
      </c>
      <c r="B242" s="1" t="s">
        <v>497</v>
      </c>
      <c r="D242" s="1" t="n">
        <v>1</v>
      </c>
      <c r="E242" s="1" t="n">
        <v>0</v>
      </c>
      <c r="F242" s="1" t="n">
        <v>1</v>
      </c>
      <c r="H242" s="1" t="n">
        <v>1</v>
      </c>
      <c r="T242" s="1" t="n">
        <v>1</v>
      </c>
    </row>
    <row r="243" customFormat="false" ht="12.8" hidden="false" customHeight="false" outlineLevel="0" collapsed="false">
      <c r="A243" s="1" t="s">
        <v>133</v>
      </c>
      <c r="B243" s="1" t="s">
        <v>497</v>
      </c>
      <c r="D243" s="1" t="n">
        <v>1</v>
      </c>
      <c r="E243" s="1" t="n">
        <v>0</v>
      </c>
      <c r="F243" s="1" t="n">
        <v>1</v>
      </c>
      <c r="H243" s="1" t="n">
        <v>1</v>
      </c>
      <c r="T243" s="1" t="n">
        <v>1</v>
      </c>
    </row>
    <row r="244" customFormat="false" ht="12.8" hidden="false" customHeight="false" outlineLevel="0" collapsed="false">
      <c r="A244" s="1" t="s">
        <v>133</v>
      </c>
      <c r="B244" s="1" t="s">
        <v>498</v>
      </c>
      <c r="D244" s="1" t="n">
        <v>1</v>
      </c>
      <c r="E244" s="1" t="n">
        <v>0</v>
      </c>
      <c r="F244" s="1" t="n">
        <v>1</v>
      </c>
      <c r="H244" s="1" t="n">
        <v>1</v>
      </c>
      <c r="T244" s="1" t="n">
        <v>1</v>
      </c>
    </row>
    <row r="245" customFormat="false" ht="12.8" hidden="false" customHeight="false" outlineLevel="0" collapsed="false">
      <c r="A245" s="1" t="s">
        <v>133</v>
      </c>
      <c r="B245" s="1" t="s">
        <v>495</v>
      </c>
      <c r="D245" s="1" t="n">
        <v>1</v>
      </c>
      <c r="E245" s="1" t="n">
        <v>0</v>
      </c>
      <c r="F245" s="1" t="n">
        <v>1</v>
      </c>
      <c r="H245" s="1" t="n">
        <v>1</v>
      </c>
      <c r="T245" s="1" t="n">
        <v>1</v>
      </c>
    </row>
    <row r="246" customFormat="false" ht="12.8" hidden="false" customHeight="false" outlineLevel="0" collapsed="false">
      <c r="A246" s="1" t="s">
        <v>133</v>
      </c>
      <c r="B246" s="1" t="s">
        <v>499</v>
      </c>
      <c r="D246" s="1" t="n">
        <v>1</v>
      </c>
      <c r="E246" s="1" t="n">
        <v>0</v>
      </c>
      <c r="F246" s="1" t="n">
        <v>1</v>
      </c>
      <c r="H246" s="1" t="n">
        <v>1</v>
      </c>
      <c r="T246" s="1" t="n">
        <v>1</v>
      </c>
    </row>
    <row r="247" customFormat="false" ht="12.8" hidden="false" customHeight="false" outlineLevel="0" collapsed="false">
      <c r="A247" s="1" t="s">
        <v>133</v>
      </c>
      <c r="B247" s="1" t="s">
        <v>500</v>
      </c>
      <c r="D247" s="1" t="n">
        <v>1</v>
      </c>
      <c r="E247" s="1" t="n">
        <v>0</v>
      </c>
      <c r="F247" s="1" t="n">
        <v>1</v>
      </c>
      <c r="H247" s="1" t="n">
        <v>1</v>
      </c>
      <c r="T247" s="1" t="n">
        <v>1</v>
      </c>
    </row>
    <row r="248" customFormat="false" ht="12.8" hidden="false" customHeight="false" outlineLevel="0" collapsed="false">
      <c r="A248" s="1" t="s">
        <v>133</v>
      </c>
      <c r="B248" s="1" t="s">
        <v>496</v>
      </c>
      <c r="D248" s="1" t="n">
        <v>1</v>
      </c>
      <c r="E248" s="1" t="n">
        <v>0</v>
      </c>
      <c r="F248" s="1" t="n">
        <v>1</v>
      </c>
      <c r="H248" s="1" t="n">
        <v>1</v>
      </c>
      <c r="T248" s="1" t="n">
        <v>1</v>
      </c>
    </row>
    <row r="249" customFormat="false" ht="12.8" hidden="false" customHeight="false" outlineLevel="0" collapsed="false">
      <c r="A249" s="1" t="s">
        <v>133</v>
      </c>
      <c r="B249" s="1" t="s">
        <v>501</v>
      </c>
      <c r="D249" s="1" t="n">
        <v>1</v>
      </c>
      <c r="E249" s="1" t="n">
        <v>0</v>
      </c>
      <c r="F249" s="1" t="n">
        <v>1</v>
      </c>
      <c r="H249" s="1" t="n">
        <v>1</v>
      </c>
      <c r="T249" s="1" t="n">
        <v>1</v>
      </c>
    </row>
    <row r="250" customFormat="false" ht="12.8" hidden="false" customHeight="false" outlineLevel="0" collapsed="false">
      <c r="A250" s="1" t="s">
        <v>133</v>
      </c>
      <c r="B250" s="1" t="s">
        <v>502</v>
      </c>
      <c r="D250" s="1" t="n">
        <v>1</v>
      </c>
      <c r="E250" s="1" t="n">
        <v>0</v>
      </c>
      <c r="F250" s="1" t="n">
        <v>1</v>
      </c>
      <c r="H250" s="1" t="n">
        <v>1</v>
      </c>
      <c r="T250" s="1" t="n">
        <v>1</v>
      </c>
    </row>
    <row r="251" customFormat="false" ht="12.8" hidden="false" customHeight="false" outlineLevel="0" collapsed="false">
      <c r="A251" s="1" t="s">
        <v>133</v>
      </c>
      <c r="B251" s="1" t="s">
        <v>494</v>
      </c>
      <c r="D251" s="1" t="n">
        <v>1</v>
      </c>
      <c r="E251" s="1" t="n">
        <v>0</v>
      </c>
      <c r="F251" s="1" t="n">
        <v>1</v>
      </c>
      <c r="G251" s="1" t="n">
        <v>0</v>
      </c>
      <c r="H251" s="1" t="n">
        <v>0</v>
      </c>
      <c r="P251" s="1" t="n">
        <v>70</v>
      </c>
      <c r="Q251" s="1" t="n">
        <v>0</v>
      </c>
      <c r="R251" s="1" t="n">
        <v>1</v>
      </c>
      <c r="T251" s="1" t="n">
        <v>1</v>
      </c>
    </row>
    <row r="252" customFormat="false" ht="12.8" hidden="false" customHeight="false" outlineLevel="0" collapsed="false">
      <c r="A252" s="1" t="s">
        <v>133</v>
      </c>
      <c r="B252" s="1" t="s">
        <v>495</v>
      </c>
      <c r="D252" s="1" t="n">
        <v>1</v>
      </c>
      <c r="E252" s="1" t="n">
        <v>0</v>
      </c>
      <c r="F252" s="1" t="n">
        <v>1</v>
      </c>
      <c r="G252" s="1" t="n">
        <v>0</v>
      </c>
      <c r="H252" s="1" t="n">
        <v>0</v>
      </c>
      <c r="P252" s="1" t="n">
        <v>85</v>
      </c>
      <c r="Q252" s="1" t="n">
        <v>0</v>
      </c>
      <c r="R252" s="1" t="n">
        <v>1</v>
      </c>
      <c r="T252" s="1" t="n">
        <v>1</v>
      </c>
    </row>
    <row r="253" customFormat="false" ht="12.8" hidden="false" customHeight="false" outlineLevel="0" collapsed="false">
      <c r="A253" s="1" t="s">
        <v>133</v>
      </c>
      <c r="B253" s="1" t="s">
        <v>496</v>
      </c>
      <c r="D253" s="1" t="n">
        <v>1</v>
      </c>
      <c r="E253" s="1" t="n">
        <v>0</v>
      </c>
      <c r="F253" s="1" t="n">
        <v>1</v>
      </c>
      <c r="G253" s="1" t="n">
        <v>0</v>
      </c>
      <c r="H253" s="1" t="n">
        <v>0</v>
      </c>
      <c r="P253" s="1" t="n">
        <v>85</v>
      </c>
      <c r="Q253" s="1" t="n">
        <v>0</v>
      </c>
      <c r="R253" s="1" t="n">
        <v>1</v>
      </c>
      <c r="T253" s="1" t="n">
        <v>1</v>
      </c>
    </row>
    <row r="254" customFormat="false" ht="12.8" hidden="false" customHeight="false" outlineLevel="0" collapsed="false">
      <c r="A254" s="1" t="s">
        <v>133</v>
      </c>
      <c r="B254" s="1" t="s">
        <v>499</v>
      </c>
      <c r="D254" s="1" t="n">
        <v>1</v>
      </c>
      <c r="E254" s="1" t="n">
        <v>0</v>
      </c>
      <c r="F254" s="1" t="n">
        <v>1</v>
      </c>
      <c r="G254" s="1" t="n">
        <v>0</v>
      </c>
      <c r="H254" s="1" t="n">
        <v>0</v>
      </c>
      <c r="P254" s="1" t="n">
        <v>90</v>
      </c>
      <c r="Q254" s="1" t="n">
        <v>0</v>
      </c>
      <c r="R254" s="1" t="n">
        <v>2</v>
      </c>
      <c r="T254" s="1" t="n">
        <v>1</v>
      </c>
    </row>
    <row r="255" customFormat="false" ht="12.8" hidden="false" customHeight="false" outlineLevel="0" collapsed="false">
      <c r="A255" s="1" t="s">
        <v>136</v>
      </c>
      <c r="B255" s="1" t="s">
        <v>503</v>
      </c>
      <c r="D255" s="1" t="n">
        <v>1</v>
      </c>
      <c r="E255" s="1" t="n">
        <v>1</v>
      </c>
      <c r="F255" s="1" t="n">
        <v>1</v>
      </c>
      <c r="H255" s="1" t="n">
        <v>1</v>
      </c>
      <c r="T255" s="1" t="n">
        <v>1</v>
      </c>
    </row>
    <row r="256" customFormat="false" ht="12.8" hidden="false" customHeight="false" outlineLevel="0" collapsed="false">
      <c r="A256" s="1" t="s">
        <v>136</v>
      </c>
      <c r="B256" s="1" t="s">
        <v>504</v>
      </c>
      <c r="D256" s="1" t="n">
        <v>1</v>
      </c>
      <c r="E256" s="1" t="n">
        <v>1</v>
      </c>
      <c r="F256" s="1" t="n">
        <v>1</v>
      </c>
      <c r="H256" s="1" t="n">
        <v>1</v>
      </c>
      <c r="T256" s="1" t="n">
        <v>1</v>
      </c>
    </row>
    <row r="257" customFormat="false" ht="12.8" hidden="false" customHeight="false" outlineLevel="0" collapsed="false">
      <c r="A257" s="1" t="s">
        <v>136</v>
      </c>
      <c r="B257" s="1" t="s">
        <v>505</v>
      </c>
      <c r="D257" s="1" t="n">
        <v>1</v>
      </c>
      <c r="E257" s="1" t="n">
        <v>1</v>
      </c>
      <c r="F257" s="1" t="n">
        <v>1</v>
      </c>
      <c r="H257" s="1" t="n">
        <v>1</v>
      </c>
      <c r="T257" s="1" t="n">
        <v>1</v>
      </c>
    </row>
    <row r="258" customFormat="false" ht="12.8" hidden="false" customHeight="false" outlineLevel="0" collapsed="false">
      <c r="A258" s="1" t="s">
        <v>136</v>
      </c>
      <c r="B258" s="1" t="s">
        <v>506</v>
      </c>
      <c r="D258" s="1" t="n">
        <v>1</v>
      </c>
      <c r="E258" s="1" t="n">
        <v>1</v>
      </c>
      <c r="F258" s="1" t="n">
        <v>1</v>
      </c>
      <c r="H258" s="1" t="n">
        <v>1</v>
      </c>
      <c r="T258" s="1" t="n">
        <v>1</v>
      </c>
    </row>
    <row r="259" customFormat="false" ht="12.8" hidden="false" customHeight="false" outlineLevel="0" collapsed="false">
      <c r="A259" s="1" t="s">
        <v>136</v>
      </c>
      <c r="B259" s="1" t="s">
        <v>507</v>
      </c>
      <c r="D259" s="1" t="n">
        <v>1</v>
      </c>
      <c r="E259" s="1" t="n">
        <v>1</v>
      </c>
      <c r="F259" s="1" t="n">
        <v>1</v>
      </c>
      <c r="H259" s="1" t="n">
        <v>1</v>
      </c>
      <c r="T259" s="1" t="n">
        <v>1</v>
      </c>
    </row>
    <row r="260" customFormat="false" ht="12.8" hidden="false" customHeight="false" outlineLevel="0" collapsed="false">
      <c r="A260" s="1" t="s">
        <v>138</v>
      </c>
      <c r="B260" s="1" t="s">
        <v>508</v>
      </c>
      <c r="D260" s="1" t="n">
        <v>0</v>
      </c>
      <c r="E260" s="1" t="n">
        <v>0</v>
      </c>
      <c r="F260" s="1" t="n">
        <v>1</v>
      </c>
      <c r="H260" s="1" t="n">
        <v>1</v>
      </c>
      <c r="T260" s="1" t="n">
        <v>1</v>
      </c>
    </row>
    <row r="261" customFormat="false" ht="12.8" hidden="false" customHeight="false" outlineLevel="0" collapsed="false">
      <c r="A261" s="1" t="s">
        <v>138</v>
      </c>
      <c r="B261" s="1" t="s">
        <v>509</v>
      </c>
      <c r="D261" s="1" t="n">
        <v>0</v>
      </c>
      <c r="E261" s="1" t="n">
        <v>0</v>
      </c>
      <c r="F261" s="1" t="n">
        <v>1</v>
      </c>
      <c r="H261" s="1" t="n">
        <v>1</v>
      </c>
      <c r="T261" s="1" t="n">
        <v>1</v>
      </c>
    </row>
    <row r="262" customFormat="false" ht="12.8" hidden="false" customHeight="false" outlineLevel="0" collapsed="false">
      <c r="A262" s="1" t="s">
        <v>138</v>
      </c>
      <c r="B262" s="1" t="s">
        <v>510</v>
      </c>
      <c r="D262" s="1" t="n">
        <v>0</v>
      </c>
      <c r="E262" s="1" t="n">
        <v>0</v>
      </c>
      <c r="F262" s="1" t="n">
        <v>1</v>
      </c>
      <c r="H262" s="1" t="n">
        <v>1</v>
      </c>
      <c r="T262" s="1" t="n">
        <v>1</v>
      </c>
    </row>
    <row r="263" customFormat="false" ht="12.8" hidden="false" customHeight="false" outlineLevel="0" collapsed="false">
      <c r="A263" s="1" t="s">
        <v>138</v>
      </c>
      <c r="B263" s="1" t="s">
        <v>511</v>
      </c>
      <c r="D263" s="1" t="n">
        <v>0</v>
      </c>
      <c r="E263" s="1" t="n">
        <v>0</v>
      </c>
      <c r="F263" s="1" t="n">
        <v>1</v>
      </c>
      <c r="H263" s="1" t="n">
        <v>1</v>
      </c>
      <c r="T263" s="1" t="n">
        <v>1</v>
      </c>
    </row>
    <row r="264" customFormat="false" ht="12.8" hidden="false" customHeight="false" outlineLevel="0" collapsed="false">
      <c r="A264" s="1" t="s">
        <v>138</v>
      </c>
      <c r="B264" s="1" t="s">
        <v>512</v>
      </c>
      <c r="D264" s="1" t="n">
        <v>0</v>
      </c>
      <c r="E264" s="1" t="n">
        <v>0</v>
      </c>
      <c r="F264" s="1" t="n">
        <v>1</v>
      </c>
      <c r="H264" s="1" t="n">
        <v>1</v>
      </c>
      <c r="T264" s="1" t="n">
        <v>1</v>
      </c>
    </row>
    <row r="265" customFormat="false" ht="12.8" hidden="false" customHeight="false" outlineLevel="0" collapsed="false">
      <c r="A265" s="1" t="s">
        <v>138</v>
      </c>
      <c r="B265" s="1" t="s">
        <v>513</v>
      </c>
      <c r="D265" s="1" t="n">
        <v>0</v>
      </c>
      <c r="E265" s="1" t="n">
        <v>0</v>
      </c>
      <c r="F265" s="1" t="n">
        <v>1</v>
      </c>
      <c r="H265" s="1" t="n">
        <v>1</v>
      </c>
      <c r="T265" s="1" t="n">
        <v>1</v>
      </c>
    </row>
    <row r="266" customFormat="false" ht="12.8" hidden="false" customHeight="false" outlineLevel="0" collapsed="false">
      <c r="A266" s="1" t="s">
        <v>138</v>
      </c>
      <c r="B266" s="1" t="s">
        <v>514</v>
      </c>
      <c r="D266" s="1" t="n">
        <v>0</v>
      </c>
      <c r="E266" s="1" t="n">
        <v>0</v>
      </c>
      <c r="F266" s="1" t="n">
        <v>1</v>
      </c>
      <c r="H266" s="1" t="n">
        <v>1</v>
      </c>
      <c r="T266" s="1" t="n">
        <v>1</v>
      </c>
    </row>
    <row r="267" customFormat="false" ht="12.8" hidden="false" customHeight="false" outlineLevel="0" collapsed="false">
      <c r="A267" s="1" t="s">
        <v>138</v>
      </c>
      <c r="B267" s="1" t="s">
        <v>515</v>
      </c>
      <c r="D267" s="1" t="n">
        <v>0</v>
      </c>
      <c r="E267" s="1" t="n">
        <v>0</v>
      </c>
      <c r="F267" s="1" t="n">
        <v>1</v>
      </c>
      <c r="H267" s="1" t="n">
        <v>1</v>
      </c>
      <c r="T267" s="1" t="n">
        <v>1</v>
      </c>
    </row>
    <row r="268" customFormat="false" ht="12.8" hidden="false" customHeight="false" outlineLevel="0" collapsed="false">
      <c r="A268" s="1" t="s">
        <v>138</v>
      </c>
      <c r="B268" s="1" t="s">
        <v>516</v>
      </c>
      <c r="D268" s="1" t="n">
        <v>0</v>
      </c>
      <c r="E268" s="1" t="n">
        <v>0</v>
      </c>
      <c r="F268" s="1" t="n">
        <v>1</v>
      </c>
      <c r="H268" s="1" t="n">
        <v>1</v>
      </c>
      <c r="T268" s="1" t="n">
        <v>1</v>
      </c>
    </row>
    <row r="269" customFormat="false" ht="12.8" hidden="false" customHeight="false" outlineLevel="0" collapsed="false">
      <c r="A269" s="1" t="s">
        <v>138</v>
      </c>
      <c r="B269" s="1" t="s">
        <v>517</v>
      </c>
      <c r="D269" s="1" t="n">
        <v>0</v>
      </c>
      <c r="E269" s="1" t="n">
        <v>0</v>
      </c>
      <c r="F269" s="1" t="n">
        <v>1</v>
      </c>
      <c r="H269" s="1" t="n">
        <v>1</v>
      </c>
      <c r="T269" s="1" t="n">
        <v>1</v>
      </c>
    </row>
    <row r="270" customFormat="false" ht="12.8" hidden="false" customHeight="false" outlineLevel="0" collapsed="false">
      <c r="A270" s="1" t="s">
        <v>138</v>
      </c>
      <c r="B270" s="1" t="s">
        <v>518</v>
      </c>
      <c r="D270" s="1" t="n">
        <v>0</v>
      </c>
      <c r="E270" s="1" t="n">
        <v>0</v>
      </c>
      <c r="F270" s="1" t="n">
        <v>1</v>
      </c>
      <c r="H270" s="1" t="n">
        <v>1</v>
      </c>
      <c r="T270" s="1" t="n">
        <v>1</v>
      </c>
    </row>
    <row r="271" customFormat="false" ht="12.8" hidden="false" customHeight="false" outlineLevel="0" collapsed="false">
      <c r="A271" s="1" t="s">
        <v>138</v>
      </c>
      <c r="B271" s="1" t="s">
        <v>519</v>
      </c>
      <c r="D271" s="1" t="n">
        <v>0</v>
      </c>
      <c r="E271" s="1" t="n">
        <v>0</v>
      </c>
      <c r="F271" s="1" t="n">
        <v>1</v>
      </c>
      <c r="H271" s="1" t="n">
        <v>1</v>
      </c>
      <c r="T271" s="1" t="n">
        <v>1</v>
      </c>
    </row>
    <row r="272" customFormat="false" ht="12.8" hidden="false" customHeight="false" outlineLevel="0" collapsed="false">
      <c r="A272" s="1" t="s">
        <v>138</v>
      </c>
      <c r="B272" s="1" t="s">
        <v>520</v>
      </c>
      <c r="D272" s="1" t="n">
        <v>0</v>
      </c>
      <c r="E272" s="1" t="n">
        <v>0</v>
      </c>
      <c r="F272" s="1" t="n">
        <v>1</v>
      </c>
      <c r="H272" s="1" t="n">
        <v>1</v>
      </c>
      <c r="T272" s="1" t="n">
        <v>1</v>
      </c>
    </row>
    <row r="273" customFormat="false" ht="12.8" hidden="false" customHeight="false" outlineLevel="0" collapsed="false">
      <c r="A273" s="1" t="s">
        <v>141</v>
      </c>
      <c r="B273" s="1" t="s">
        <v>521</v>
      </c>
      <c r="D273" s="1" t="n">
        <f aca="false">VLOOKUP(A273,'patient_data_survival(Nov17)'!$B$2:$J$71,9,0)</f>
        <v>0</v>
      </c>
      <c r="E273" s="1" t="n">
        <f aca="false">VLOOKUP(A273,yvonne_data!$A$2:$B$70,2,0)</f>
        <v>0</v>
      </c>
      <c r="F273" s="1" t="n">
        <v>1</v>
      </c>
      <c r="I273" s="1" t="n">
        <v>1</v>
      </c>
    </row>
    <row r="274" customFormat="false" ht="12.8" hidden="false" customHeight="false" outlineLevel="0" collapsed="false">
      <c r="A274" s="1" t="s">
        <v>141</v>
      </c>
      <c r="B274" s="1" t="s">
        <v>522</v>
      </c>
      <c r="D274" s="1" t="n">
        <f aca="false">VLOOKUP(A274,'patient_data_survival(Nov17)'!$B$2:$J$71,9,0)</f>
        <v>0</v>
      </c>
      <c r="E274" s="1" t="n">
        <f aca="false">VLOOKUP(A274,yvonne_data!$A$2:$B$70,2,0)</f>
        <v>0</v>
      </c>
      <c r="F274" s="1" t="n">
        <v>1</v>
      </c>
      <c r="L274" s="1" t="n">
        <v>1</v>
      </c>
    </row>
    <row r="275" customFormat="false" ht="12.8" hidden="false" customHeight="false" outlineLevel="0" collapsed="false">
      <c r="A275" s="1" t="s">
        <v>141</v>
      </c>
      <c r="B275" s="1" t="s">
        <v>523</v>
      </c>
      <c r="D275" s="1" t="n">
        <f aca="false">VLOOKUP(A275,'patient_data_survival(Nov17)'!$B$2:$J$71,9,0)</f>
        <v>0</v>
      </c>
      <c r="E275" s="1" t="n">
        <f aca="false">VLOOKUP(A275,yvonne_data!$A$2:$B$70,2,0)</f>
        <v>0</v>
      </c>
      <c r="F275" s="1" t="n">
        <v>1</v>
      </c>
    </row>
    <row r="276" customFormat="false" ht="12.8" hidden="false" customHeight="false" outlineLevel="0" collapsed="false">
      <c r="A276" s="1" t="s">
        <v>141</v>
      </c>
      <c r="B276" s="1" t="s">
        <v>524</v>
      </c>
      <c r="D276" s="1" t="n">
        <f aca="false">VLOOKUP(A276,'patient_data_survival(Nov17)'!$B$2:$J$71,9,0)</f>
        <v>0</v>
      </c>
      <c r="E276" s="1" t="n">
        <f aca="false">VLOOKUP(A276,yvonne_data!$A$2:$B$70,2,0)</f>
        <v>0</v>
      </c>
      <c r="F276" s="1" t="n">
        <v>1</v>
      </c>
    </row>
    <row r="277" customFormat="false" ht="12.8" hidden="false" customHeight="false" outlineLevel="0" collapsed="false">
      <c r="A277" s="1" t="s">
        <v>141</v>
      </c>
      <c r="B277" s="1" t="s">
        <v>525</v>
      </c>
      <c r="D277" s="1" t="n">
        <f aca="false">VLOOKUP(A277,'patient_data_survival(Nov17)'!$B$2:$J$71,9,0)</f>
        <v>0</v>
      </c>
      <c r="E277" s="1" t="n">
        <f aca="false">VLOOKUP(A277,yvonne_data!$A$2:$B$70,2,0)</f>
        <v>0</v>
      </c>
      <c r="F277" s="1" t="n">
        <v>1</v>
      </c>
      <c r="I277" s="1" t="n">
        <v>1</v>
      </c>
    </row>
    <row r="278" customFormat="false" ht="12.8" hidden="false" customHeight="false" outlineLevel="0" collapsed="false">
      <c r="A278" s="1" t="s">
        <v>141</v>
      </c>
      <c r="B278" s="1" t="s">
        <v>526</v>
      </c>
      <c r="D278" s="1" t="n">
        <f aca="false">VLOOKUP(A278,'patient_data_survival(Nov17)'!$B$2:$J$71,9,0)</f>
        <v>0</v>
      </c>
      <c r="E278" s="1" t="n">
        <f aca="false">VLOOKUP(A278,yvonne_data!$A$2:$B$70,2,0)</f>
        <v>0</v>
      </c>
      <c r="F278" s="1" t="n">
        <v>1</v>
      </c>
    </row>
    <row r="279" customFormat="false" ht="12.8" hidden="false" customHeight="false" outlineLevel="0" collapsed="false">
      <c r="A279" s="1" t="s">
        <v>141</v>
      </c>
      <c r="B279" s="1" t="s">
        <v>527</v>
      </c>
      <c r="D279" s="1" t="n">
        <f aca="false">VLOOKUP(A279,'patient_data_survival(Nov17)'!$B$2:$J$71,9,0)</f>
        <v>0</v>
      </c>
      <c r="E279" s="1" t="n">
        <f aca="false">VLOOKUP(A279,yvonne_data!$A$2:$B$70,2,0)</f>
        <v>0</v>
      </c>
      <c r="F279" s="1" t="n">
        <v>1</v>
      </c>
    </row>
    <row r="280" customFormat="false" ht="12.8" hidden="false" customHeight="false" outlineLevel="0" collapsed="false">
      <c r="A280" s="1" t="s">
        <v>141</v>
      </c>
      <c r="B280" s="1" t="s">
        <v>528</v>
      </c>
      <c r="D280" s="1" t="n">
        <f aca="false">VLOOKUP(A280,'patient_data_survival(Nov17)'!$B$2:$J$71,9,0)</f>
        <v>0</v>
      </c>
      <c r="E280" s="1" t="n">
        <f aca="false">VLOOKUP(A280,yvonne_data!$A$2:$B$70,2,0)</f>
        <v>0</v>
      </c>
      <c r="F280" s="1" t="n">
        <v>1</v>
      </c>
    </row>
    <row r="281" customFormat="false" ht="12.8" hidden="false" customHeight="false" outlineLevel="0" collapsed="false">
      <c r="A281" s="1" t="s">
        <v>141</v>
      </c>
      <c r="B281" s="1" t="s">
        <v>529</v>
      </c>
      <c r="D281" s="1" t="n">
        <f aca="false">VLOOKUP(A281,'patient_data_survival(Nov17)'!$B$2:$J$71,9,0)</f>
        <v>0</v>
      </c>
      <c r="E281" s="1" t="n">
        <f aca="false">VLOOKUP(A281,yvonne_data!$A$2:$B$70,2,0)</f>
        <v>0</v>
      </c>
      <c r="F281" s="1" t="n">
        <v>1</v>
      </c>
      <c r="I281" s="1" t="n">
        <v>1</v>
      </c>
    </row>
    <row r="282" customFormat="false" ht="12.8" hidden="false" customHeight="false" outlineLevel="0" collapsed="false">
      <c r="A282" s="1" t="s">
        <v>141</v>
      </c>
      <c r="B282" s="1" t="s">
        <v>530</v>
      </c>
      <c r="D282" s="1" t="n">
        <f aca="false">VLOOKUP(A282,'patient_data_survival(Nov17)'!$B$2:$J$71,9,0)</f>
        <v>0</v>
      </c>
      <c r="E282" s="1" t="n">
        <f aca="false">VLOOKUP(A282,yvonne_data!$A$2:$B$70,2,0)</f>
        <v>0</v>
      </c>
      <c r="F282" s="1" t="n">
        <v>1</v>
      </c>
    </row>
    <row r="283" customFormat="false" ht="12.8" hidden="false" customHeight="false" outlineLevel="0" collapsed="false">
      <c r="A283" s="1" t="s">
        <v>141</v>
      </c>
      <c r="B283" s="1" t="s">
        <v>531</v>
      </c>
      <c r="D283" s="1" t="n">
        <f aca="false">VLOOKUP(A283,'patient_data_survival(Nov17)'!$B$2:$J$71,9,0)</f>
        <v>0</v>
      </c>
      <c r="E283" s="1" t="n">
        <f aca="false">VLOOKUP(A283,yvonne_data!$A$2:$B$70,2,0)</f>
        <v>0</v>
      </c>
      <c r="F283" s="1" t="n">
        <v>1</v>
      </c>
    </row>
    <row r="284" customFormat="false" ht="12.8" hidden="false" customHeight="false" outlineLevel="0" collapsed="false">
      <c r="A284" s="1" t="s">
        <v>141</v>
      </c>
      <c r="B284" s="1" t="s">
        <v>532</v>
      </c>
      <c r="D284" s="1" t="n">
        <f aca="false">VLOOKUP(A284,'patient_data_survival(Nov17)'!$B$2:$J$71,9,0)</f>
        <v>0</v>
      </c>
      <c r="E284" s="1" t="n">
        <f aca="false">VLOOKUP(A284,yvonne_data!$A$2:$B$70,2,0)</f>
        <v>0</v>
      </c>
      <c r="F284" s="1" t="n">
        <v>1</v>
      </c>
    </row>
    <row r="285" customFormat="false" ht="12.8" hidden="false" customHeight="false" outlineLevel="0" collapsed="false">
      <c r="A285" s="1" t="s">
        <v>141</v>
      </c>
      <c r="B285" s="1" t="s">
        <v>533</v>
      </c>
      <c r="D285" s="1" t="n">
        <f aca="false">VLOOKUP(A285,'patient_data_survival(Nov17)'!$B$2:$J$71,9,0)</f>
        <v>0</v>
      </c>
      <c r="E285" s="1" t="n">
        <f aca="false">VLOOKUP(A285,yvonne_data!$A$2:$B$70,2,0)</f>
        <v>0</v>
      </c>
      <c r="F285" s="1" t="n">
        <v>1</v>
      </c>
    </row>
    <row r="286" customFormat="false" ht="12.8" hidden="false" customHeight="false" outlineLevel="0" collapsed="false">
      <c r="A286" s="1" t="s">
        <v>141</v>
      </c>
      <c r="B286" s="1" t="s">
        <v>534</v>
      </c>
      <c r="D286" s="1" t="n">
        <f aca="false">VLOOKUP(A286,'patient_data_survival(Nov17)'!$B$2:$J$71,9,0)</f>
        <v>0</v>
      </c>
      <c r="E286" s="1" t="n">
        <f aca="false">VLOOKUP(A286,yvonne_data!$A$2:$B$70,2,0)</f>
        <v>0</v>
      </c>
      <c r="F286" s="1" t="n">
        <v>1</v>
      </c>
    </row>
    <row r="287" customFormat="false" ht="12.8" hidden="false" customHeight="false" outlineLevel="0" collapsed="false">
      <c r="A287" s="1" t="s">
        <v>141</v>
      </c>
      <c r="B287" s="1" t="s">
        <v>535</v>
      </c>
      <c r="D287" s="1" t="n">
        <f aca="false">VLOOKUP(A287,'patient_data_survival(Nov17)'!$B$2:$J$71,9,0)</f>
        <v>0</v>
      </c>
      <c r="E287" s="1" t="n">
        <f aca="false">VLOOKUP(A287,yvonne_data!$A$2:$B$70,2,0)</f>
        <v>0</v>
      </c>
      <c r="F287" s="1" t="n">
        <v>1</v>
      </c>
    </row>
    <row r="288" customFormat="false" ht="12.8" hidden="false" customHeight="false" outlineLevel="0" collapsed="false">
      <c r="A288" s="1" t="s">
        <v>141</v>
      </c>
      <c r="B288" s="1" t="s">
        <v>536</v>
      </c>
      <c r="D288" s="1" t="n">
        <f aca="false">VLOOKUP(A288,'patient_data_survival(Nov17)'!$B$2:$J$71,9,0)</f>
        <v>0</v>
      </c>
      <c r="E288" s="1" t="n">
        <f aca="false">VLOOKUP(A288,yvonne_data!$A$2:$B$70,2,0)</f>
        <v>0</v>
      </c>
      <c r="F288" s="1" t="n">
        <v>1</v>
      </c>
    </row>
    <row r="289" customFormat="false" ht="12.8" hidden="false" customHeight="false" outlineLevel="0" collapsed="false">
      <c r="A289" s="1" t="s">
        <v>141</v>
      </c>
      <c r="B289" s="1" t="s">
        <v>537</v>
      </c>
      <c r="D289" s="1" t="n">
        <f aca="false">VLOOKUP(A289,'patient_data_survival(Nov17)'!$B$2:$J$71,9,0)</f>
        <v>0</v>
      </c>
      <c r="E289" s="1" t="n">
        <f aca="false">VLOOKUP(A289,yvonne_data!$A$2:$B$70,2,0)</f>
        <v>0</v>
      </c>
      <c r="F289" s="1" t="n">
        <v>1</v>
      </c>
    </row>
    <row r="290" customFormat="false" ht="12.8" hidden="false" customHeight="false" outlineLevel="0" collapsed="false">
      <c r="A290" s="1" t="s">
        <v>141</v>
      </c>
      <c r="B290" s="1" t="s">
        <v>538</v>
      </c>
      <c r="D290" s="1" t="n">
        <f aca="false">VLOOKUP(A290,'patient_data_survival(Nov17)'!$B$2:$J$71,9,0)</f>
        <v>0</v>
      </c>
      <c r="E290" s="1" t="n">
        <f aca="false">VLOOKUP(A290,yvonne_data!$A$2:$B$70,2,0)</f>
        <v>0</v>
      </c>
      <c r="F290" s="1" t="n">
        <v>1</v>
      </c>
    </row>
    <row r="291" customFormat="false" ht="12.8" hidden="false" customHeight="false" outlineLevel="0" collapsed="false">
      <c r="A291" s="1" t="s">
        <v>141</v>
      </c>
      <c r="B291" s="1" t="s">
        <v>539</v>
      </c>
      <c r="D291" s="1" t="n">
        <f aca="false">VLOOKUP(A291,'patient_data_survival(Nov17)'!$B$2:$J$71,9,0)</f>
        <v>0</v>
      </c>
      <c r="E291" s="1" t="n">
        <f aca="false">VLOOKUP(A291,yvonne_data!$A$2:$B$70,2,0)</f>
        <v>0</v>
      </c>
      <c r="F291" s="1" t="n">
        <v>1</v>
      </c>
    </row>
    <row r="292" customFormat="false" ht="12.8" hidden="false" customHeight="false" outlineLevel="0" collapsed="false">
      <c r="A292" s="1" t="s">
        <v>141</v>
      </c>
      <c r="B292" s="1" t="s">
        <v>540</v>
      </c>
      <c r="D292" s="1" t="n">
        <f aca="false">VLOOKUP(A292,'patient_data_survival(Nov17)'!$B$2:$J$71,9,0)</f>
        <v>0</v>
      </c>
      <c r="E292" s="1" t="n">
        <f aca="false">VLOOKUP(A292,yvonne_data!$A$2:$B$70,2,0)</f>
        <v>0</v>
      </c>
      <c r="F292" s="1" t="n">
        <v>1</v>
      </c>
    </row>
    <row r="293" customFormat="false" ht="12.8" hidden="false" customHeight="false" outlineLevel="0" collapsed="false">
      <c r="A293" s="1" t="s">
        <v>141</v>
      </c>
      <c r="B293" s="1" t="s">
        <v>541</v>
      </c>
      <c r="D293" s="1" t="n">
        <f aca="false">VLOOKUP(A293,'patient_data_survival(Nov17)'!$B$2:$J$71,9,0)</f>
        <v>0</v>
      </c>
      <c r="E293" s="1" t="n">
        <f aca="false">VLOOKUP(A293,yvonne_data!$A$2:$B$70,2,0)</f>
        <v>0</v>
      </c>
      <c r="F293" s="1" t="n">
        <v>1</v>
      </c>
      <c r="N293" s="1" t="s">
        <v>3</v>
      </c>
    </row>
    <row r="294" customFormat="false" ht="12.8" hidden="false" customHeight="false" outlineLevel="0" collapsed="false">
      <c r="A294" s="1" t="s">
        <v>141</v>
      </c>
      <c r="B294" s="1" t="s">
        <v>542</v>
      </c>
      <c r="D294" s="1" t="n">
        <f aca="false">VLOOKUP(A294,'patient_data_survival(Nov17)'!$B$2:$J$71,9,0)</f>
        <v>0</v>
      </c>
      <c r="E294" s="1" t="n">
        <f aca="false">VLOOKUP(A294,yvonne_data!$A$2:$B$70,2,0)</f>
        <v>0</v>
      </c>
      <c r="F294" s="1" t="n">
        <v>1</v>
      </c>
      <c r="N294" s="1" t="s">
        <v>3</v>
      </c>
    </row>
    <row r="295" customFormat="false" ht="12.8" hidden="false" customHeight="false" outlineLevel="0" collapsed="false">
      <c r="A295" s="1" t="s">
        <v>147</v>
      </c>
      <c r="B295" s="1" t="s">
        <v>543</v>
      </c>
      <c r="D295" s="1" t="n">
        <v>0</v>
      </c>
      <c r="E295" s="1" t="n">
        <v>0</v>
      </c>
      <c r="F295" s="1" t="n">
        <v>1</v>
      </c>
      <c r="G295" s="1" t="n">
        <v>0</v>
      </c>
      <c r="H295" s="1" t="n">
        <v>0</v>
      </c>
      <c r="P295" s="1" t="n">
        <v>95</v>
      </c>
      <c r="Q295" s="1" t="n">
        <v>4</v>
      </c>
      <c r="R295" s="1" t="n">
        <v>2</v>
      </c>
      <c r="T295" s="1" t="n">
        <v>1</v>
      </c>
    </row>
    <row r="296" customFormat="false" ht="12.8" hidden="false" customHeight="false" outlineLevel="0" collapsed="false">
      <c r="A296" s="1" t="s">
        <v>147</v>
      </c>
      <c r="B296" s="1" t="s">
        <v>544</v>
      </c>
      <c r="D296" s="1" t="n">
        <v>0</v>
      </c>
      <c r="E296" s="1" t="n">
        <v>0</v>
      </c>
      <c r="F296" s="1" t="n">
        <v>1</v>
      </c>
      <c r="G296" s="1" t="n">
        <v>0</v>
      </c>
      <c r="H296" s="1" t="n">
        <v>0</v>
      </c>
      <c r="P296" s="1" t="n">
        <v>95</v>
      </c>
      <c r="Q296" s="1" t="n">
        <v>4</v>
      </c>
      <c r="R296" s="1" t="n">
        <v>1</v>
      </c>
      <c r="S296" s="1" t="s">
        <v>545</v>
      </c>
      <c r="T296" s="1" t="n">
        <v>1</v>
      </c>
    </row>
    <row r="297" customFormat="false" ht="12.8" hidden="false" customHeight="false" outlineLevel="0" collapsed="false">
      <c r="A297" s="1" t="s">
        <v>147</v>
      </c>
      <c r="B297" s="1" t="s">
        <v>546</v>
      </c>
      <c r="D297" s="1" t="n">
        <v>0</v>
      </c>
      <c r="E297" s="1" t="n">
        <v>0</v>
      </c>
      <c r="F297" s="1" t="n">
        <v>1</v>
      </c>
      <c r="G297" s="1" t="n">
        <v>0</v>
      </c>
      <c r="H297" s="1" t="n">
        <v>0</v>
      </c>
      <c r="P297" s="1" t="n">
        <v>95</v>
      </c>
      <c r="Q297" s="1" t="n">
        <v>4</v>
      </c>
      <c r="R297" s="1" t="n">
        <v>2</v>
      </c>
      <c r="T297" s="1" t="n">
        <v>1</v>
      </c>
    </row>
    <row r="298" customFormat="false" ht="12.8" hidden="false" customHeight="false" outlineLevel="0" collapsed="false">
      <c r="A298" s="1" t="s">
        <v>147</v>
      </c>
      <c r="B298" s="1" t="s">
        <v>547</v>
      </c>
      <c r="D298" s="1" t="n">
        <v>0</v>
      </c>
      <c r="E298" s="1" t="n">
        <v>0</v>
      </c>
      <c r="F298" s="1" t="n">
        <v>1</v>
      </c>
      <c r="G298" s="1" t="n">
        <v>0</v>
      </c>
      <c r="H298" s="1" t="n">
        <v>0</v>
      </c>
      <c r="P298" s="1" t="n">
        <v>95</v>
      </c>
      <c r="Q298" s="1" t="n">
        <v>4</v>
      </c>
      <c r="R298" s="1" t="n">
        <v>1</v>
      </c>
      <c r="S298" s="1" t="s">
        <v>545</v>
      </c>
      <c r="T298" s="1" t="n">
        <v>1</v>
      </c>
    </row>
    <row r="299" customFormat="false" ht="12.8" hidden="false" customHeight="false" outlineLevel="0" collapsed="false">
      <c r="A299" s="1" t="s">
        <v>147</v>
      </c>
      <c r="B299" s="1" t="s">
        <v>548</v>
      </c>
      <c r="D299" s="1" t="n">
        <v>0</v>
      </c>
      <c r="E299" s="1" t="n">
        <v>0</v>
      </c>
      <c r="F299" s="1" t="n">
        <v>1</v>
      </c>
      <c r="G299" s="1" t="n">
        <v>0</v>
      </c>
      <c r="H299" s="1" t="n">
        <v>0</v>
      </c>
      <c r="P299" s="1" t="n">
        <v>95</v>
      </c>
      <c r="Q299" s="1" t="n">
        <v>4</v>
      </c>
      <c r="R299" s="1" t="n">
        <v>2</v>
      </c>
      <c r="T299" s="1" t="n">
        <v>1</v>
      </c>
    </row>
    <row r="300" customFormat="false" ht="12.8" hidden="false" customHeight="false" outlineLevel="0" collapsed="false">
      <c r="A300" s="1" t="s">
        <v>147</v>
      </c>
      <c r="B300" s="1" t="s">
        <v>549</v>
      </c>
      <c r="D300" s="1" t="n">
        <v>0</v>
      </c>
      <c r="E300" s="1" t="n">
        <v>0</v>
      </c>
      <c r="F300" s="1" t="n">
        <v>1</v>
      </c>
      <c r="G300" s="1" t="n">
        <v>0</v>
      </c>
      <c r="H300" s="1" t="n">
        <v>0</v>
      </c>
      <c r="P300" s="1" t="n">
        <v>95</v>
      </c>
      <c r="Q300" s="1" t="n">
        <v>4</v>
      </c>
      <c r="R300" s="1" t="n">
        <v>2</v>
      </c>
      <c r="S300" s="1" t="s">
        <v>550</v>
      </c>
      <c r="T300" s="1" t="n">
        <v>1</v>
      </c>
    </row>
    <row r="301" customFormat="false" ht="12.8" hidden="false" customHeight="false" outlineLevel="0" collapsed="false">
      <c r="A301" s="1" t="s">
        <v>147</v>
      </c>
      <c r="B301" s="1" t="s">
        <v>551</v>
      </c>
      <c r="D301" s="1" t="n">
        <v>0</v>
      </c>
      <c r="E301" s="1" t="n">
        <v>0</v>
      </c>
      <c r="F301" s="1" t="n">
        <v>1</v>
      </c>
      <c r="H301" s="1" t="n">
        <v>1</v>
      </c>
      <c r="T301" s="1" t="n">
        <v>1</v>
      </c>
    </row>
    <row r="302" customFormat="false" ht="12.8" hidden="false" customHeight="false" outlineLevel="0" collapsed="false">
      <c r="A302" s="1" t="s">
        <v>147</v>
      </c>
      <c r="B302" s="1" t="s">
        <v>552</v>
      </c>
      <c r="D302" s="1" t="n">
        <v>0</v>
      </c>
      <c r="E302" s="1" t="n">
        <v>0</v>
      </c>
      <c r="F302" s="1" t="n">
        <v>1</v>
      </c>
      <c r="H302" s="1" t="n">
        <v>1</v>
      </c>
      <c r="T302" s="1" t="n">
        <v>1</v>
      </c>
    </row>
    <row r="303" customFormat="false" ht="12.8" hidden="false" customHeight="false" outlineLevel="0" collapsed="false">
      <c r="A303" s="1" t="s">
        <v>150</v>
      </c>
      <c r="B303" s="1" t="s">
        <v>553</v>
      </c>
      <c r="D303" s="1" t="n">
        <v>0</v>
      </c>
      <c r="E303" s="1" t="n">
        <v>0</v>
      </c>
      <c r="F303" s="1" t="n">
        <v>1</v>
      </c>
      <c r="G303" s="1" t="n">
        <v>0</v>
      </c>
      <c r="H303" s="1" t="n">
        <v>0</v>
      </c>
      <c r="P303" s="1" t="n">
        <v>85</v>
      </c>
      <c r="Q303" s="1" t="n">
        <v>4</v>
      </c>
      <c r="R303" s="1" t="n">
        <v>1</v>
      </c>
      <c r="S303" s="1" t="s">
        <v>554</v>
      </c>
      <c r="T303" s="1" t="n">
        <v>1</v>
      </c>
    </row>
    <row r="304" customFormat="false" ht="12.8" hidden="false" customHeight="false" outlineLevel="0" collapsed="false">
      <c r="A304" s="1" t="s">
        <v>150</v>
      </c>
      <c r="B304" s="1" t="s">
        <v>555</v>
      </c>
      <c r="D304" s="1" t="n">
        <v>0</v>
      </c>
      <c r="E304" s="1" t="n">
        <v>0</v>
      </c>
      <c r="F304" s="1" t="n">
        <v>1</v>
      </c>
      <c r="G304" s="1" t="n">
        <v>0</v>
      </c>
      <c r="H304" s="1" t="n">
        <v>0</v>
      </c>
      <c r="P304" s="1" t="n">
        <v>85</v>
      </c>
      <c r="Q304" s="1" t="n">
        <v>4</v>
      </c>
      <c r="R304" s="1" t="n">
        <v>1</v>
      </c>
      <c r="S304" s="1" t="s">
        <v>554</v>
      </c>
      <c r="T304" s="1" t="n">
        <v>1</v>
      </c>
    </row>
    <row r="305" customFormat="false" ht="12.8" hidden="false" customHeight="false" outlineLevel="0" collapsed="false">
      <c r="A305" s="1" t="s">
        <v>150</v>
      </c>
      <c r="B305" s="1" t="s">
        <v>556</v>
      </c>
      <c r="D305" s="1" t="n">
        <v>0</v>
      </c>
      <c r="E305" s="1" t="n">
        <v>0</v>
      </c>
      <c r="F305" s="1" t="n">
        <v>1</v>
      </c>
      <c r="G305" s="1" t="n">
        <v>0</v>
      </c>
      <c r="H305" s="1" t="n">
        <v>0</v>
      </c>
      <c r="P305" s="1" t="n">
        <v>80</v>
      </c>
      <c r="Q305" s="1" t="n">
        <v>4</v>
      </c>
      <c r="R305" s="1" t="n">
        <v>2</v>
      </c>
      <c r="S305" s="1" t="s">
        <v>550</v>
      </c>
      <c r="T305" s="1" t="n">
        <v>1</v>
      </c>
    </row>
    <row r="306" customFormat="false" ht="12.8" hidden="false" customHeight="false" outlineLevel="0" collapsed="false">
      <c r="A306" s="1" t="s">
        <v>150</v>
      </c>
      <c r="B306" s="1" t="s">
        <v>557</v>
      </c>
      <c r="D306" s="1" t="n">
        <v>0</v>
      </c>
      <c r="E306" s="1" t="n">
        <v>0</v>
      </c>
      <c r="F306" s="1" t="n">
        <v>1</v>
      </c>
      <c r="G306" s="1" t="n">
        <v>0</v>
      </c>
      <c r="H306" s="1" t="n">
        <v>0</v>
      </c>
      <c r="P306" s="1" t="n">
        <v>80</v>
      </c>
      <c r="Q306" s="1" t="n">
        <v>4</v>
      </c>
      <c r="R306" s="1" t="n">
        <v>2</v>
      </c>
      <c r="S306" s="1" t="s">
        <v>550</v>
      </c>
      <c r="T306" s="1" t="n">
        <v>1</v>
      </c>
    </row>
    <row r="307" customFormat="false" ht="12.8" hidden="false" customHeight="false" outlineLevel="0" collapsed="false">
      <c r="A307" s="1" t="s">
        <v>150</v>
      </c>
      <c r="B307" s="1" t="s">
        <v>558</v>
      </c>
      <c r="D307" s="1" t="n">
        <v>0</v>
      </c>
      <c r="E307" s="1" t="n">
        <v>0</v>
      </c>
      <c r="F307" s="1" t="n">
        <v>1</v>
      </c>
      <c r="G307" s="1" t="n">
        <v>0</v>
      </c>
      <c r="H307" s="1" t="n">
        <v>0</v>
      </c>
      <c r="P307" s="1" t="n">
        <v>85</v>
      </c>
      <c r="Q307" s="1" t="n">
        <v>4</v>
      </c>
      <c r="R307" s="1" t="n">
        <v>1</v>
      </c>
      <c r="T307" s="1" t="n">
        <v>1</v>
      </c>
    </row>
    <row r="308" customFormat="false" ht="12.8" hidden="false" customHeight="false" outlineLevel="0" collapsed="false">
      <c r="A308" s="1" t="s">
        <v>150</v>
      </c>
      <c r="B308" s="1" t="s">
        <v>559</v>
      </c>
      <c r="D308" s="1" t="n">
        <v>0</v>
      </c>
      <c r="E308" s="1" t="n">
        <v>0</v>
      </c>
      <c r="F308" s="1" t="n">
        <v>1</v>
      </c>
      <c r="G308" s="1" t="n">
        <v>0</v>
      </c>
      <c r="H308" s="1" t="n">
        <v>0</v>
      </c>
      <c r="P308" s="1" t="n">
        <v>80</v>
      </c>
      <c r="Q308" s="1" t="n">
        <v>4</v>
      </c>
      <c r="R308" s="1" t="n">
        <v>2</v>
      </c>
      <c r="T308" s="1" t="n">
        <v>1</v>
      </c>
    </row>
    <row r="309" customFormat="false" ht="12.8" hidden="false" customHeight="false" outlineLevel="0" collapsed="false">
      <c r="A309" s="1" t="s">
        <v>150</v>
      </c>
      <c r="B309" s="1" t="s">
        <v>560</v>
      </c>
      <c r="D309" s="1" t="n">
        <v>0</v>
      </c>
      <c r="E309" s="1" t="n">
        <v>0</v>
      </c>
      <c r="F309" s="1" t="n">
        <v>1</v>
      </c>
      <c r="G309" s="1" t="n">
        <v>0</v>
      </c>
      <c r="H309" s="1" t="n">
        <v>0</v>
      </c>
      <c r="P309" s="1" t="n">
        <v>85</v>
      </c>
      <c r="Q309" s="1" t="n">
        <v>4</v>
      </c>
      <c r="R309" s="1" t="n">
        <v>1</v>
      </c>
      <c r="S309" s="1" t="s">
        <v>554</v>
      </c>
      <c r="T309" s="1" t="n">
        <v>1</v>
      </c>
    </row>
    <row r="310" customFormat="false" ht="12.8" hidden="false" customHeight="false" outlineLevel="0" collapsed="false">
      <c r="A310" s="1" t="s">
        <v>150</v>
      </c>
      <c r="B310" s="1" t="s">
        <v>561</v>
      </c>
      <c r="D310" s="1" t="n">
        <v>0</v>
      </c>
      <c r="E310" s="1" t="n">
        <v>0</v>
      </c>
      <c r="F310" s="1" t="n">
        <v>1</v>
      </c>
      <c r="G310" s="1" t="n">
        <v>0</v>
      </c>
      <c r="H310" s="1" t="n">
        <v>0</v>
      </c>
      <c r="P310" s="1" t="n">
        <v>90</v>
      </c>
      <c r="Q310" s="1" t="n">
        <v>4</v>
      </c>
      <c r="R310" s="1" t="n">
        <v>2</v>
      </c>
      <c r="S310" s="1" t="s">
        <v>550</v>
      </c>
      <c r="T310" s="1" t="n">
        <v>1</v>
      </c>
    </row>
    <row r="311" customFormat="false" ht="12.8" hidden="false" customHeight="false" outlineLevel="0" collapsed="false">
      <c r="A311" s="1" t="s">
        <v>150</v>
      </c>
      <c r="B311" s="1" t="s">
        <v>562</v>
      </c>
      <c r="D311" s="1" t="n">
        <v>0</v>
      </c>
      <c r="E311" s="1" t="n">
        <v>0</v>
      </c>
      <c r="F311" s="1" t="n">
        <v>1</v>
      </c>
      <c r="G311" s="1" t="n">
        <v>0</v>
      </c>
      <c r="H311" s="1" t="n">
        <v>0</v>
      </c>
      <c r="P311" s="1" t="n">
        <v>85</v>
      </c>
      <c r="Q311" s="1" t="n">
        <v>4</v>
      </c>
      <c r="R311" s="1" t="n">
        <v>1</v>
      </c>
      <c r="S311" s="1" t="s">
        <v>554</v>
      </c>
      <c r="T311" s="1" t="n">
        <v>1</v>
      </c>
    </row>
    <row r="312" customFormat="false" ht="12.8" hidden="false" customHeight="false" outlineLevel="0" collapsed="false">
      <c r="A312" s="1" t="s">
        <v>150</v>
      </c>
      <c r="B312" s="1" t="s">
        <v>563</v>
      </c>
      <c r="D312" s="1" t="n">
        <v>0</v>
      </c>
      <c r="E312" s="1" t="n">
        <v>0</v>
      </c>
      <c r="F312" s="1" t="n">
        <v>1</v>
      </c>
      <c r="G312" s="1" t="n">
        <v>0</v>
      </c>
      <c r="H312" s="1" t="n">
        <v>0</v>
      </c>
      <c r="P312" s="1" t="n">
        <v>90</v>
      </c>
      <c r="Q312" s="1" t="n">
        <v>4</v>
      </c>
      <c r="R312" s="1" t="n">
        <v>2</v>
      </c>
      <c r="S312" s="1" t="s">
        <v>550</v>
      </c>
      <c r="T312" s="1" t="n">
        <v>1</v>
      </c>
    </row>
    <row r="313" customFormat="false" ht="12.8" hidden="false" customHeight="false" outlineLevel="0" collapsed="false">
      <c r="A313" s="1" t="s">
        <v>150</v>
      </c>
      <c r="B313" s="1" t="s">
        <v>564</v>
      </c>
      <c r="D313" s="1" t="n">
        <v>0</v>
      </c>
      <c r="E313" s="1" t="n">
        <v>0</v>
      </c>
      <c r="F313" s="1" t="n">
        <v>1</v>
      </c>
      <c r="H313" s="1" t="n">
        <v>1</v>
      </c>
      <c r="T313" s="1" t="n">
        <v>1</v>
      </c>
    </row>
    <row r="314" customFormat="false" ht="12.8" hidden="false" customHeight="false" outlineLevel="0" collapsed="false">
      <c r="A314" s="1" t="s">
        <v>150</v>
      </c>
      <c r="B314" s="1" t="s">
        <v>565</v>
      </c>
      <c r="D314" s="1" t="n">
        <v>0</v>
      </c>
      <c r="E314" s="1" t="n">
        <v>0</v>
      </c>
      <c r="F314" s="1" t="n">
        <v>1</v>
      </c>
      <c r="H314" s="1" t="n">
        <v>1</v>
      </c>
      <c r="T314" s="1" t="n">
        <v>1</v>
      </c>
    </row>
    <row r="315" customFormat="false" ht="12.8" hidden="false" customHeight="false" outlineLevel="0" collapsed="false">
      <c r="A315" s="1" t="s">
        <v>150</v>
      </c>
      <c r="B315" s="1" t="s">
        <v>566</v>
      </c>
      <c r="D315" s="1" t="n">
        <v>0</v>
      </c>
      <c r="E315" s="1" t="n">
        <v>0</v>
      </c>
      <c r="F315" s="1" t="n">
        <v>1</v>
      </c>
      <c r="H315" s="1" t="n">
        <v>1</v>
      </c>
      <c r="T315" s="1" t="n">
        <v>1</v>
      </c>
    </row>
    <row r="316" customFormat="false" ht="12.8" hidden="false" customHeight="false" outlineLevel="0" collapsed="false">
      <c r="A316" s="1" t="s">
        <v>150</v>
      </c>
      <c r="B316" s="1" t="s">
        <v>567</v>
      </c>
      <c r="D316" s="1" t="n">
        <v>0</v>
      </c>
      <c r="E316" s="1" t="n">
        <v>0</v>
      </c>
      <c r="F316" s="1" t="n">
        <v>1</v>
      </c>
      <c r="H316" s="1" t="n">
        <v>1</v>
      </c>
      <c r="T316" s="1" t="n">
        <v>1</v>
      </c>
    </row>
    <row r="317" customFormat="false" ht="12.8" hidden="false" customHeight="false" outlineLevel="0" collapsed="false">
      <c r="A317" s="1" t="s">
        <v>150</v>
      </c>
      <c r="B317" s="1" t="s">
        <v>568</v>
      </c>
      <c r="D317" s="1" t="n">
        <v>0</v>
      </c>
      <c r="E317" s="1" t="n">
        <v>0</v>
      </c>
      <c r="F317" s="1" t="n">
        <v>1</v>
      </c>
      <c r="H317" s="1" t="n">
        <v>1</v>
      </c>
      <c r="T317" s="1" t="n">
        <v>1</v>
      </c>
    </row>
    <row r="318" customFormat="false" ht="12.8" hidden="false" customHeight="false" outlineLevel="0" collapsed="false">
      <c r="A318" s="1" t="s">
        <v>150</v>
      </c>
      <c r="B318" s="1" t="s">
        <v>569</v>
      </c>
      <c r="D318" s="1" t="n">
        <v>0</v>
      </c>
      <c r="E318" s="1" t="n">
        <v>0</v>
      </c>
      <c r="F318" s="1" t="n">
        <v>1</v>
      </c>
      <c r="H318" s="1" t="n">
        <v>1</v>
      </c>
      <c r="T318" s="1" t="n">
        <v>1</v>
      </c>
    </row>
    <row r="319" customFormat="false" ht="12.8" hidden="false" customHeight="false" outlineLevel="0" collapsed="false">
      <c r="A319" s="1" t="s">
        <v>150</v>
      </c>
      <c r="B319" s="1" t="s">
        <v>570</v>
      </c>
      <c r="D319" s="1" t="n">
        <v>0</v>
      </c>
      <c r="E319" s="1" t="n">
        <v>0</v>
      </c>
      <c r="F319" s="1" t="n">
        <v>1</v>
      </c>
      <c r="H319" s="1" t="n">
        <v>1</v>
      </c>
      <c r="T319" s="1" t="n">
        <v>1</v>
      </c>
    </row>
    <row r="320" customFormat="false" ht="12.8" hidden="false" customHeight="false" outlineLevel="0" collapsed="false">
      <c r="A320" s="1" t="s">
        <v>150</v>
      </c>
      <c r="B320" s="1" t="s">
        <v>571</v>
      </c>
      <c r="D320" s="1" t="n">
        <v>0</v>
      </c>
      <c r="E320" s="1" t="n">
        <v>0</v>
      </c>
      <c r="F320" s="1" t="n">
        <v>1</v>
      </c>
      <c r="H320" s="1" t="n">
        <v>1</v>
      </c>
      <c r="T320" s="1" t="n">
        <v>1</v>
      </c>
    </row>
    <row r="321" customFormat="false" ht="12.8" hidden="false" customHeight="false" outlineLevel="0" collapsed="false">
      <c r="A321" s="1" t="s">
        <v>150</v>
      </c>
      <c r="B321" s="1" t="s">
        <v>572</v>
      </c>
      <c r="D321" s="1" t="n">
        <v>0</v>
      </c>
      <c r="E321" s="1" t="n">
        <v>0</v>
      </c>
      <c r="F321" s="1" t="n">
        <v>1</v>
      </c>
      <c r="H321" s="1" t="n">
        <v>1</v>
      </c>
      <c r="T321" s="1" t="n">
        <v>1</v>
      </c>
    </row>
    <row r="322" customFormat="false" ht="12.8" hidden="false" customHeight="false" outlineLevel="0" collapsed="false">
      <c r="A322" s="1" t="s">
        <v>150</v>
      </c>
      <c r="B322" s="1" t="s">
        <v>573</v>
      </c>
      <c r="D322" s="1" t="n">
        <v>0</v>
      </c>
      <c r="E322" s="1" t="n">
        <v>0</v>
      </c>
      <c r="F322" s="1" t="n">
        <v>1</v>
      </c>
      <c r="G322" s="1" t="n">
        <v>0</v>
      </c>
      <c r="H322" s="1" t="n">
        <v>0</v>
      </c>
      <c r="P322" s="1" t="n">
        <v>90</v>
      </c>
      <c r="Q322" s="1" t="n">
        <v>0</v>
      </c>
      <c r="R322" s="1" t="n">
        <v>2</v>
      </c>
      <c r="T322" s="1" t="n">
        <v>1</v>
      </c>
    </row>
    <row r="323" customFormat="false" ht="12.8" hidden="false" customHeight="false" outlineLevel="0" collapsed="false">
      <c r="A323" s="1" t="s">
        <v>150</v>
      </c>
      <c r="B323" s="1" t="s">
        <v>574</v>
      </c>
      <c r="D323" s="1" t="n">
        <v>0</v>
      </c>
      <c r="E323" s="1" t="n">
        <v>0</v>
      </c>
      <c r="F323" s="1" t="n">
        <v>1</v>
      </c>
      <c r="G323" s="1" t="n">
        <v>0</v>
      </c>
      <c r="H323" s="1" t="n">
        <v>0</v>
      </c>
      <c r="P323" s="1" t="n">
        <v>90</v>
      </c>
      <c r="Q323" s="1" t="n">
        <v>0</v>
      </c>
      <c r="R323" s="1" t="n">
        <v>2</v>
      </c>
      <c r="T323" s="1" t="n">
        <v>1</v>
      </c>
    </row>
    <row r="324" customFormat="false" ht="12.8" hidden="false" customHeight="false" outlineLevel="0" collapsed="false">
      <c r="A324" s="1" t="s">
        <v>150</v>
      </c>
      <c r="B324" s="1" t="s">
        <v>575</v>
      </c>
      <c r="D324" s="1" t="n">
        <v>0</v>
      </c>
      <c r="E324" s="1" t="n">
        <v>0</v>
      </c>
      <c r="F324" s="1" t="n">
        <v>1</v>
      </c>
      <c r="G324" s="1" t="n">
        <v>0</v>
      </c>
      <c r="H324" s="1" t="n">
        <v>0</v>
      </c>
      <c r="P324" s="1" t="n">
        <v>90</v>
      </c>
      <c r="Q324" s="1" t="n">
        <v>0</v>
      </c>
      <c r="R324" s="1" t="n">
        <v>2</v>
      </c>
      <c r="T324" s="1" t="n">
        <v>1</v>
      </c>
    </row>
    <row r="325" customFormat="false" ht="12.8" hidden="false" customHeight="false" outlineLevel="0" collapsed="false">
      <c r="A325" s="1" t="s">
        <v>150</v>
      </c>
      <c r="B325" s="1" t="s">
        <v>576</v>
      </c>
      <c r="D325" s="1" t="n">
        <v>0</v>
      </c>
      <c r="E325" s="1" t="n">
        <v>0</v>
      </c>
      <c r="F325" s="1" t="n">
        <v>1</v>
      </c>
      <c r="G325" s="1" t="n">
        <v>0</v>
      </c>
      <c r="H325" s="1" t="n">
        <v>0</v>
      </c>
      <c r="P325" s="1" t="n">
        <v>90</v>
      </c>
      <c r="Q325" s="1" t="n">
        <v>0</v>
      </c>
      <c r="R325" s="1" t="n">
        <v>2</v>
      </c>
      <c r="T325" s="1" t="n">
        <v>1</v>
      </c>
    </row>
    <row r="326" customFormat="false" ht="12.8" hidden="false" customHeight="false" outlineLevel="0" collapsed="false">
      <c r="A326" s="1" t="s">
        <v>153</v>
      </c>
      <c r="B326" s="1" t="s">
        <v>577</v>
      </c>
      <c r="D326" s="1" t="n">
        <v>1</v>
      </c>
      <c r="E326" s="1" t="s">
        <v>248</v>
      </c>
      <c r="F326" s="1" t="n">
        <v>1</v>
      </c>
      <c r="G326" s="1" t="n">
        <v>0</v>
      </c>
      <c r="H326" s="1" t="n">
        <v>0</v>
      </c>
      <c r="P326" s="1" t="n">
        <v>90</v>
      </c>
      <c r="Q326" s="1" t="n">
        <v>4</v>
      </c>
      <c r="R326" s="1" t="n">
        <v>4</v>
      </c>
      <c r="T326" s="1" t="n">
        <v>1</v>
      </c>
    </row>
    <row r="327" customFormat="false" ht="12.8" hidden="false" customHeight="false" outlineLevel="0" collapsed="false">
      <c r="A327" s="1" t="s">
        <v>153</v>
      </c>
      <c r="B327" s="1" t="s">
        <v>578</v>
      </c>
      <c r="D327" s="1" t="n">
        <v>1</v>
      </c>
      <c r="E327" s="1" t="s">
        <v>248</v>
      </c>
      <c r="F327" s="1" t="n">
        <v>1</v>
      </c>
      <c r="G327" s="1" t="n">
        <v>0</v>
      </c>
      <c r="H327" s="1" t="n">
        <v>0</v>
      </c>
      <c r="P327" s="1" t="n">
        <v>90</v>
      </c>
      <c r="Q327" s="1" t="n">
        <v>4</v>
      </c>
      <c r="R327" s="1" t="n">
        <v>1</v>
      </c>
      <c r="S327" s="1" t="s">
        <v>579</v>
      </c>
      <c r="T327" s="1" t="n">
        <v>1</v>
      </c>
    </row>
    <row r="328" customFormat="false" ht="12.8" hidden="false" customHeight="false" outlineLevel="0" collapsed="false">
      <c r="A328" s="1" t="s">
        <v>153</v>
      </c>
      <c r="B328" s="1" t="s">
        <v>580</v>
      </c>
      <c r="D328" s="1" t="n">
        <v>1</v>
      </c>
      <c r="E328" s="1" t="s">
        <v>248</v>
      </c>
      <c r="F328" s="1" t="n">
        <v>1</v>
      </c>
      <c r="G328" s="1" t="n">
        <v>0</v>
      </c>
      <c r="H328" s="1" t="n">
        <v>0</v>
      </c>
      <c r="P328" s="1" t="n">
        <v>85</v>
      </c>
      <c r="Q328" s="1" t="n">
        <v>4</v>
      </c>
      <c r="R328" s="1" t="n">
        <v>2</v>
      </c>
      <c r="S328" s="1" t="s">
        <v>581</v>
      </c>
      <c r="T328" s="1" t="n">
        <v>1</v>
      </c>
    </row>
    <row r="329" customFormat="false" ht="12.8" hidden="false" customHeight="false" outlineLevel="0" collapsed="false">
      <c r="A329" s="1" t="s">
        <v>153</v>
      </c>
      <c r="B329" s="1" t="s">
        <v>582</v>
      </c>
      <c r="D329" s="1" t="n">
        <v>1</v>
      </c>
      <c r="E329" s="1" t="s">
        <v>248</v>
      </c>
      <c r="F329" s="1" t="n">
        <v>1</v>
      </c>
      <c r="G329" s="1" t="n">
        <v>0</v>
      </c>
      <c r="H329" s="1" t="n">
        <v>0</v>
      </c>
      <c r="P329" s="1" t="n">
        <v>90</v>
      </c>
      <c r="Q329" s="1" t="n">
        <v>4</v>
      </c>
      <c r="R329" s="1" t="n">
        <v>1</v>
      </c>
      <c r="S329" s="1" t="s">
        <v>579</v>
      </c>
      <c r="T329" s="1" t="n">
        <v>1</v>
      </c>
    </row>
    <row r="330" customFormat="false" ht="12.8" hidden="false" customHeight="false" outlineLevel="0" collapsed="false">
      <c r="A330" s="1" t="s">
        <v>153</v>
      </c>
      <c r="B330" s="1" t="s">
        <v>583</v>
      </c>
      <c r="D330" s="1" t="n">
        <v>1</v>
      </c>
      <c r="E330" s="1" t="s">
        <v>248</v>
      </c>
      <c r="F330" s="1" t="n">
        <v>1</v>
      </c>
      <c r="G330" s="1" t="n">
        <v>0</v>
      </c>
      <c r="H330" s="1" t="n">
        <v>0</v>
      </c>
      <c r="P330" s="1" t="n">
        <v>85</v>
      </c>
      <c r="Q330" s="1" t="n">
        <v>4</v>
      </c>
      <c r="R330" s="1" t="n">
        <v>2</v>
      </c>
      <c r="S330" s="1" t="s">
        <v>581</v>
      </c>
      <c r="T330" s="1" t="n">
        <v>1</v>
      </c>
    </row>
    <row r="331" customFormat="false" ht="12.8" hidden="false" customHeight="false" outlineLevel="0" collapsed="false">
      <c r="A331" s="1" t="s">
        <v>153</v>
      </c>
      <c r="B331" s="1" t="s">
        <v>584</v>
      </c>
      <c r="D331" s="1" t="n">
        <v>1</v>
      </c>
      <c r="E331" s="1" t="s">
        <v>248</v>
      </c>
      <c r="F331" s="1" t="n">
        <v>1</v>
      </c>
      <c r="G331" s="1" t="n">
        <v>0</v>
      </c>
      <c r="H331" s="1" t="n">
        <v>0</v>
      </c>
      <c r="P331" s="1" t="n">
        <v>90</v>
      </c>
      <c r="Q331" s="1" t="n">
        <v>4</v>
      </c>
      <c r="R331" s="1" t="n">
        <v>1</v>
      </c>
      <c r="T331" s="1" t="n">
        <v>1</v>
      </c>
    </row>
    <row r="332" customFormat="false" ht="12.8" hidden="false" customHeight="false" outlineLevel="0" collapsed="false">
      <c r="A332" s="1" t="s">
        <v>153</v>
      </c>
      <c r="B332" s="1" t="s">
        <v>585</v>
      </c>
      <c r="D332" s="1" t="n">
        <v>1</v>
      </c>
      <c r="E332" s="1" t="s">
        <v>248</v>
      </c>
      <c r="F332" s="1" t="n">
        <v>1</v>
      </c>
      <c r="G332" s="1" t="n">
        <v>0</v>
      </c>
      <c r="H332" s="1" t="n">
        <v>0</v>
      </c>
      <c r="P332" s="1" t="n">
        <v>85</v>
      </c>
      <c r="Q332" s="1" t="n">
        <v>4</v>
      </c>
      <c r="R332" s="1" t="n">
        <v>2</v>
      </c>
      <c r="T332" s="1" t="n">
        <v>1</v>
      </c>
    </row>
    <row r="333" customFormat="false" ht="12.8" hidden="false" customHeight="false" outlineLevel="0" collapsed="false">
      <c r="A333" s="1" t="s">
        <v>153</v>
      </c>
      <c r="B333" s="1" t="s">
        <v>586</v>
      </c>
      <c r="D333" s="1" t="n">
        <v>1</v>
      </c>
      <c r="E333" s="1" t="s">
        <v>248</v>
      </c>
      <c r="F333" s="1" t="n">
        <v>1</v>
      </c>
      <c r="G333" s="1" t="n">
        <v>0</v>
      </c>
      <c r="H333" s="1" t="n">
        <v>0</v>
      </c>
      <c r="P333" s="1" t="n">
        <v>90</v>
      </c>
      <c r="Q333" s="1" t="n">
        <v>4</v>
      </c>
      <c r="R333" s="1" t="n">
        <v>4</v>
      </c>
      <c r="S333" s="1" t="s">
        <v>287</v>
      </c>
      <c r="T333" s="1" t="n">
        <v>1</v>
      </c>
    </row>
    <row r="334" customFormat="false" ht="12.8" hidden="false" customHeight="false" outlineLevel="0" collapsed="false">
      <c r="A334" s="1" t="s">
        <v>153</v>
      </c>
      <c r="B334" s="1" t="s">
        <v>587</v>
      </c>
      <c r="D334" s="1" t="n">
        <f aca="false">VLOOKUP(A334,'patient_data_survival(Nov17)'!$B$2:$J$71,9,0)</f>
        <v>1</v>
      </c>
      <c r="E334" s="1" t="e">
        <f aca="false">VLOOKUP(A334,yvonne_data!$A$2:$B$70,2,0)</f>
        <v>#N/A</v>
      </c>
      <c r="F334" s="1" t="n">
        <v>1</v>
      </c>
    </row>
    <row r="335" customFormat="false" ht="12.8" hidden="false" customHeight="false" outlineLevel="0" collapsed="false">
      <c r="A335" s="1" t="s">
        <v>153</v>
      </c>
      <c r="B335" s="1" t="s">
        <v>588</v>
      </c>
      <c r="D335" s="1" t="n">
        <f aca="false">VLOOKUP(A335,'patient_data_survival(Nov17)'!$B$2:$J$71,9,0)</f>
        <v>1</v>
      </c>
      <c r="E335" s="1" t="e">
        <f aca="false">VLOOKUP(A335,yvonne_data!$A$2:$B$70,2,0)</f>
        <v>#N/A</v>
      </c>
      <c r="F335" s="1" t="n">
        <v>1</v>
      </c>
      <c r="G335" s="1" t="n">
        <v>1</v>
      </c>
    </row>
    <row r="336" customFormat="false" ht="12.8" hidden="false" customHeight="false" outlineLevel="0" collapsed="false">
      <c r="A336" s="1" t="s">
        <v>153</v>
      </c>
      <c r="B336" s="1" t="s">
        <v>589</v>
      </c>
      <c r="D336" s="1" t="n">
        <f aca="false">VLOOKUP(A336,'patient_data_survival(Nov17)'!$B$2:$J$71,9,0)</f>
        <v>1</v>
      </c>
      <c r="E336" s="1" t="e">
        <f aca="false">VLOOKUP(A336,yvonne_data!$A$2:$B$70,2,0)</f>
        <v>#N/A</v>
      </c>
      <c r="F336" s="1" t="n">
        <v>1</v>
      </c>
    </row>
    <row r="337" customFormat="false" ht="12.8" hidden="false" customHeight="false" outlineLevel="0" collapsed="false">
      <c r="A337" s="1" t="s">
        <v>153</v>
      </c>
      <c r="B337" s="1" t="s">
        <v>590</v>
      </c>
      <c r="D337" s="1" t="n">
        <f aca="false">VLOOKUP(A337,'patient_data_survival(Nov17)'!$B$2:$J$71,9,0)</f>
        <v>1</v>
      </c>
      <c r="E337" s="1" t="e">
        <f aca="false">VLOOKUP(A337,yvonne_data!$A$2:$B$70,2,0)</f>
        <v>#N/A</v>
      </c>
      <c r="F337" s="1" t="n">
        <v>1</v>
      </c>
      <c r="G337" s="1" t="n">
        <v>1</v>
      </c>
    </row>
    <row r="338" customFormat="false" ht="12.8" hidden="false" customHeight="false" outlineLevel="0" collapsed="false">
      <c r="A338" s="1" t="s">
        <v>153</v>
      </c>
      <c r="B338" s="1" t="s">
        <v>591</v>
      </c>
      <c r="D338" s="1" t="n">
        <f aca="false">VLOOKUP(A338,'patient_data_survival(Nov17)'!$B$2:$J$71,9,0)</f>
        <v>1</v>
      </c>
      <c r="E338" s="1" t="e">
        <f aca="false">VLOOKUP(A338,yvonne_data!$A$2:$B$70,2,0)</f>
        <v>#N/A</v>
      </c>
      <c r="F338" s="1" t="n">
        <v>1</v>
      </c>
    </row>
    <row r="339" customFormat="false" ht="12.8" hidden="false" customHeight="false" outlineLevel="0" collapsed="false">
      <c r="A339" s="1" t="s">
        <v>153</v>
      </c>
      <c r="B339" s="1" t="s">
        <v>592</v>
      </c>
      <c r="D339" s="1" t="n">
        <f aca="false">VLOOKUP(A339,'patient_data_survival(Nov17)'!$B$2:$J$71,9,0)</f>
        <v>1</v>
      </c>
      <c r="E339" s="1" t="e">
        <f aca="false">VLOOKUP(A339,yvonne_data!$A$2:$B$70,2,0)</f>
        <v>#N/A</v>
      </c>
      <c r="F339" s="1" t="n">
        <v>1</v>
      </c>
      <c r="G339" s="1" t="n">
        <v>1</v>
      </c>
    </row>
    <row r="340" customFormat="false" ht="12.8" hidden="false" customHeight="false" outlineLevel="0" collapsed="false">
      <c r="A340" s="1" t="s">
        <v>153</v>
      </c>
      <c r="B340" s="1" t="s">
        <v>593</v>
      </c>
      <c r="D340" s="1" t="n">
        <f aca="false">VLOOKUP(A340,'patient_data_survival(Nov17)'!$B$2:$J$71,9,0)</f>
        <v>1</v>
      </c>
      <c r="E340" s="1" t="e">
        <f aca="false">VLOOKUP(A340,yvonne_data!$A$2:$B$70,2,0)</f>
        <v>#N/A</v>
      </c>
      <c r="F340" s="1" t="n">
        <v>1</v>
      </c>
    </row>
    <row r="341" customFormat="false" ht="12.8" hidden="false" customHeight="false" outlineLevel="0" collapsed="false">
      <c r="A341" s="1" t="s">
        <v>153</v>
      </c>
      <c r="B341" s="1" t="s">
        <v>594</v>
      </c>
      <c r="D341" s="1" t="n">
        <f aca="false">VLOOKUP(A341,'patient_data_survival(Nov17)'!$B$2:$J$71,9,0)</f>
        <v>1</v>
      </c>
      <c r="E341" s="1" t="e">
        <f aca="false">VLOOKUP(A341,yvonne_data!$A$2:$B$70,2,0)</f>
        <v>#N/A</v>
      </c>
      <c r="F341" s="1" t="n">
        <v>1</v>
      </c>
      <c r="G341" s="1" t="n">
        <v>1</v>
      </c>
    </row>
    <row r="342" customFormat="false" ht="12.8" hidden="false" customHeight="false" outlineLevel="0" collapsed="false">
      <c r="A342" s="1" t="s">
        <v>153</v>
      </c>
      <c r="B342" s="1" t="s">
        <v>595</v>
      </c>
      <c r="D342" s="1" t="n">
        <f aca="false">VLOOKUP(A342,'patient_data_survival(Nov17)'!$B$2:$J$71,9,0)</f>
        <v>1</v>
      </c>
      <c r="E342" s="1" t="e">
        <f aca="false">VLOOKUP(A342,yvonne_data!$A$2:$B$70,2,0)</f>
        <v>#N/A</v>
      </c>
      <c r="F342" s="1" t="n">
        <v>1</v>
      </c>
    </row>
    <row r="343" customFormat="false" ht="12.8" hidden="false" customHeight="false" outlineLevel="0" collapsed="false">
      <c r="A343" s="1" t="s">
        <v>153</v>
      </c>
      <c r="B343" s="1" t="s">
        <v>596</v>
      </c>
      <c r="D343" s="1" t="n">
        <f aca="false">VLOOKUP(A343,'patient_data_survival(Nov17)'!$B$2:$J$71,9,0)</f>
        <v>1</v>
      </c>
      <c r="E343" s="1" t="e">
        <f aca="false">VLOOKUP(A343,yvonne_data!$A$2:$B$70,2,0)</f>
        <v>#N/A</v>
      </c>
      <c r="F343" s="1" t="n">
        <v>1</v>
      </c>
      <c r="G343" s="1" t="n">
        <v>1</v>
      </c>
    </row>
    <row r="344" customFormat="false" ht="12.8" hidden="false" customHeight="false" outlineLevel="0" collapsed="false">
      <c r="A344" s="1" t="s">
        <v>156</v>
      </c>
      <c r="B344" s="1" t="s">
        <v>597</v>
      </c>
      <c r="D344" s="1" t="n">
        <f aca="false">VLOOKUP(A344,'patient_data_survival(Nov17)'!$B$2:$J$71,9,0)</f>
        <v>0</v>
      </c>
      <c r="E344" s="1" t="n">
        <f aca="false">VLOOKUP(A344,yvonne_data!$A$2:$B$70,2,0)</f>
        <v>0</v>
      </c>
      <c r="F344" s="1" t="n">
        <v>1</v>
      </c>
    </row>
    <row r="345" customFormat="false" ht="12.8" hidden="false" customHeight="false" outlineLevel="0" collapsed="false">
      <c r="A345" s="1" t="s">
        <v>156</v>
      </c>
      <c r="B345" s="1" t="s">
        <v>598</v>
      </c>
      <c r="D345" s="1" t="n">
        <f aca="false">VLOOKUP(A345,'patient_data_survival(Nov17)'!$B$2:$J$71,9,0)</f>
        <v>0</v>
      </c>
      <c r="E345" s="1" t="n">
        <f aca="false">VLOOKUP(A345,yvonne_data!$A$2:$B$70,2,0)</f>
        <v>0</v>
      </c>
      <c r="F345" s="1" t="n">
        <v>1</v>
      </c>
    </row>
    <row r="346" customFormat="false" ht="12.8" hidden="false" customHeight="false" outlineLevel="0" collapsed="false">
      <c r="A346" s="1" t="s">
        <v>156</v>
      </c>
      <c r="B346" s="1" t="s">
        <v>599</v>
      </c>
      <c r="D346" s="1" t="n">
        <f aca="false">VLOOKUP(A346,'patient_data_survival(Nov17)'!$B$2:$J$71,9,0)</f>
        <v>0</v>
      </c>
      <c r="E346" s="1" t="n">
        <f aca="false">VLOOKUP(A346,yvonne_data!$A$2:$B$70,2,0)</f>
        <v>0</v>
      </c>
      <c r="F346" s="1" t="n">
        <v>1</v>
      </c>
    </row>
    <row r="347" customFormat="false" ht="12.8" hidden="false" customHeight="false" outlineLevel="0" collapsed="false">
      <c r="A347" s="1" t="s">
        <v>159</v>
      </c>
      <c r="B347" s="1" t="s">
        <v>600</v>
      </c>
      <c r="D347" s="1" t="n">
        <v>0</v>
      </c>
      <c r="E347" s="1" t="n">
        <v>0</v>
      </c>
      <c r="F347" s="1" t="n">
        <v>1</v>
      </c>
    </row>
    <row r="348" customFormat="false" ht="12.8" hidden="false" customHeight="false" outlineLevel="0" collapsed="false">
      <c r="A348" s="1" t="s">
        <v>159</v>
      </c>
      <c r="B348" s="1" t="s">
        <v>601</v>
      </c>
      <c r="D348" s="1" t="n">
        <v>0</v>
      </c>
      <c r="E348" s="1" t="n">
        <v>0</v>
      </c>
      <c r="F348" s="1" t="n">
        <v>1</v>
      </c>
    </row>
    <row r="349" customFormat="false" ht="12.8" hidden="false" customHeight="false" outlineLevel="0" collapsed="false">
      <c r="A349" s="1" t="s">
        <v>159</v>
      </c>
      <c r="B349" s="1" t="s">
        <v>602</v>
      </c>
      <c r="D349" s="1" t="n">
        <v>0</v>
      </c>
      <c r="E349" s="1" t="n">
        <v>0</v>
      </c>
      <c r="F349" s="1" t="n">
        <v>1</v>
      </c>
    </row>
    <row r="350" customFormat="false" ht="12.8" hidden="false" customHeight="false" outlineLevel="0" collapsed="false">
      <c r="A350" s="1" t="s">
        <v>159</v>
      </c>
      <c r="B350" s="1" t="s">
        <v>603</v>
      </c>
      <c r="D350" s="1" t="n">
        <v>0</v>
      </c>
      <c r="E350" s="1" t="n">
        <v>0</v>
      </c>
      <c r="F350" s="1" t="n">
        <v>1</v>
      </c>
    </row>
    <row r="351" customFormat="false" ht="12.8" hidden="false" customHeight="false" outlineLevel="0" collapsed="false">
      <c r="A351" s="1" t="s">
        <v>159</v>
      </c>
      <c r="B351" s="1" t="s">
        <v>604</v>
      </c>
      <c r="D351" s="1" t="n">
        <v>0</v>
      </c>
      <c r="E351" s="1" t="n">
        <v>0</v>
      </c>
      <c r="F351" s="1" t="n">
        <v>1</v>
      </c>
    </row>
    <row r="352" customFormat="false" ht="12.8" hidden="false" customHeight="false" outlineLevel="0" collapsed="false">
      <c r="A352" s="1" t="s">
        <v>159</v>
      </c>
      <c r="B352" s="1" t="s">
        <v>605</v>
      </c>
      <c r="D352" s="1" t="n">
        <f aca="false">VLOOKUP(A352,'patient_data_survival(Nov17)'!$B$2:$J$71,9,0)</f>
        <v>0</v>
      </c>
      <c r="E352" s="1" t="n">
        <v>0</v>
      </c>
      <c r="F352" s="1" t="n">
        <v>0</v>
      </c>
      <c r="N352" s="1" t="s">
        <v>346</v>
      </c>
    </row>
    <row r="353" customFormat="false" ht="12.8" hidden="false" customHeight="false" outlineLevel="0" collapsed="false">
      <c r="A353" s="1" t="s">
        <v>159</v>
      </c>
      <c r="B353" s="1" t="s">
        <v>606</v>
      </c>
      <c r="D353" s="1" t="n">
        <f aca="false">VLOOKUP(A353,'patient_data_survival(Nov17)'!$B$2:$J$71,9,0)</f>
        <v>0</v>
      </c>
      <c r="E353" s="1" t="n">
        <v>0</v>
      </c>
      <c r="F353" s="1" t="n">
        <v>0</v>
      </c>
      <c r="N353" s="1" t="s">
        <v>346</v>
      </c>
    </row>
    <row r="354" customFormat="false" ht="12.8" hidden="false" customHeight="false" outlineLevel="0" collapsed="false">
      <c r="A354" s="1" t="s">
        <v>159</v>
      </c>
      <c r="B354" s="1" t="s">
        <v>607</v>
      </c>
      <c r="D354" s="1" t="n">
        <f aca="false">VLOOKUP(A354,'patient_data_survival(Nov17)'!$B$2:$J$71,9,0)</f>
        <v>0</v>
      </c>
      <c r="E354" s="1" t="n">
        <v>0</v>
      </c>
      <c r="F354" s="1" t="n">
        <v>0</v>
      </c>
      <c r="N354" s="1" t="s">
        <v>346</v>
      </c>
    </row>
    <row r="355" customFormat="false" ht="12.8" hidden="false" customHeight="false" outlineLevel="0" collapsed="false">
      <c r="A355" s="1" t="s">
        <v>159</v>
      </c>
      <c r="B355" s="1" t="s">
        <v>608</v>
      </c>
      <c r="D355" s="1" t="n">
        <f aca="false">VLOOKUP(A355,'patient_data_survival(Nov17)'!$B$2:$J$71,9,0)</f>
        <v>0</v>
      </c>
      <c r="E355" s="1" t="n">
        <v>0</v>
      </c>
      <c r="F355" s="1" t="n">
        <v>0</v>
      </c>
      <c r="N355" s="1" t="s">
        <v>346</v>
      </c>
    </row>
    <row r="356" customFormat="false" ht="12.8" hidden="false" customHeight="false" outlineLevel="0" collapsed="false">
      <c r="A356" s="1" t="s">
        <v>159</v>
      </c>
      <c r="B356" s="1" t="s">
        <v>609</v>
      </c>
      <c r="D356" s="1" t="n">
        <f aca="false">VLOOKUP(A356,'patient_data_survival(Nov17)'!$B$2:$J$71,9,0)</f>
        <v>0</v>
      </c>
      <c r="E356" s="1" t="n">
        <v>0</v>
      </c>
      <c r="F356" s="1" t="n">
        <v>0</v>
      </c>
      <c r="N356" s="1" t="s">
        <v>346</v>
      </c>
    </row>
    <row r="357" customFormat="false" ht="12.8" hidden="false" customHeight="false" outlineLevel="0" collapsed="false">
      <c r="A357" s="1" t="s">
        <v>162</v>
      </c>
      <c r="B357" s="1" t="s">
        <v>610</v>
      </c>
      <c r="D357" s="1" t="n">
        <v>0</v>
      </c>
      <c r="E357" s="1" t="n">
        <v>0</v>
      </c>
      <c r="F357" s="1" t="n">
        <v>1</v>
      </c>
      <c r="G357" s="1" t="n">
        <v>0</v>
      </c>
      <c r="H357" s="1" t="n">
        <v>0</v>
      </c>
      <c r="P357" s="1" t="n">
        <v>80</v>
      </c>
      <c r="Q357" s="1" t="n">
        <v>4</v>
      </c>
      <c r="R357" s="1" t="n">
        <v>1</v>
      </c>
      <c r="S357" s="1" t="s">
        <v>611</v>
      </c>
      <c r="T357" s="1" t="n">
        <v>1</v>
      </c>
    </row>
    <row r="358" customFormat="false" ht="12.8" hidden="false" customHeight="false" outlineLevel="0" collapsed="false">
      <c r="A358" s="1" t="s">
        <v>162</v>
      </c>
      <c r="B358" s="1" t="s">
        <v>612</v>
      </c>
      <c r="D358" s="1" t="n">
        <v>0</v>
      </c>
      <c r="E358" s="1" t="n">
        <v>0</v>
      </c>
      <c r="F358" s="1" t="n">
        <v>1</v>
      </c>
      <c r="G358" s="1" t="n">
        <v>0</v>
      </c>
      <c r="H358" s="1" t="n">
        <v>0</v>
      </c>
      <c r="P358" s="1" t="n">
        <v>90</v>
      </c>
      <c r="Q358" s="1" t="n">
        <v>4</v>
      </c>
      <c r="R358" s="1" t="n">
        <v>3</v>
      </c>
      <c r="T358" s="1" t="n">
        <v>1</v>
      </c>
    </row>
    <row r="359" customFormat="false" ht="12.8" hidden="false" customHeight="false" outlineLevel="0" collapsed="false">
      <c r="A359" s="1" t="s">
        <v>162</v>
      </c>
      <c r="B359" s="1" t="s">
        <v>613</v>
      </c>
      <c r="D359" s="1" t="n">
        <v>0</v>
      </c>
      <c r="E359" s="1" t="n">
        <v>0</v>
      </c>
      <c r="F359" s="1" t="n">
        <v>1</v>
      </c>
      <c r="G359" s="1" t="n">
        <v>0</v>
      </c>
      <c r="H359" s="1" t="n">
        <v>0</v>
      </c>
      <c r="P359" s="1" t="n">
        <v>90</v>
      </c>
      <c r="Q359" s="1" t="n">
        <v>4</v>
      </c>
      <c r="R359" s="1" t="n">
        <v>3</v>
      </c>
      <c r="T359" s="1" t="n">
        <v>1</v>
      </c>
    </row>
    <row r="360" customFormat="false" ht="12.8" hidden="false" customHeight="false" outlineLevel="0" collapsed="false">
      <c r="A360" s="1" t="s">
        <v>169</v>
      </c>
      <c r="B360" s="1" t="s">
        <v>614</v>
      </c>
      <c r="D360" s="1" t="n">
        <f aca="false">VLOOKUP(A360,'patient_data_survival(Nov17)'!$B$2:$J$71,9,0)</f>
        <v>0</v>
      </c>
      <c r="E360" s="1" t="n">
        <f aca="false">VLOOKUP(A360,yvonne_data!$A$2:$B$70,2,0)</f>
        <v>0</v>
      </c>
      <c r="F360" s="1" t="n">
        <v>1</v>
      </c>
      <c r="N360" s="1" t="s">
        <v>3</v>
      </c>
    </row>
    <row r="361" customFormat="false" ht="12.8" hidden="false" customHeight="false" outlineLevel="0" collapsed="false">
      <c r="A361" s="1" t="s">
        <v>169</v>
      </c>
      <c r="B361" s="1" t="s">
        <v>615</v>
      </c>
      <c r="D361" s="1" t="n">
        <f aca="false">VLOOKUP(A361,'patient_data_survival(Nov17)'!$B$2:$J$71,9,0)</f>
        <v>0</v>
      </c>
      <c r="E361" s="1" t="n">
        <f aca="false">VLOOKUP(A361,yvonne_data!$A$2:$B$70,2,0)</f>
        <v>0</v>
      </c>
      <c r="F361" s="1" t="n">
        <v>1</v>
      </c>
      <c r="N361" s="1" t="s">
        <v>3</v>
      </c>
    </row>
    <row r="362" customFormat="false" ht="12.8" hidden="false" customHeight="false" outlineLevel="0" collapsed="false">
      <c r="A362" s="1" t="s">
        <v>172</v>
      </c>
      <c r="B362" s="1" t="s">
        <v>616</v>
      </c>
      <c r="D362" s="1" t="n">
        <v>0</v>
      </c>
      <c r="E362" s="1" t="n">
        <v>0</v>
      </c>
      <c r="F362" s="1" t="n">
        <v>1</v>
      </c>
      <c r="G362" s="1" t="n">
        <v>0</v>
      </c>
      <c r="H362" s="1" t="n">
        <v>0</v>
      </c>
      <c r="P362" s="1" t="n">
        <v>70</v>
      </c>
      <c r="Q362" s="1" t="n">
        <v>4</v>
      </c>
      <c r="R362" s="1" t="n">
        <v>1</v>
      </c>
      <c r="T362" s="1" t="n">
        <v>1</v>
      </c>
    </row>
    <row r="363" customFormat="false" ht="12.8" hidden="false" customHeight="false" outlineLevel="0" collapsed="false">
      <c r="A363" s="1" t="s">
        <v>174</v>
      </c>
      <c r="B363" s="1" t="s">
        <v>617</v>
      </c>
      <c r="D363" s="1" t="n">
        <v>0</v>
      </c>
      <c r="E363" s="1" t="n">
        <v>0</v>
      </c>
      <c r="F363" s="1" t="n">
        <v>1</v>
      </c>
      <c r="G363" s="1" t="n">
        <v>0</v>
      </c>
      <c r="H363" s="1" t="n">
        <v>0</v>
      </c>
      <c r="P363" s="1" t="n">
        <v>90</v>
      </c>
      <c r="Q363" s="1" t="n">
        <v>4</v>
      </c>
      <c r="R363" s="1" t="n">
        <v>2</v>
      </c>
      <c r="S363" s="1" t="s">
        <v>618</v>
      </c>
      <c r="T363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0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54" activeCellId="0" sqref="A54"/>
    </sheetView>
  </sheetViews>
  <sheetFormatPr defaultRowHeight="12.8"/>
  <cols>
    <col collapsed="false" hidden="false" max="1025" min="1" style="0" width="8.50510204081633"/>
  </cols>
  <sheetData>
    <row r="1" customFormat="false" ht="13.8" hidden="false" customHeight="false" outlineLevel="0" collapsed="false">
      <c r="A1" s="22" t="s">
        <v>619</v>
      </c>
      <c r="B1" s="22" t="s">
        <v>620</v>
      </c>
    </row>
    <row r="2" customFormat="false" ht="13.8" hidden="false" customHeight="false" outlineLevel="0" collapsed="false">
      <c r="A2" s="23" t="s">
        <v>22</v>
      </c>
      <c r="B2" s="22" t="n">
        <v>1</v>
      </c>
    </row>
    <row r="3" customFormat="false" ht="13.8" hidden="false" customHeight="false" outlineLevel="0" collapsed="false">
      <c r="A3" s="23" t="s">
        <v>26</v>
      </c>
      <c r="B3" s="23" t="n">
        <v>0</v>
      </c>
    </row>
    <row r="4" customFormat="false" ht="13.8" hidden="false" customHeight="false" outlineLevel="0" collapsed="false">
      <c r="A4" s="23" t="s">
        <v>35</v>
      </c>
      <c r="B4" s="23" t="n">
        <v>1</v>
      </c>
    </row>
    <row r="5" customFormat="false" ht="13.8" hidden="false" customHeight="false" outlineLevel="0" collapsed="false">
      <c r="A5" s="23" t="s">
        <v>38</v>
      </c>
      <c r="B5" s="23" t="n">
        <v>0</v>
      </c>
    </row>
    <row r="6" customFormat="false" ht="13.8" hidden="false" customHeight="false" outlineLevel="0" collapsed="false">
      <c r="A6" s="23" t="s">
        <v>41</v>
      </c>
      <c r="B6" s="22" t="n">
        <v>0</v>
      </c>
    </row>
    <row r="7" customFormat="false" ht="13.8" hidden="false" customHeight="false" outlineLevel="0" collapsed="false">
      <c r="A7" s="23" t="s">
        <v>45</v>
      </c>
      <c r="B7" s="23" t="n">
        <v>1</v>
      </c>
    </row>
    <row r="8" customFormat="false" ht="13.8" hidden="false" customHeight="false" outlineLevel="0" collapsed="false">
      <c r="A8" s="23" t="s">
        <v>49</v>
      </c>
      <c r="B8" s="23" t="n">
        <v>1</v>
      </c>
    </row>
    <row r="9" customFormat="false" ht="13.8" hidden="false" customHeight="false" outlineLevel="0" collapsed="false">
      <c r="A9" s="23" t="s">
        <v>56</v>
      </c>
      <c r="B9" s="23" t="n">
        <v>1</v>
      </c>
    </row>
    <row r="10" customFormat="false" ht="13.8" hidden="false" customHeight="false" outlineLevel="0" collapsed="false">
      <c r="A10" s="23" t="s">
        <v>59</v>
      </c>
      <c r="B10" s="23" t="n">
        <v>0</v>
      </c>
    </row>
    <row r="11" customFormat="false" ht="13.8" hidden="false" customHeight="false" outlineLevel="0" collapsed="false">
      <c r="A11" s="23" t="s">
        <v>62</v>
      </c>
      <c r="B11" s="22" t="n">
        <v>1</v>
      </c>
    </row>
    <row r="12" customFormat="false" ht="13.8" hidden="false" customHeight="false" outlineLevel="0" collapsed="false">
      <c r="A12" s="23" t="s">
        <v>65</v>
      </c>
      <c r="B12" s="23" t="n">
        <v>0</v>
      </c>
    </row>
    <row r="13" customFormat="false" ht="13.8" hidden="false" customHeight="false" outlineLevel="0" collapsed="false">
      <c r="A13" s="23" t="s">
        <v>68</v>
      </c>
      <c r="B13" s="23" t="n">
        <v>1</v>
      </c>
    </row>
    <row r="14" customFormat="false" ht="13.8" hidden="false" customHeight="false" outlineLevel="0" collapsed="false">
      <c r="A14" s="23" t="s">
        <v>70</v>
      </c>
      <c r="B14" s="23" t="n">
        <v>1</v>
      </c>
    </row>
    <row r="15" customFormat="false" ht="13.8" hidden="false" customHeight="false" outlineLevel="0" collapsed="false">
      <c r="A15" s="23" t="s">
        <v>73</v>
      </c>
      <c r="B15" s="23" t="n">
        <v>1</v>
      </c>
    </row>
    <row r="16" customFormat="false" ht="13.8" hidden="false" customHeight="false" outlineLevel="0" collapsed="false">
      <c r="A16" s="23" t="s">
        <v>77</v>
      </c>
      <c r="B16" s="22" t="n">
        <v>1</v>
      </c>
    </row>
    <row r="17" customFormat="false" ht="13.8" hidden="false" customHeight="false" outlineLevel="0" collapsed="false">
      <c r="A17" s="23" t="s">
        <v>80</v>
      </c>
      <c r="B17" s="23" t="n">
        <v>0</v>
      </c>
    </row>
    <row r="18" customFormat="false" ht="13.8" hidden="false" customHeight="false" outlineLevel="0" collapsed="false">
      <c r="A18" s="23" t="s">
        <v>83</v>
      </c>
      <c r="B18" s="23" t="n">
        <v>0</v>
      </c>
    </row>
    <row r="19" customFormat="false" ht="13.8" hidden="false" customHeight="false" outlineLevel="0" collapsed="false">
      <c r="A19" s="23" t="s">
        <v>86</v>
      </c>
      <c r="B19" s="22" t="n">
        <v>0</v>
      </c>
    </row>
    <row r="20" customFormat="false" ht="13.8" hidden="false" customHeight="false" outlineLevel="0" collapsed="false">
      <c r="A20" s="23" t="s">
        <v>91</v>
      </c>
      <c r="B20" s="23" t="n">
        <v>0</v>
      </c>
    </row>
    <row r="21" customFormat="false" ht="13.8" hidden="false" customHeight="false" outlineLevel="0" collapsed="false">
      <c r="A21" s="23" t="s">
        <v>1</v>
      </c>
      <c r="B21" s="23" t="n">
        <v>0</v>
      </c>
    </row>
    <row r="22" customFormat="false" ht="13.8" hidden="false" customHeight="false" outlineLevel="0" collapsed="false">
      <c r="A22" s="23" t="s">
        <v>96</v>
      </c>
      <c r="B22" s="23" t="n">
        <v>0</v>
      </c>
    </row>
    <row r="23" customFormat="false" ht="13.8" hidden="false" customHeight="false" outlineLevel="0" collapsed="false">
      <c r="A23" s="23" t="s">
        <v>99</v>
      </c>
      <c r="B23" s="22" t="n">
        <v>1</v>
      </c>
    </row>
    <row r="24" customFormat="false" ht="13.8" hidden="false" customHeight="false" outlineLevel="0" collapsed="false">
      <c r="A24" s="23" t="s">
        <v>102</v>
      </c>
      <c r="B24" s="23" t="n">
        <v>0</v>
      </c>
    </row>
    <row r="25" customFormat="false" ht="13.8" hidden="false" customHeight="false" outlineLevel="0" collapsed="false">
      <c r="A25" s="23" t="s">
        <v>105</v>
      </c>
      <c r="B25" s="22" t="n">
        <v>0</v>
      </c>
    </row>
    <row r="26" customFormat="false" ht="13.8" hidden="false" customHeight="false" outlineLevel="0" collapsed="false">
      <c r="A26" s="23" t="s">
        <v>108</v>
      </c>
      <c r="B26" s="22" t="n">
        <v>0</v>
      </c>
    </row>
    <row r="27" customFormat="false" ht="13.8" hidden="false" customHeight="false" outlineLevel="0" collapsed="false">
      <c r="A27" s="23" t="s">
        <v>111</v>
      </c>
      <c r="B27" s="22" t="n">
        <v>0</v>
      </c>
    </row>
    <row r="28" customFormat="false" ht="13.8" hidden="false" customHeight="false" outlineLevel="0" collapsed="false">
      <c r="A28" s="23" t="s">
        <v>114</v>
      </c>
      <c r="B28" s="23" t="n">
        <v>0</v>
      </c>
    </row>
    <row r="29" customFormat="false" ht="13.8" hidden="false" customHeight="false" outlineLevel="0" collapsed="false">
      <c r="A29" s="23" t="s">
        <v>117</v>
      </c>
      <c r="B29" s="23" t="n">
        <v>0</v>
      </c>
    </row>
    <row r="30" customFormat="false" ht="13.8" hidden="false" customHeight="false" outlineLevel="0" collapsed="false">
      <c r="A30" s="23" t="s">
        <v>119</v>
      </c>
      <c r="B30" s="23" t="n">
        <v>0</v>
      </c>
    </row>
    <row r="31" customFormat="false" ht="13.8" hidden="false" customHeight="false" outlineLevel="0" collapsed="false">
      <c r="A31" s="23" t="s">
        <v>122</v>
      </c>
      <c r="B31" s="23" t="n">
        <v>0</v>
      </c>
    </row>
    <row r="32" customFormat="false" ht="13.8" hidden="false" customHeight="false" outlineLevel="0" collapsed="false">
      <c r="A32" s="23" t="s">
        <v>125</v>
      </c>
      <c r="B32" s="23" t="n">
        <v>0</v>
      </c>
    </row>
    <row r="33" customFormat="false" ht="13.8" hidden="false" customHeight="false" outlineLevel="0" collapsed="false">
      <c r="A33" s="23" t="s">
        <v>128</v>
      </c>
      <c r="B33" s="23" t="n">
        <v>1</v>
      </c>
    </row>
    <row r="34" customFormat="false" ht="13.8" hidden="false" customHeight="false" outlineLevel="0" collapsed="false">
      <c r="A34" s="23" t="s">
        <v>130</v>
      </c>
      <c r="B34" s="22" t="n">
        <v>1</v>
      </c>
    </row>
    <row r="35" customFormat="false" ht="13.8" hidden="false" customHeight="false" outlineLevel="0" collapsed="false">
      <c r="A35" s="23" t="s">
        <v>133</v>
      </c>
      <c r="B35" s="23" t="n">
        <v>0</v>
      </c>
    </row>
    <row r="36" customFormat="false" ht="13.8" hidden="false" customHeight="false" outlineLevel="0" collapsed="false">
      <c r="A36" s="23" t="s">
        <v>136</v>
      </c>
      <c r="B36" s="22" t="n">
        <v>1</v>
      </c>
    </row>
    <row r="37" customFormat="false" ht="13.8" hidden="false" customHeight="false" outlineLevel="0" collapsed="false">
      <c r="A37" s="23" t="s">
        <v>138</v>
      </c>
      <c r="B37" s="23" t="n">
        <v>0</v>
      </c>
    </row>
    <row r="38" customFormat="false" ht="13.8" hidden="false" customHeight="false" outlineLevel="0" collapsed="false">
      <c r="A38" s="23" t="s">
        <v>141</v>
      </c>
      <c r="B38" s="22" t="n">
        <v>0</v>
      </c>
    </row>
    <row r="39" customFormat="false" ht="13.8" hidden="false" customHeight="false" outlineLevel="0" collapsed="false">
      <c r="A39" s="23" t="s">
        <v>144</v>
      </c>
      <c r="B39" s="23" t="n">
        <v>1</v>
      </c>
    </row>
    <row r="40" customFormat="false" ht="13.8" hidden="false" customHeight="false" outlineLevel="0" collapsed="false">
      <c r="A40" s="23" t="s">
        <v>147</v>
      </c>
      <c r="B40" s="23" t="n">
        <v>0</v>
      </c>
    </row>
    <row r="41" customFormat="false" ht="13.8" hidden="false" customHeight="false" outlineLevel="0" collapsed="false">
      <c r="A41" s="23" t="s">
        <v>621</v>
      </c>
      <c r="B41" s="23" t="n">
        <v>1</v>
      </c>
    </row>
    <row r="42" customFormat="false" ht="13.8" hidden="false" customHeight="false" outlineLevel="0" collapsed="false">
      <c r="A42" s="23" t="s">
        <v>150</v>
      </c>
      <c r="B42" s="22" t="n">
        <v>0</v>
      </c>
    </row>
    <row r="43" customFormat="false" ht="13.8" hidden="false" customHeight="false" outlineLevel="0" collapsed="false">
      <c r="A43" s="23" t="s">
        <v>156</v>
      </c>
      <c r="B43" s="23" t="n">
        <v>0</v>
      </c>
    </row>
    <row r="44" customFormat="false" ht="13.8" hidden="false" customHeight="false" outlineLevel="0" collapsed="false">
      <c r="A44" s="23" t="s">
        <v>159</v>
      </c>
      <c r="B44" s="23" t="n">
        <v>0</v>
      </c>
    </row>
    <row r="45" customFormat="false" ht="13.8" hidden="false" customHeight="false" outlineLevel="0" collapsed="false">
      <c r="A45" s="23" t="s">
        <v>162</v>
      </c>
      <c r="B45" s="23" t="n">
        <v>0</v>
      </c>
    </row>
    <row r="46" customFormat="false" ht="13.8" hidden="false" customHeight="false" outlineLevel="0" collapsed="false">
      <c r="A46" s="23" t="s">
        <v>165</v>
      </c>
      <c r="B46" s="23" t="n">
        <v>0</v>
      </c>
    </row>
    <row r="47" customFormat="false" ht="13.8" hidden="false" customHeight="false" outlineLevel="0" collapsed="false">
      <c r="A47" s="23" t="s">
        <v>167</v>
      </c>
      <c r="B47" s="23" t="n">
        <v>1</v>
      </c>
    </row>
    <row r="48" customFormat="false" ht="13.8" hidden="false" customHeight="false" outlineLevel="0" collapsed="false">
      <c r="A48" s="23" t="s">
        <v>169</v>
      </c>
      <c r="B48" s="23" t="n">
        <v>0</v>
      </c>
    </row>
    <row r="49" customFormat="false" ht="13.8" hidden="false" customHeight="false" outlineLevel="0" collapsed="false">
      <c r="A49" s="23" t="s">
        <v>172</v>
      </c>
      <c r="B49" s="23" t="n">
        <v>0</v>
      </c>
    </row>
    <row r="50" customFormat="false" ht="13.8" hidden="false" customHeight="false" outlineLevel="0" collapsed="false">
      <c r="A50" s="23" t="s">
        <v>174</v>
      </c>
      <c r="B50" s="23" t="n">
        <v>0</v>
      </c>
    </row>
    <row r="51" customFormat="false" ht="13.8" hidden="false" customHeight="false" outlineLevel="0" collapsed="false">
      <c r="A51" s="23" t="s">
        <v>177</v>
      </c>
      <c r="B51" s="22" t="n">
        <v>0</v>
      </c>
    </row>
    <row r="52" customFormat="false" ht="13.8" hidden="false" customHeight="false" outlineLevel="0" collapsed="false">
      <c r="A52" s="23" t="s">
        <v>180</v>
      </c>
      <c r="B52" s="22" t="n">
        <v>0</v>
      </c>
    </row>
    <row r="53" customFormat="false" ht="13.8" hidden="false" customHeight="false" outlineLevel="0" collapsed="false">
      <c r="A53" s="23" t="s">
        <v>182</v>
      </c>
      <c r="B53" s="23" t="n">
        <v>0</v>
      </c>
    </row>
    <row r="54" customFormat="false" ht="13.8" hidden="false" customHeight="false" outlineLevel="0" collapsed="false">
      <c r="A54" s="23" t="s">
        <v>185</v>
      </c>
      <c r="B54" s="23" t="n">
        <v>1</v>
      </c>
    </row>
    <row r="55" customFormat="false" ht="13.8" hidden="false" customHeight="false" outlineLevel="0" collapsed="false">
      <c r="A55" s="23" t="s">
        <v>193</v>
      </c>
      <c r="B55" s="23" t="n">
        <v>1</v>
      </c>
    </row>
    <row r="56" customFormat="false" ht="13.8" hidden="false" customHeight="false" outlineLevel="0" collapsed="false">
      <c r="A56" s="23" t="s">
        <v>195</v>
      </c>
      <c r="B56" s="23" t="n">
        <v>1</v>
      </c>
    </row>
    <row r="57" customFormat="false" ht="13.8" hidden="false" customHeight="false" outlineLevel="0" collapsed="false">
      <c r="A57" s="23" t="s">
        <v>198</v>
      </c>
      <c r="B57" s="22" t="n">
        <v>0</v>
      </c>
    </row>
    <row r="58" customFormat="false" ht="13.8" hidden="false" customHeight="false" outlineLevel="0" collapsed="false">
      <c r="A58" s="23" t="s">
        <v>201</v>
      </c>
      <c r="B58" s="23" t="n">
        <v>0</v>
      </c>
    </row>
    <row r="59" customFormat="false" ht="13.8" hidden="false" customHeight="false" outlineLevel="0" collapsed="false">
      <c r="A59" s="23" t="s">
        <v>201</v>
      </c>
      <c r="B59" s="23" t="n">
        <v>0</v>
      </c>
    </row>
    <row r="60" customFormat="false" ht="13.8" hidden="false" customHeight="false" outlineLevel="0" collapsed="false">
      <c r="A60" s="23" t="s">
        <v>206</v>
      </c>
      <c r="B60" s="23" t="n">
        <v>0</v>
      </c>
    </row>
    <row r="61" customFormat="false" ht="13.8" hidden="false" customHeight="false" outlineLevel="0" collapsed="false">
      <c r="A61" s="23" t="s">
        <v>209</v>
      </c>
      <c r="B61" s="23" t="n">
        <v>1</v>
      </c>
    </row>
    <row r="62" customFormat="false" ht="13.8" hidden="false" customHeight="false" outlineLevel="0" collapsed="false">
      <c r="A62" s="23" t="s">
        <v>212</v>
      </c>
      <c r="B62" s="22" t="n">
        <v>0</v>
      </c>
    </row>
    <row r="63" customFormat="false" ht="13.8" hidden="false" customHeight="false" outlineLevel="0" collapsed="false">
      <c r="A63" s="23" t="s">
        <v>215</v>
      </c>
      <c r="B63" s="23" t="n">
        <v>0</v>
      </c>
    </row>
    <row r="64" customFormat="false" ht="13.8" hidden="false" customHeight="false" outlineLevel="0" collapsed="false">
      <c r="A64" s="23" t="s">
        <v>622</v>
      </c>
      <c r="B64" s="23" t="n">
        <v>1</v>
      </c>
    </row>
    <row r="65" customFormat="false" ht="13.8" hidden="false" customHeight="false" outlineLevel="0" collapsed="false">
      <c r="A65" s="23" t="s">
        <v>623</v>
      </c>
      <c r="B65" s="23" t="n">
        <v>0</v>
      </c>
    </row>
    <row r="66" customFormat="false" ht="13.8" hidden="false" customHeight="false" outlineLevel="0" collapsed="false">
      <c r="A66" s="23" t="s">
        <v>218</v>
      </c>
      <c r="B66" s="23" t="n">
        <v>0</v>
      </c>
    </row>
    <row r="67" customFormat="false" ht="13.8" hidden="false" customHeight="false" outlineLevel="0" collapsed="false">
      <c r="A67" s="23" t="s">
        <v>221</v>
      </c>
      <c r="B67" s="23" t="n">
        <v>0</v>
      </c>
    </row>
    <row r="68" customFormat="false" ht="13.8" hidden="false" customHeight="false" outlineLevel="0" collapsed="false">
      <c r="A68" s="23" t="s">
        <v>224</v>
      </c>
      <c r="B68" s="23" t="n">
        <v>0</v>
      </c>
    </row>
    <row r="69" customFormat="false" ht="13.8" hidden="false" customHeight="false" outlineLevel="0" collapsed="false">
      <c r="A69" s="23" t="s">
        <v>624</v>
      </c>
      <c r="B69" s="23" t="n">
        <v>0</v>
      </c>
    </row>
    <row r="70" customFormat="false" ht="13.8" hidden="false" customHeight="false" outlineLevel="0" collapsed="false">
      <c r="A70" s="23" t="s">
        <v>625</v>
      </c>
      <c r="B70" s="2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6.0765306122449"/>
    <col collapsed="false" hidden="false" max="2" min="2" style="1" width="22.0051020408163"/>
    <col collapsed="false" hidden="false" max="3" min="3" style="1" width="9.85204081632653"/>
    <col collapsed="false" hidden="false" max="5" min="4" style="1" width="12.5561224489796"/>
    <col collapsed="false" hidden="false" max="6" min="6" style="1" width="9.17857142857143"/>
    <col collapsed="false" hidden="false" max="11" min="7" style="1" width="6.0765306122449"/>
    <col collapsed="false" hidden="false" max="12" min="12" style="1" width="12.2857142857143"/>
    <col collapsed="false" hidden="false" max="1025" min="13" style="1" width="6.0765306122449"/>
  </cols>
  <sheetData>
    <row r="1" customFormat="false" ht="12.8" hidden="false" customHeight="false" outlineLevel="0" collapsed="false">
      <c r="A1" s="1" t="s">
        <v>226</v>
      </c>
      <c r="B1" s="1" t="s">
        <v>626</v>
      </c>
      <c r="C1" s="1" t="s">
        <v>627</v>
      </c>
      <c r="D1" s="1" t="s">
        <v>628</v>
      </c>
      <c r="E1" s="1" t="s">
        <v>629</v>
      </c>
      <c r="F1" s="1" t="s">
        <v>229</v>
      </c>
      <c r="G1" s="1" t="s">
        <v>233</v>
      </c>
      <c r="H1" s="1" t="s">
        <v>234</v>
      </c>
      <c r="I1" s="1" t="s">
        <v>235</v>
      </c>
      <c r="J1" s="1" t="s">
        <v>236</v>
      </c>
      <c r="K1" s="1" t="s">
        <v>237</v>
      </c>
      <c r="L1" s="1" t="s">
        <v>238</v>
      </c>
      <c r="M1" s="1" t="s">
        <v>630</v>
      </c>
    </row>
    <row r="2" customFormat="false" ht="12.8" hidden="false" customHeight="false" outlineLevel="0" collapsed="false">
      <c r="A2" s="1" t="s">
        <v>22</v>
      </c>
      <c r="B2" s="1" t="s">
        <v>631</v>
      </c>
      <c r="C2" s="1" t="n">
        <v>1</v>
      </c>
      <c r="D2" s="0"/>
      <c r="E2" s="1" t="n">
        <v>0</v>
      </c>
      <c r="F2" s="1" t="e">
        <f aca="false">VLOOKUP(batch1_2!A2,#REF!,2,0)</f>
        <v>#VALUE!</v>
      </c>
      <c r="G2" s="0"/>
      <c r="H2" s="0"/>
      <c r="I2" s="1" t="n">
        <v>1</v>
      </c>
      <c r="J2" s="0"/>
      <c r="K2" s="1" t="n">
        <v>1</v>
      </c>
      <c r="L2" s="1" t="s">
        <v>632</v>
      </c>
    </row>
    <row r="3" customFormat="false" ht="12.8" hidden="false" customHeight="false" outlineLevel="0" collapsed="false">
      <c r="A3" s="1" t="s">
        <v>22</v>
      </c>
      <c r="B3" s="1" t="s">
        <v>633</v>
      </c>
      <c r="C3" s="1" t="n">
        <v>1</v>
      </c>
      <c r="D3" s="0"/>
      <c r="E3" s="1" t="n">
        <v>0</v>
      </c>
      <c r="F3" s="1" t="e">
        <f aca="false">VLOOKUP(batch1_2!A3,#REF!,2,0)</f>
        <v>#VALUE!</v>
      </c>
      <c r="G3" s="0"/>
      <c r="H3" s="0"/>
      <c r="I3" s="0"/>
      <c r="J3" s="0"/>
      <c r="K3" s="1" t="n">
        <v>1</v>
      </c>
      <c r="L3" s="1" t="s">
        <v>634</v>
      </c>
    </row>
    <row r="4" customFormat="false" ht="12.8" hidden="false" customHeight="false" outlineLevel="0" collapsed="false">
      <c r="A4" s="1" t="s">
        <v>26</v>
      </c>
      <c r="B4" s="1" t="s">
        <v>311</v>
      </c>
      <c r="C4" s="1" t="n">
        <v>0</v>
      </c>
      <c r="D4" s="1" t="s">
        <v>635</v>
      </c>
      <c r="E4" s="1" t="n">
        <v>1</v>
      </c>
      <c r="F4" s="1" t="e">
        <f aca="false">VLOOKUP(batch1_2!A4,#REF!,2,0)</f>
        <v>#VALUE!</v>
      </c>
      <c r="G4" s="0"/>
      <c r="H4" s="0"/>
      <c r="I4" s="0"/>
      <c r="J4" s="0"/>
      <c r="K4" s="0"/>
      <c r="L4" s="0"/>
    </row>
    <row r="5" customFormat="false" ht="12.8" hidden="false" customHeight="false" outlineLevel="0" collapsed="false">
      <c r="A5" s="1" t="s">
        <v>26</v>
      </c>
      <c r="B5" s="1" t="s">
        <v>312</v>
      </c>
      <c r="C5" s="1" t="n">
        <v>0</v>
      </c>
      <c r="D5" s="1" t="s">
        <v>635</v>
      </c>
      <c r="E5" s="1" t="n">
        <v>1</v>
      </c>
      <c r="F5" s="1" t="e">
        <f aca="false">VLOOKUP(batch1_2!A5,#REF!,2,0)</f>
        <v>#VALUE!</v>
      </c>
      <c r="G5" s="0"/>
      <c r="H5" s="0"/>
      <c r="I5" s="0"/>
      <c r="J5" s="0"/>
      <c r="K5" s="0"/>
      <c r="L5" s="0"/>
    </row>
    <row r="6" customFormat="false" ht="12.8" hidden="false" customHeight="false" outlineLevel="0" collapsed="false">
      <c r="A6" s="1" t="s">
        <v>35</v>
      </c>
      <c r="B6" s="1" t="s">
        <v>335</v>
      </c>
      <c r="C6" s="1" t="n">
        <v>1</v>
      </c>
      <c r="D6" s="1" t="s">
        <v>635</v>
      </c>
      <c r="E6" s="1" t="n">
        <v>1</v>
      </c>
      <c r="F6" s="1" t="e">
        <f aca="false">VLOOKUP(batch1_2!A6,#REF!,2,0)</f>
        <v>#VALUE!</v>
      </c>
      <c r="G6" s="0"/>
      <c r="H6" s="0"/>
      <c r="I6" s="0"/>
      <c r="J6" s="0"/>
      <c r="K6" s="0"/>
      <c r="L6" s="0"/>
    </row>
    <row r="7" customFormat="false" ht="12.8" hidden="false" customHeight="false" outlineLevel="0" collapsed="false">
      <c r="A7" s="1" t="s">
        <v>49</v>
      </c>
      <c r="B7" s="1" t="s">
        <v>343</v>
      </c>
      <c r="C7" s="1" t="n">
        <v>1</v>
      </c>
      <c r="D7" s="1" t="s">
        <v>635</v>
      </c>
      <c r="E7" s="1" t="n">
        <v>1</v>
      </c>
      <c r="F7" s="1" t="e">
        <f aca="false">VLOOKUP(batch1_2!A7,#REF!,2,0)</f>
        <v>#VALUE!</v>
      </c>
      <c r="G7" s="0"/>
      <c r="H7" s="0"/>
      <c r="I7" s="0"/>
      <c r="J7" s="0"/>
      <c r="K7" s="0"/>
      <c r="L7" s="0"/>
    </row>
    <row r="8" customFormat="false" ht="12.8" hidden="false" customHeight="false" outlineLevel="0" collapsed="false">
      <c r="A8" s="1" t="s">
        <v>49</v>
      </c>
      <c r="B8" s="1" t="s">
        <v>344</v>
      </c>
      <c r="C8" s="1" t="n">
        <v>1</v>
      </c>
      <c r="D8" s="1" t="s">
        <v>635</v>
      </c>
      <c r="E8" s="1" t="n">
        <v>1</v>
      </c>
      <c r="F8" s="1" t="e">
        <f aca="false">VLOOKUP(batch1_2!A8,#REF!,2,0)</f>
        <v>#VALUE!</v>
      </c>
      <c r="G8" s="0"/>
      <c r="H8" s="0"/>
      <c r="I8" s="0"/>
      <c r="J8" s="0"/>
      <c r="K8" s="0"/>
      <c r="L8" s="0"/>
    </row>
    <row r="9" customFormat="false" ht="12.8" hidden="false" customHeight="false" outlineLevel="0" collapsed="false">
      <c r="A9" s="1" t="s">
        <v>53</v>
      </c>
      <c r="B9" s="1" t="s">
        <v>636</v>
      </c>
      <c r="C9" s="1" t="n">
        <v>1</v>
      </c>
      <c r="D9" s="1" t="s">
        <v>635</v>
      </c>
      <c r="E9" s="1" t="n">
        <v>1</v>
      </c>
      <c r="F9" s="1" t="e">
        <f aca="false">VLOOKUP(batch1_2!A9,#REF!,2,0)</f>
        <v>#VALUE!</v>
      </c>
      <c r="G9" s="0"/>
      <c r="H9" s="0"/>
      <c r="I9" s="0"/>
      <c r="J9" s="0"/>
      <c r="K9" s="0"/>
      <c r="L9" s="0"/>
    </row>
    <row r="10" customFormat="false" ht="12.8" hidden="false" customHeight="false" outlineLevel="0" collapsed="false">
      <c r="A10" s="1" t="s">
        <v>53</v>
      </c>
      <c r="B10" s="1" t="s">
        <v>637</v>
      </c>
      <c r="C10" s="1" t="n">
        <v>1</v>
      </c>
      <c r="D10" s="1" t="s">
        <v>635</v>
      </c>
      <c r="E10" s="1" t="n">
        <v>1</v>
      </c>
      <c r="F10" s="1" t="e">
        <f aca="false">VLOOKUP(batch1_2!A10,#REF!,2,0)</f>
        <v>#VALUE!</v>
      </c>
      <c r="G10" s="0"/>
      <c r="H10" s="0"/>
      <c r="I10" s="0"/>
      <c r="J10" s="0"/>
      <c r="K10" s="0"/>
      <c r="L10" s="0"/>
    </row>
    <row r="11" customFormat="false" ht="12.8" hidden="false" customHeight="false" outlineLevel="0" collapsed="false">
      <c r="A11" s="1" t="s">
        <v>56</v>
      </c>
      <c r="B11" s="1" t="s">
        <v>638</v>
      </c>
      <c r="C11" s="1" t="n">
        <v>1</v>
      </c>
      <c r="D11" s="0"/>
      <c r="E11" s="1" t="n">
        <v>0</v>
      </c>
      <c r="F11" s="1" t="e">
        <f aca="false">VLOOKUP(batch1_2!A11,#REF!,2,0)</f>
        <v>#VALUE!</v>
      </c>
      <c r="G11" s="0"/>
      <c r="H11" s="1" t="n">
        <v>1</v>
      </c>
      <c r="I11" s="0"/>
      <c r="J11" s="0"/>
      <c r="K11" s="0"/>
      <c r="L11" s="1" t="s">
        <v>639</v>
      </c>
    </row>
    <row r="12" customFormat="false" ht="12.8" hidden="false" customHeight="false" outlineLevel="0" collapsed="false">
      <c r="A12" s="1" t="s">
        <v>56</v>
      </c>
      <c r="B12" s="1" t="s">
        <v>640</v>
      </c>
      <c r="C12" s="1" t="n">
        <v>1</v>
      </c>
      <c r="D12" s="0"/>
      <c r="E12" s="1" t="n">
        <v>0</v>
      </c>
      <c r="F12" s="1" t="e">
        <f aca="false">VLOOKUP(batch1_2!A12,#REF!,2,0)</f>
        <v>#VALUE!</v>
      </c>
      <c r="G12" s="0"/>
      <c r="H12" s="1" t="n">
        <v>1</v>
      </c>
      <c r="I12" s="0"/>
      <c r="J12" s="0"/>
      <c r="K12" s="0"/>
      <c r="L12" s="1" t="s">
        <v>639</v>
      </c>
    </row>
    <row r="13" customFormat="false" ht="12.8" hidden="false" customHeight="false" outlineLevel="0" collapsed="false">
      <c r="A13" s="1" t="s">
        <v>59</v>
      </c>
      <c r="B13" s="1" t="s">
        <v>641</v>
      </c>
      <c r="C13" s="1" t="n">
        <v>0</v>
      </c>
      <c r="D13" s="0"/>
      <c r="E13" s="1" t="n">
        <v>0</v>
      </c>
      <c r="F13" s="1" t="e">
        <f aca="false">VLOOKUP(batch1_2!A13,#REF!,2,0)</f>
        <v>#VALUE!</v>
      </c>
      <c r="G13" s="0"/>
      <c r="H13" s="0"/>
      <c r="I13" s="0"/>
      <c r="J13" s="0"/>
      <c r="K13" s="1" t="n">
        <v>1</v>
      </c>
      <c r="L13" s="1" t="s">
        <v>642</v>
      </c>
    </row>
    <row r="14" customFormat="false" ht="12.8" hidden="false" customHeight="false" outlineLevel="0" collapsed="false">
      <c r="A14" s="1" t="s">
        <v>65</v>
      </c>
      <c r="B14" s="1" t="s">
        <v>358</v>
      </c>
      <c r="C14" s="1" t="n">
        <v>0</v>
      </c>
      <c r="D14" s="1" t="s">
        <v>635</v>
      </c>
      <c r="E14" s="1" t="n">
        <v>1</v>
      </c>
      <c r="F14" s="1" t="e">
        <f aca="false">VLOOKUP(batch1_2!A14,#REF!,2,0)</f>
        <v>#VALUE!</v>
      </c>
      <c r="G14" s="0"/>
      <c r="H14" s="0"/>
      <c r="I14" s="0"/>
      <c r="J14" s="0"/>
      <c r="K14" s="0"/>
      <c r="L14" s="0"/>
    </row>
    <row r="15" customFormat="false" ht="12.8" hidden="false" customHeight="false" outlineLevel="0" collapsed="false">
      <c r="A15" s="1" t="s">
        <v>73</v>
      </c>
      <c r="B15" s="1" t="s">
        <v>643</v>
      </c>
      <c r="C15" s="1" t="n">
        <v>1</v>
      </c>
      <c r="D15" s="0"/>
      <c r="E15" s="1" t="n">
        <v>0</v>
      </c>
      <c r="F15" s="1" t="e">
        <f aca="false">VLOOKUP(batch1_2!A15,#REF!,2,0)</f>
        <v>#VALUE!</v>
      </c>
      <c r="G15" s="0"/>
      <c r="H15" s="0"/>
      <c r="I15" s="1" t="n">
        <v>1</v>
      </c>
      <c r="J15" s="0"/>
      <c r="K15" s="0"/>
      <c r="L15" s="1" t="s">
        <v>644</v>
      </c>
    </row>
    <row r="16" customFormat="false" ht="12.8" hidden="false" customHeight="false" outlineLevel="0" collapsed="false">
      <c r="A16" s="1" t="s">
        <v>73</v>
      </c>
      <c r="B16" s="1" t="s">
        <v>645</v>
      </c>
      <c r="C16" s="1" t="n">
        <v>1</v>
      </c>
      <c r="D16" s="0"/>
      <c r="E16" s="1" t="n">
        <v>0</v>
      </c>
      <c r="F16" s="1" t="e">
        <f aca="false">VLOOKUP(batch1_2!A16,#REF!,2,0)</f>
        <v>#VALUE!</v>
      </c>
      <c r="G16" s="0"/>
      <c r="H16" s="1" t="n">
        <v>1</v>
      </c>
      <c r="I16" s="1" t="n">
        <v>1</v>
      </c>
      <c r="J16" s="0"/>
      <c r="K16" s="0"/>
      <c r="L16" s="1" t="s">
        <v>646</v>
      </c>
    </row>
    <row r="17" customFormat="false" ht="12.8" hidden="false" customHeight="false" outlineLevel="0" collapsed="false">
      <c r="A17" s="1" t="s">
        <v>73</v>
      </c>
      <c r="B17" s="1" t="s">
        <v>385</v>
      </c>
      <c r="C17" s="1" t="n">
        <v>1</v>
      </c>
      <c r="D17" s="1" t="s">
        <v>635</v>
      </c>
      <c r="E17" s="1" t="n">
        <v>1</v>
      </c>
      <c r="F17" s="1" t="e">
        <f aca="false">VLOOKUP(batch1_2!A17,#REF!,2,0)</f>
        <v>#VALUE!</v>
      </c>
      <c r="G17" s="0"/>
      <c r="H17" s="0"/>
      <c r="I17" s="0"/>
      <c r="J17" s="0"/>
      <c r="K17" s="0"/>
      <c r="L17" s="0"/>
    </row>
    <row r="18" customFormat="false" ht="12.8" hidden="false" customHeight="false" outlineLevel="0" collapsed="false">
      <c r="A18" s="1" t="s">
        <v>73</v>
      </c>
      <c r="B18" s="1" t="s">
        <v>647</v>
      </c>
      <c r="C18" s="1" t="n">
        <v>1</v>
      </c>
      <c r="D18" s="0"/>
      <c r="E18" s="1" t="n">
        <v>0</v>
      </c>
      <c r="F18" s="1" t="e">
        <f aca="false">VLOOKUP(batch1_2!A18,#REF!,2,0)</f>
        <v>#VALUE!</v>
      </c>
      <c r="G18" s="1" t="n">
        <v>1</v>
      </c>
      <c r="H18" s="0"/>
      <c r="I18" s="1" t="n">
        <v>1</v>
      </c>
      <c r="J18" s="0"/>
      <c r="K18" s="0"/>
      <c r="L18" s="1" t="s">
        <v>648</v>
      </c>
    </row>
    <row r="19" customFormat="false" ht="12.8" hidden="false" customHeight="false" outlineLevel="0" collapsed="false">
      <c r="A19" s="1" t="s">
        <v>73</v>
      </c>
      <c r="B19" s="1" t="s">
        <v>649</v>
      </c>
      <c r="C19" s="1" t="n">
        <v>1</v>
      </c>
      <c r="D19" s="0"/>
      <c r="E19" s="1" t="n">
        <v>0</v>
      </c>
      <c r="F19" s="1" t="e">
        <f aca="false">VLOOKUP(batch1_2!A19,#REF!,2,0)</f>
        <v>#VALUE!</v>
      </c>
      <c r="G19" s="0"/>
      <c r="H19" s="0"/>
      <c r="I19" s="1" t="n">
        <v>1</v>
      </c>
      <c r="J19" s="0"/>
      <c r="K19" s="0"/>
      <c r="L19" s="1" t="s">
        <v>644</v>
      </c>
    </row>
    <row r="20" customFormat="false" ht="12.8" hidden="false" customHeight="false" outlineLevel="0" collapsed="false">
      <c r="A20" s="1" t="s">
        <v>73</v>
      </c>
      <c r="B20" s="1" t="s">
        <v>650</v>
      </c>
      <c r="C20" s="1" t="n">
        <v>1</v>
      </c>
      <c r="D20" s="0"/>
      <c r="E20" s="1" t="n">
        <v>0</v>
      </c>
      <c r="F20" s="1" t="e">
        <f aca="false">VLOOKUP(batch1_2!A20,#REF!,2,0)</f>
        <v>#VALUE!</v>
      </c>
      <c r="G20" s="0"/>
      <c r="H20" s="0"/>
      <c r="I20" s="1" t="n">
        <v>1</v>
      </c>
      <c r="J20" s="0"/>
      <c r="K20" s="0"/>
      <c r="L20" s="1" t="s">
        <v>644</v>
      </c>
    </row>
    <row r="21" customFormat="false" ht="12.8" hidden="false" customHeight="false" outlineLevel="0" collapsed="false">
      <c r="A21" s="1" t="s">
        <v>73</v>
      </c>
      <c r="B21" s="1" t="s">
        <v>651</v>
      </c>
      <c r="C21" s="1" t="n">
        <v>1</v>
      </c>
      <c r="D21" s="0"/>
      <c r="E21" s="1" t="n">
        <v>0</v>
      </c>
      <c r="F21" s="1" t="e">
        <f aca="false">VLOOKUP(batch1_2!A21,#REF!,2,0)</f>
        <v>#VALUE!</v>
      </c>
      <c r="G21" s="0"/>
      <c r="H21" s="0"/>
      <c r="I21" s="1" t="n">
        <v>1</v>
      </c>
      <c r="J21" s="0"/>
      <c r="K21" s="0"/>
      <c r="L21" s="1" t="s">
        <v>644</v>
      </c>
    </row>
    <row r="22" customFormat="false" ht="12.8" hidden="false" customHeight="false" outlineLevel="0" collapsed="false">
      <c r="A22" s="1" t="s">
        <v>73</v>
      </c>
      <c r="B22" s="1" t="s">
        <v>386</v>
      </c>
      <c r="C22" s="1" t="n">
        <v>1</v>
      </c>
      <c r="D22" s="1" t="s">
        <v>635</v>
      </c>
      <c r="E22" s="1" t="n">
        <v>1</v>
      </c>
      <c r="F22" s="1" t="e">
        <f aca="false">VLOOKUP(batch1_2!A22,#REF!,2,0)</f>
        <v>#VALUE!</v>
      </c>
      <c r="G22" s="0"/>
      <c r="H22" s="0"/>
      <c r="I22" s="0"/>
      <c r="J22" s="0"/>
      <c r="K22" s="0"/>
      <c r="L22" s="0"/>
    </row>
    <row r="23" customFormat="false" ht="12.8" hidden="false" customHeight="false" outlineLevel="0" collapsed="false">
      <c r="A23" s="1" t="s">
        <v>73</v>
      </c>
      <c r="B23" s="1" t="s">
        <v>652</v>
      </c>
      <c r="C23" s="1" t="n">
        <v>1</v>
      </c>
      <c r="D23" s="0"/>
      <c r="E23" s="1" t="n">
        <v>0</v>
      </c>
      <c r="F23" s="1" t="e">
        <f aca="false">VLOOKUP(batch1_2!A23,#REF!,2,0)</f>
        <v>#VALUE!</v>
      </c>
      <c r="G23" s="0"/>
      <c r="H23" s="0"/>
      <c r="I23" s="1" t="n">
        <v>1</v>
      </c>
      <c r="J23" s="0"/>
      <c r="K23" s="0"/>
      <c r="L23" s="1" t="s">
        <v>644</v>
      </c>
    </row>
    <row r="24" customFormat="false" ht="12.8" hidden="false" customHeight="false" outlineLevel="0" collapsed="false">
      <c r="A24" s="1" t="s">
        <v>73</v>
      </c>
      <c r="B24" s="1" t="s">
        <v>653</v>
      </c>
      <c r="C24" s="1" t="n">
        <v>1</v>
      </c>
      <c r="D24" s="0"/>
      <c r="E24" s="1" t="n">
        <v>0</v>
      </c>
      <c r="F24" s="1" t="e">
        <f aca="false">VLOOKUP(batch1_2!A24,#REF!,2,0)</f>
        <v>#VALUE!</v>
      </c>
      <c r="G24" s="0"/>
      <c r="H24" s="0"/>
      <c r="I24" s="1" t="n">
        <v>1</v>
      </c>
      <c r="J24" s="0"/>
      <c r="K24" s="0"/>
      <c r="L24" s="1" t="s">
        <v>644</v>
      </c>
    </row>
    <row r="25" customFormat="false" ht="12.8" hidden="false" customHeight="false" outlineLevel="0" collapsed="false">
      <c r="A25" s="1" t="s">
        <v>73</v>
      </c>
      <c r="B25" s="1" t="s">
        <v>654</v>
      </c>
      <c r="C25" s="1" t="n">
        <v>1</v>
      </c>
      <c r="D25" s="0"/>
      <c r="E25" s="1" t="n">
        <v>0</v>
      </c>
      <c r="F25" s="1" t="e">
        <f aca="false">VLOOKUP(batch1_2!A25,#REF!,2,0)</f>
        <v>#VALUE!</v>
      </c>
      <c r="G25" s="0"/>
      <c r="H25" s="0"/>
      <c r="I25" s="1" t="n">
        <v>1</v>
      </c>
      <c r="J25" s="0"/>
      <c r="K25" s="0"/>
      <c r="L25" s="1" t="s">
        <v>644</v>
      </c>
    </row>
    <row r="26" customFormat="false" ht="12.8" hidden="false" customHeight="false" outlineLevel="0" collapsed="false">
      <c r="A26" s="1" t="s">
        <v>73</v>
      </c>
      <c r="B26" s="1" t="s">
        <v>655</v>
      </c>
      <c r="C26" s="1" t="n">
        <v>1</v>
      </c>
      <c r="D26" s="0"/>
      <c r="E26" s="1" t="n">
        <v>0</v>
      </c>
      <c r="F26" s="1" t="e">
        <f aca="false">VLOOKUP(batch1_2!A26,#REF!,2,0)</f>
        <v>#VALUE!</v>
      </c>
      <c r="G26" s="0"/>
      <c r="H26" s="0"/>
      <c r="I26" s="1" t="n">
        <v>1</v>
      </c>
      <c r="J26" s="0"/>
      <c r="K26" s="0"/>
      <c r="L26" s="1" t="s">
        <v>644</v>
      </c>
    </row>
    <row r="27" customFormat="false" ht="12.8" hidden="false" customHeight="false" outlineLevel="0" collapsed="false">
      <c r="A27" s="1" t="s">
        <v>73</v>
      </c>
      <c r="B27" s="1" t="s">
        <v>387</v>
      </c>
      <c r="C27" s="1" t="n">
        <v>1</v>
      </c>
      <c r="D27" s="1" t="s">
        <v>635</v>
      </c>
      <c r="E27" s="1" t="n">
        <v>1</v>
      </c>
      <c r="F27" s="1" t="e">
        <f aca="false">VLOOKUP(batch1_2!A27,#REF!,2,0)</f>
        <v>#VALUE!</v>
      </c>
      <c r="G27" s="0"/>
      <c r="H27" s="0"/>
      <c r="I27" s="0"/>
      <c r="J27" s="0"/>
      <c r="K27" s="0"/>
      <c r="L27" s="0"/>
    </row>
    <row r="28" customFormat="false" ht="12.8" hidden="false" customHeight="false" outlineLevel="0" collapsed="false">
      <c r="A28" s="1" t="s">
        <v>73</v>
      </c>
      <c r="B28" s="1" t="s">
        <v>388</v>
      </c>
      <c r="C28" s="1" t="n">
        <v>1</v>
      </c>
      <c r="D28" s="1" t="s">
        <v>635</v>
      </c>
      <c r="E28" s="1" t="n">
        <v>1</v>
      </c>
      <c r="F28" s="1" t="e">
        <f aca="false">VLOOKUP(batch1_2!A28,#REF!,2,0)</f>
        <v>#VALUE!</v>
      </c>
      <c r="G28" s="0"/>
      <c r="H28" s="0"/>
      <c r="I28" s="0"/>
      <c r="J28" s="0"/>
      <c r="K28" s="0"/>
      <c r="L28" s="0"/>
    </row>
    <row r="29" customFormat="false" ht="12.8" hidden="false" customHeight="false" outlineLevel="0" collapsed="false">
      <c r="A29" s="1" t="s">
        <v>73</v>
      </c>
      <c r="B29" s="1" t="s">
        <v>656</v>
      </c>
      <c r="C29" s="1" t="n">
        <v>1</v>
      </c>
      <c r="D29" s="0"/>
      <c r="E29" s="1" t="n">
        <v>0</v>
      </c>
      <c r="F29" s="1" t="e">
        <f aca="false">VLOOKUP(batch1_2!A29,#REF!,2,0)</f>
        <v>#VALUE!</v>
      </c>
      <c r="G29" s="0"/>
      <c r="H29" s="0"/>
      <c r="I29" s="1" t="n">
        <v>1</v>
      </c>
      <c r="J29" s="0"/>
      <c r="K29" s="0"/>
      <c r="L29" s="1" t="s">
        <v>644</v>
      </c>
    </row>
    <row r="30" customFormat="false" ht="12.8" hidden="false" customHeight="false" outlineLevel="0" collapsed="false">
      <c r="A30" s="1" t="s">
        <v>73</v>
      </c>
      <c r="B30" s="1" t="s">
        <v>657</v>
      </c>
      <c r="C30" s="1" t="n">
        <v>1</v>
      </c>
      <c r="D30" s="0"/>
      <c r="E30" s="1" t="n">
        <v>0</v>
      </c>
      <c r="F30" s="1" t="e">
        <f aca="false">VLOOKUP(batch1_2!A30,#REF!,2,0)</f>
        <v>#VALUE!</v>
      </c>
      <c r="G30" s="0"/>
      <c r="H30" s="0"/>
      <c r="I30" s="1" t="n">
        <v>1</v>
      </c>
      <c r="J30" s="0"/>
      <c r="K30" s="0"/>
      <c r="L30" s="1" t="s">
        <v>644</v>
      </c>
    </row>
    <row r="31" customFormat="false" ht="12.8" hidden="false" customHeight="false" outlineLevel="0" collapsed="false">
      <c r="A31" s="1" t="s">
        <v>73</v>
      </c>
      <c r="B31" s="1" t="s">
        <v>389</v>
      </c>
      <c r="C31" s="1" t="n">
        <v>1</v>
      </c>
      <c r="D31" s="1" t="s">
        <v>635</v>
      </c>
      <c r="E31" s="1" t="n">
        <v>1</v>
      </c>
      <c r="F31" s="1" t="e">
        <f aca="false">VLOOKUP(batch1_2!A31,#REF!,2,0)</f>
        <v>#VALUE!</v>
      </c>
      <c r="G31" s="0"/>
      <c r="H31" s="0"/>
      <c r="I31" s="0"/>
      <c r="J31" s="0"/>
      <c r="K31" s="0"/>
      <c r="L31" s="0"/>
    </row>
    <row r="32" customFormat="false" ht="12.8" hidden="false" customHeight="false" outlineLevel="0" collapsed="false">
      <c r="A32" s="1" t="s">
        <v>73</v>
      </c>
      <c r="B32" s="1" t="s">
        <v>658</v>
      </c>
      <c r="C32" s="1" t="n">
        <v>1</v>
      </c>
      <c r="D32" s="0"/>
      <c r="E32" s="1" t="n">
        <v>0</v>
      </c>
      <c r="F32" s="1" t="e">
        <f aca="false">VLOOKUP(batch1_2!A32,#REF!,2,0)</f>
        <v>#VALUE!</v>
      </c>
      <c r="G32" s="0"/>
      <c r="H32" s="0"/>
      <c r="I32" s="1" t="n">
        <v>1</v>
      </c>
      <c r="J32" s="0"/>
      <c r="K32" s="0"/>
      <c r="L32" s="1" t="s">
        <v>644</v>
      </c>
    </row>
    <row r="33" customFormat="false" ht="12.8" hidden="false" customHeight="false" outlineLevel="0" collapsed="false">
      <c r="A33" s="1" t="s">
        <v>91</v>
      </c>
      <c r="B33" s="1" t="s">
        <v>659</v>
      </c>
      <c r="C33" s="1" t="n">
        <v>0</v>
      </c>
      <c r="D33" s="0"/>
      <c r="E33" s="1" t="n">
        <v>0</v>
      </c>
      <c r="F33" s="1" t="e">
        <f aca="false">VLOOKUP(batch1_2!A33,#REF!,2,0)</f>
        <v>#VALUE!</v>
      </c>
      <c r="G33" s="0"/>
      <c r="H33" s="0"/>
      <c r="I33" s="0"/>
      <c r="J33" s="0"/>
      <c r="K33" s="1" t="n">
        <v>1</v>
      </c>
      <c r="L33" s="1" t="s">
        <v>660</v>
      </c>
    </row>
    <row r="34" customFormat="false" ht="12.8" hidden="false" customHeight="false" outlineLevel="0" collapsed="false">
      <c r="A34" s="1" t="s">
        <v>102</v>
      </c>
      <c r="B34" s="1" t="s">
        <v>661</v>
      </c>
      <c r="C34" s="1" t="n">
        <v>0</v>
      </c>
      <c r="D34" s="0"/>
      <c r="E34" s="1" t="n">
        <v>0</v>
      </c>
      <c r="F34" s="1" t="e">
        <f aca="false">VLOOKUP(batch1_2!A34,#REF!,2,0)</f>
        <v>#VALUE!</v>
      </c>
      <c r="G34" s="0"/>
      <c r="H34" s="1" t="n">
        <v>1</v>
      </c>
      <c r="I34" s="0"/>
      <c r="J34" s="0"/>
      <c r="K34" s="0"/>
      <c r="L34" s="1" t="s">
        <v>662</v>
      </c>
    </row>
    <row r="35" customFormat="false" ht="12.8" hidden="false" customHeight="false" outlineLevel="0" collapsed="false">
      <c r="A35" s="1" t="s">
        <v>102</v>
      </c>
      <c r="B35" s="1" t="s">
        <v>663</v>
      </c>
      <c r="C35" s="1" t="n">
        <v>0</v>
      </c>
      <c r="D35" s="0"/>
      <c r="E35" s="1" t="n">
        <v>0</v>
      </c>
      <c r="F35" s="1" t="e">
        <f aca="false">VLOOKUP(batch1_2!A35,#REF!,2,0)</f>
        <v>#VALUE!</v>
      </c>
      <c r="G35" s="0"/>
      <c r="H35" s="1" t="n">
        <v>1</v>
      </c>
      <c r="I35" s="0"/>
      <c r="J35" s="0"/>
      <c r="K35" s="0"/>
      <c r="L35" s="1" t="s">
        <v>662</v>
      </c>
    </row>
    <row r="36" customFormat="false" ht="12.8" hidden="false" customHeight="false" outlineLevel="0" collapsed="false">
      <c r="A36" s="1" t="s">
        <v>111</v>
      </c>
      <c r="B36" s="1" t="s">
        <v>664</v>
      </c>
      <c r="C36" s="1" t="n">
        <v>0</v>
      </c>
      <c r="D36" s="0"/>
      <c r="E36" s="1" t="n">
        <v>0</v>
      </c>
      <c r="F36" s="1" t="e">
        <f aca="false">VLOOKUP(batch1_2!A36,#REF!,2,0)</f>
        <v>#VALUE!</v>
      </c>
      <c r="G36" s="1" t="n">
        <v>1</v>
      </c>
      <c r="H36" s="0"/>
      <c r="I36" s="0"/>
      <c r="J36" s="0"/>
      <c r="K36" s="1" t="n">
        <v>1</v>
      </c>
      <c r="L36" s="1" t="s">
        <v>665</v>
      </c>
    </row>
    <row r="37" customFormat="false" ht="12.8" hidden="false" customHeight="false" outlineLevel="0" collapsed="false">
      <c r="A37" s="1" t="s">
        <v>111</v>
      </c>
      <c r="B37" s="1" t="s">
        <v>423</v>
      </c>
      <c r="C37" s="1" t="n">
        <v>0</v>
      </c>
      <c r="D37" s="1" t="s">
        <v>635</v>
      </c>
      <c r="E37" s="1" t="n">
        <v>1</v>
      </c>
      <c r="F37" s="1" t="e">
        <f aca="false">VLOOKUP(batch1_2!A37,#REF!,2,0)</f>
        <v>#VALUE!</v>
      </c>
      <c r="G37" s="0"/>
      <c r="H37" s="0"/>
      <c r="I37" s="0"/>
      <c r="J37" s="0"/>
      <c r="K37" s="0"/>
      <c r="L37" s="0"/>
    </row>
    <row r="38" customFormat="false" ht="12.8" hidden="false" customHeight="false" outlineLevel="0" collapsed="false">
      <c r="A38" s="1" t="s">
        <v>114</v>
      </c>
      <c r="B38" s="1" t="s">
        <v>666</v>
      </c>
      <c r="C38" s="1" t="n">
        <v>0</v>
      </c>
      <c r="D38" s="0"/>
      <c r="E38" s="1" t="n">
        <v>0</v>
      </c>
      <c r="F38" s="1" t="e">
        <f aca="false">VLOOKUP(batch1_2!A38,#REF!,2,0)</f>
        <v>#VALUE!</v>
      </c>
      <c r="G38" s="0"/>
      <c r="H38" s="0"/>
      <c r="I38" s="0"/>
      <c r="J38" s="0"/>
      <c r="K38" s="1" t="n">
        <v>1</v>
      </c>
      <c r="L38" s="1" t="s">
        <v>667</v>
      </c>
    </row>
    <row r="39" customFormat="false" ht="12.8" hidden="false" customHeight="false" outlineLevel="0" collapsed="false">
      <c r="A39" s="1" t="s">
        <v>114</v>
      </c>
      <c r="B39" s="1" t="s">
        <v>668</v>
      </c>
      <c r="C39" s="1" t="n">
        <v>0</v>
      </c>
      <c r="D39" s="0"/>
      <c r="E39" s="1" t="n">
        <v>0</v>
      </c>
      <c r="F39" s="1" t="e">
        <f aca="false">VLOOKUP(batch1_2!A39,#REF!,2,0)</f>
        <v>#VALUE!</v>
      </c>
      <c r="G39" s="0"/>
      <c r="H39" s="0"/>
      <c r="I39" s="0"/>
      <c r="J39" s="0"/>
      <c r="K39" s="1" t="n">
        <v>1</v>
      </c>
      <c r="L39" s="1" t="s">
        <v>667</v>
      </c>
    </row>
    <row r="40" customFormat="false" ht="12.8" hidden="false" customHeight="false" outlineLevel="0" collapsed="false">
      <c r="A40" s="1" t="s">
        <v>114</v>
      </c>
      <c r="B40" s="1" t="s">
        <v>669</v>
      </c>
      <c r="C40" s="1" t="n">
        <v>0</v>
      </c>
      <c r="D40" s="0"/>
      <c r="E40" s="1" t="n">
        <v>0</v>
      </c>
      <c r="F40" s="1" t="e">
        <f aca="false">VLOOKUP(batch1_2!A40,#REF!,2,0)</f>
        <v>#VALUE!</v>
      </c>
      <c r="G40" s="0"/>
      <c r="H40" s="0"/>
      <c r="I40" s="0"/>
      <c r="J40" s="0"/>
      <c r="K40" s="1" t="n">
        <v>1</v>
      </c>
      <c r="L40" s="1" t="s">
        <v>667</v>
      </c>
    </row>
    <row r="41" customFormat="false" ht="12.8" hidden="false" customHeight="false" outlineLevel="0" collapsed="false">
      <c r="A41" s="1" t="s">
        <v>114</v>
      </c>
      <c r="B41" s="1" t="s">
        <v>670</v>
      </c>
      <c r="C41" s="1" t="n">
        <v>0</v>
      </c>
      <c r="D41" s="0"/>
      <c r="E41" s="1" t="n">
        <v>0</v>
      </c>
      <c r="F41" s="1" t="e">
        <f aca="false">VLOOKUP(batch1_2!A41,#REF!,2,0)</f>
        <v>#VALUE!</v>
      </c>
      <c r="G41" s="0"/>
      <c r="H41" s="0"/>
      <c r="I41" s="0"/>
      <c r="J41" s="0"/>
      <c r="K41" s="1" t="n">
        <v>1</v>
      </c>
      <c r="L41" s="1" t="s">
        <v>667</v>
      </c>
    </row>
    <row r="42" customFormat="false" ht="12.8" hidden="false" customHeight="false" outlineLevel="0" collapsed="false">
      <c r="A42" s="1" t="s">
        <v>114</v>
      </c>
      <c r="B42" s="1" t="s">
        <v>671</v>
      </c>
      <c r="C42" s="1" t="n">
        <v>0</v>
      </c>
      <c r="D42" s="0"/>
      <c r="E42" s="1" t="n">
        <v>0</v>
      </c>
      <c r="F42" s="1" t="e">
        <f aca="false">VLOOKUP(batch1_2!A42,#REF!,2,0)</f>
        <v>#VALUE!</v>
      </c>
      <c r="G42" s="0"/>
      <c r="H42" s="0"/>
      <c r="I42" s="0"/>
      <c r="J42" s="0"/>
      <c r="K42" s="1" t="n">
        <v>1</v>
      </c>
      <c r="L42" s="1" t="s">
        <v>667</v>
      </c>
    </row>
    <row r="43" customFormat="false" ht="12.8" hidden="false" customHeight="false" outlineLevel="0" collapsed="false">
      <c r="A43" s="1" t="s">
        <v>114</v>
      </c>
      <c r="B43" s="1" t="s">
        <v>672</v>
      </c>
      <c r="C43" s="1" t="n">
        <v>0</v>
      </c>
      <c r="D43" s="0"/>
      <c r="E43" s="1" t="n">
        <v>0</v>
      </c>
      <c r="F43" s="1" t="e">
        <f aca="false">VLOOKUP(batch1_2!A43,#REF!,2,0)</f>
        <v>#VALUE!</v>
      </c>
      <c r="G43" s="0"/>
      <c r="H43" s="0"/>
      <c r="I43" s="0"/>
      <c r="J43" s="0"/>
      <c r="K43" s="1" t="n">
        <v>1</v>
      </c>
      <c r="L43" s="1" t="s">
        <v>667</v>
      </c>
    </row>
    <row r="44" customFormat="false" ht="12.8" hidden="false" customHeight="false" outlineLevel="0" collapsed="false">
      <c r="A44" s="1" t="s">
        <v>114</v>
      </c>
      <c r="B44" s="1" t="s">
        <v>673</v>
      </c>
      <c r="C44" s="1" t="n">
        <v>0</v>
      </c>
      <c r="D44" s="0"/>
      <c r="E44" s="1" t="n">
        <v>0</v>
      </c>
      <c r="F44" s="1" t="e">
        <f aca="false">VLOOKUP(batch1_2!A44,#REF!,2,0)</f>
        <v>#VALUE!</v>
      </c>
      <c r="G44" s="0"/>
      <c r="H44" s="0"/>
      <c r="I44" s="0"/>
      <c r="J44" s="0"/>
      <c r="K44" s="1" t="n">
        <v>1</v>
      </c>
      <c r="L44" s="1" t="s">
        <v>667</v>
      </c>
    </row>
    <row r="45" customFormat="false" ht="12.8" hidden="false" customHeight="false" outlineLevel="0" collapsed="false">
      <c r="A45" s="1" t="s">
        <v>119</v>
      </c>
      <c r="B45" s="1" t="s">
        <v>674</v>
      </c>
      <c r="C45" s="1" t="n">
        <v>0</v>
      </c>
      <c r="D45" s="0"/>
      <c r="E45" s="1" t="n">
        <v>0</v>
      </c>
      <c r="F45" s="1" t="e">
        <f aca="false">VLOOKUP(batch1_2!A45,#REF!,2,0)</f>
        <v>#VALUE!</v>
      </c>
      <c r="G45" s="1" t="n">
        <v>1</v>
      </c>
      <c r="H45" s="1" t="n">
        <v>1</v>
      </c>
      <c r="I45" s="0"/>
      <c r="J45" s="0"/>
      <c r="K45" s="0"/>
      <c r="L45" s="1" t="s">
        <v>675</v>
      </c>
    </row>
    <row r="46" customFormat="false" ht="12.8" hidden="false" customHeight="false" outlineLevel="0" collapsed="false">
      <c r="A46" s="1" t="s">
        <v>119</v>
      </c>
      <c r="B46" s="1" t="s">
        <v>676</v>
      </c>
      <c r="C46" s="1" t="n">
        <v>0</v>
      </c>
      <c r="D46" s="0"/>
      <c r="E46" s="1" t="n">
        <v>0</v>
      </c>
      <c r="F46" s="1" t="e">
        <f aca="false">VLOOKUP(batch1_2!A46,#REF!,2,0)</f>
        <v>#VALUE!</v>
      </c>
      <c r="G46" s="1" t="n">
        <v>1</v>
      </c>
      <c r="H46" s="1" t="n">
        <v>1</v>
      </c>
      <c r="I46" s="0"/>
      <c r="J46" s="0"/>
      <c r="K46" s="0"/>
      <c r="L46" s="1" t="s">
        <v>675</v>
      </c>
    </row>
    <row r="47" customFormat="false" ht="12.8" hidden="false" customHeight="false" outlineLevel="0" collapsed="false">
      <c r="A47" s="1" t="s">
        <v>128</v>
      </c>
      <c r="B47" s="1" t="s">
        <v>677</v>
      </c>
      <c r="C47" s="1" t="n">
        <v>1</v>
      </c>
      <c r="D47" s="0"/>
      <c r="E47" s="1" t="n">
        <v>0</v>
      </c>
      <c r="F47" s="1" t="e">
        <f aca="false">VLOOKUP(batch1_2!A47,#REF!,2,0)</f>
        <v>#VALUE!</v>
      </c>
      <c r="G47" s="0"/>
      <c r="H47" s="0"/>
      <c r="I47" s="0"/>
      <c r="J47" s="0"/>
      <c r="K47" s="1" t="n">
        <v>1</v>
      </c>
      <c r="L47" s="1" t="s">
        <v>678</v>
      </c>
    </row>
    <row r="48" customFormat="false" ht="12.8" hidden="false" customHeight="false" outlineLevel="0" collapsed="false">
      <c r="A48" s="1" t="s">
        <v>128</v>
      </c>
      <c r="B48" s="1" t="s">
        <v>679</v>
      </c>
      <c r="C48" s="1" t="n">
        <v>1</v>
      </c>
      <c r="D48" s="0"/>
      <c r="E48" s="1" t="n">
        <v>0</v>
      </c>
      <c r="F48" s="1" t="e">
        <f aca="false">VLOOKUP(batch1_2!A48,#REF!,2,0)</f>
        <v>#VALUE!</v>
      </c>
      <c r="G48" s="0"/>
      <c r="H48" s="0"/>
      <c r="I48" s="0"/>
      <c r="J48" s="0"/>
      <c r="K48" s="1" t="n">
        <v>1</v>
      </c>
      <c r="L48" s="1" t="s">
        <v>678</v>
      </c>
    </row>
    <row r="49" customFormat="false" ht="12.8" hidden="false" customHeight="false" outlineLevel="0" collapsed="false">
      <c r="A49" s="1" t="s">
        <v>128</v>
      </c>
      <c r="B49" s="1" t="s">
        <v>680</v>
      </c>
      <c r="C49" s="1" t="n">
        <v>1</v>
      </c>
      <c r="D49" s="0"/>
      <c r="E49" s="1" t="n">
        <v>0</v>
      </c>
      <c r="F49" s="1" t="e">
        <f aca="false">VLOOKUP(batch1_2!A49,#REF!,2,0)</f>
        <v>#VALUE!</v>
      </c>
      <c r="G49" s="0"/>
      <c r="H49" s="0"/>
      <c r="I49" s="0"/>
      <c r="J49" s="0"/>
      <c r="K49" s="1" t="n">
        <v>1</v>
      </c>
      <c r="L49" s="1" t="s">
        <v>678</v>
      </c>
    </row>
    <row r="50" customFormat="false" ht="12.8" hidden="false" customHeight="false" outlineLevel="0" collapsed="false">
      <c r="A50" s="1" t="s">
        <v>128</v>
      </c>
      <c r="B50" s="1" t="s">
        <v>681</v>
      </c>
      <c r="C50" s="1" t="n">
        <v>1</v>
      </c>
      <c r="D50" s="0"/>
      <c r="E50" s="1" t="n">
        <v>0</v>
      </c>
      <c r="F50" s="1" t="e">
        <f aca="false">VLOOKUP(batch1_2!A50,#REF!,2,0)</f>
        <v>#VALUE!</v>
      </c>
      <c r="G50" s="0"/>
      <c r="H50" s="0"/>
      <c r="I50" s="0"/>
      <c r="J50" s="0"/>
      <c r="K50" s="1" t="n">
        <v>1</v>
      </c>
      <c r="L50" s="1" t="s">
        <v>678</v>
      </c>
    </row>
    <row r="51" customFormat="false" ht="12.8" hidden="false" customHeight="false" outlineLevel="0" collapsed="false">
      <c r="A51" s="1" t="s">
        <v>128</v>
      </c>
      <c r="B51" s="1" t="s">
        <v>682</v>
      </c>
      <c r="C51" s="1" t="n">
        <v>1</v>
      </c>
      <c r="D51" s="0"/>
      <c r="E51" s="1" t="n">
        <v>0</v>
      </c>
      <c r="F51" s="1" t="e">
        <f aca="false">VLOOKUP(batch1_2!A51,#REF!,2,0)</f>
        <v>#VALUE!</v>
      </c>
      <c r="G51" s="0"/>
      <c r="H51" s="0"/>
      <c r="I51" s="0"/>
      <c r="J51" s="0"/>
      <c r="K51" s="1" t="n">
        <v>1</v>
      </c>
      <c r="L51" s="1" t="s">
        <v>678</v>
      </c>
    </row>
    <row r="52" customFormat="false" ht="12.8" hidden="false" customHeight="false" outlineLevel="0" collapsed="false">
      <c r="A52" s="1" t="s">
        <v>130</v>
      </c>
      <c r="B52" s="1" t="s">
        <v>491</v>
      </c>
      <c r="C52" s="1" t="n">
        <v>1</v>
      </c>
      <c r="D52" s="1" t="s">
        <v>635</v>
      </c>
      <c r="E52" s="1" t="n">
        <v>1</v>
      </c>
      <c r="F52" s="1" t="e">
        <f aca="false">VLOOKUP(batch1_2!A52,#REF!,2,0)</f>
        <v>#VALUE!</v>
      </c>
      <c r="G52" s="0"/>
      <c r="H52" s="0"/>
      <c r="I52" s="0"/>
      <c r="J52" s="0"/>
      <c r="K52" s="0"/>
      <c r="L52" s="0"/>
    </row>
    <row r="53" customFormat="false" ht="12.8" hidden="false" customHeight="false" outlineLevel="0" collapsed="false">
      <c r="A53" s="1" t="s">
        <v>130</v>
      </c>
      <c r="B53" s="1" t="s">
        <v>492</v>
      </c>
      <c r="C53" s="1" t="n">
        <v>1</v>
      </c>
      <c r="D53" s="1" t="s">
        <v>635</v>
      </c>
      <c r="E53" s="1" t="n">
        <v>1</v>
      </c>
      <c r="F53" s="1" t="e">
        <f aca="false">VLOOKUP(batch1_2!A53,#REF!,2,0)</f>
        <v>#VALUE!</v>
      </c>
      <c r="G53" s="0"/>
      <c r="H53" s="0"/>
      <c r="I53" s="0"/>
      <c r="J53" s="0"/>
      <c r="K53" s="0"/>
      <c r="L53" s="0"/>
    </row>
    <row r="54" customFormat="false" ht="12.8" hidden="false" customHeight="false" outlineLevel="0" collapsed="false">
      <c r="A54" s="1" t="s">
        <v>133</v>
      </c>
      <c r="B54" s="1" t="s">
        <v>494</v>
      </c>
      <c r="C54" s="1" t="n">
        <v>1</v>
      </c>
      <c r="D54" s="0"/>
      <c r="E54" s="1" t="n">
        <v>0</v>
      </c>
      <c r="F54" s="1" t="e">
        <f aca="false">VLOOKUP(batch1_2!A54,#REF!,2,0)</f>
        <v>#VALUE!</v>
      </c>
      <c r="G54" s="0"/>
      <c r="H54" s="0"/>
      <c r="I54" s="0"/>
      <c r="J54" s="0"/>
      <c r="K54" s="1" t="n">
        <v>1</v>
      </c>
      <c r="L54" s="1" t="s">
        <v>683</v>
      </c>
    </row>
    <row r="55" customFormat="false" ht="12.8" hidden="false" customHeight="false" outlineLevel="0" collapsed="false">
      <c r="A55" s="1" t="s">
        <v>133</v>
      </c>
      <c r="B55" s="1" t="s">
        <v>497</v>
      </c>
      <c r="C55" s="1" t="n">
        <v>0</v>
      </c>
      <c r="D55" s="1" t="s">
        <v>635</v>
      </c>
      <c r="E55" s="1" t="n">
        <v>1</v>
      </c>
      <c r="F55" s="1" t="e">
        <f aca="false">VLOOKUP(batch1_2!A55,#REF!,2,0)</f>
        <v>#VALUE!</v>
      </c>
      <c r="G55" s="0"/>
      <c r="H55" s="0"/>
      <c r="I55" s="0"/>
      <c r="J55" s="0"/>
      <c r="K55" s="0"/>
      <c r="L55" s="0"/>
    </row>
    <row r="56" customFormat="false" ht="12.8" hidden="false" customHeight="false" outlineLevel="0" collapsed="false">
      <c r="A56" s="1" t="s">
        <v>133</v>
      </c>
      <c r="B56" s="1" t="s">
        <v>684</v>
      </c>
      <c r="C56" s="1" t="n">
        <v>1</v>
      </c>
      <c r="D56" s="0"/>
      <c r="E56" s="1" t="n">
        <v>0</v>
      </c>
      <c r="F56" s="1" t="e">
        <f aca="false">VLOOKUP(batch1_2!A56,#REF!,2,0)</f>
        <v>#VALUE!</v>
      </c>
      <c r="G56" s="0"/>
      <c r="H56" s="0"/>
      <c r="I56" s="0"/>
      <c r="J56" s="0"/>
      <c r="K56" s="1" t="n">
        <v>1</v>
      </c>
      <c r="L56" s="1" t="s">
        <v>685</v>
      </c>
    </row>
    <row r="57" customFormat="false" ht="12.8" hidden="false" customHeight="false" outlineLevel="0" collapsed="false">
      <c r="A57" s="1" t="s">
        <v>133</v>
      </c>
      <c r="B57" s="1" t="s">
        <v>498</v>
      </c>
      <c r="C57" s="1" t="n">
        <v>0</v>
      </c>
      <c r="D57" s="1" t="s">
        <v>635</v>
      </c>
      <c r="E57" s="1" t="n">
        <v>1</v>
      </c>
      <c r="F57" s="1" t="e">
        <f aca="false">VLOOKUP(batch1_2!A57,#REF!,2,0)</f>
        <v>#VALUE!</v>
      </c>
      <c r="G57" s="0"/>
      <c r="H57" s="0"/>
      <c r="I57" s="0"/>
      <c r="J57" s="0"/>
      <c r="L57" s="0"/>
    </row>
    <row r="58" customFormat="false" ht="12.8" hidden="false" customHeight="false" outlineLevel="0" collapsed="false">
      <c r="A58" s="1" t="s">
        <v>133</v>
      </c>
      <c r="B58" s="1" t="s">
        <v>495</v>
      </c>
      <c r="C58" s="1" t="n">
        <v>0</v>
      </c>
      <c r="D58" s="1" t="s">
        <v>635</v>
      </c>
      <c r="E58" s="1" t="n">
        <v>1</v>
      </c>
      <c r="F58" s="1" t="e">
        <f aca="false">VLOOKUP(batch1_2!A58,#REF!,2,0)</f>
        <v>#VALUE!</v>
      </c>
      <c r="G58" s="0"/>
      <c r="H58" s="0"/>
      <c r="I58" s="0"/>
      <c r="J58" s="0"/>
      <c r="L58" s="0"/>
    </row>
    <row r="59" customFormat="false" ht="12.8" hidden="false" customHeight="false" outlineLevel="0" collapsed="false">
      <c r="A59" s="1" t="s">
        <v>133</v>
      </c>
      <c r="B59" s="1" t="s">
        <v>500</v>
      </c>
      <c r="C59" s="1" t="n">
        <v>0</v>
      </c>
      <c r="D59" s="1" t="s">
        <v>635</v>
      </c>
      <c r="E59" s="1" t="n">
        <v>1</v>
      </c>
      <c r="F59" s="1" t="e">
        <f aca="false">VLOOKUP(batch1_2!A59,#REF!,2,0)</f>
        <v>#VALUE!</v>
      </c>
      <c r="G59" s="0"/>
      <c r="H59" s="0"/>
      <c r="I59" s="0"/>
      <c r="J59" s="0"/>
      <c r="L59" s="0"/>
    </row>
    <row r="60" customFormat="false" ht="12.8" hidden="false" customHeight="false" outlineLevel="0" collapsed="false">
      <c r="A60" s="1" t="s">
        <v>133</v>
      </c>
      <c r="B60" s="1" t="s">
        <v>496</v>
      </c>
      <c r="C60" s="1" t="n">
        <v>0</v>
      </c>
      <c r="D60" s="1" t="s">
        <v>635</v>
      </c>
      <c r="E60" s="1" t="n">
        <v>1</v>
      </c>
      <c r="F60" s="1" t="e">
        <f aca="false">VLOOKUP(batch1_2!A60,#REF!,2,0)</f>
        <v>#VALUE!</v>
      </c>
      <c r="G60" s="0"/>
      <c r="H60" s="0"/>
      <c r="I60" s="0"/>
      <c r="J60" s="0"/>
      <c r="L60" s="0"/>
    </row>
    <row r="61" customFormat="false" ht="12.8" hidden="false" customHeight="false" outlineLevel="0" collapsed="false">
      <c r="A61" s="1" t="s">
        <v>133</v>
      </c>
      <c r="B61" s="1" t="s">
        <v>502</v>
      </c>
      <c r="C61" s="1" t="n">
        <v>0</v>
      </c>
      <c r="D61" s="1" t="s">
        <v>635</v>
      </c>
      <c r="E61" s="1" t="n">
        <v>1</v>
      </c>
      <c r="F61" s="1" t="e">
        <f aca="false">VLOOKUP(batch1_2!A61,#REF!,2,0)</f>
        <v>#VALUE!</v>
      </c>
      <c r="G61" s="0"/>
      <c r="H61" s="0"/>
      <c r="I61" s="0"/>
      <c r="J61" s="0"/>
      <c r="L61" s="0"/>
    </row>
    <row r="62" customFormat="false" ht="12.8" hidden="false" customHeight="false" outlineLevel="0" collapsed="false">
      <c r="A62" s="1" t="s">
        <v>133</v>
      </c>
      <c r="B62" s="1" t="s">
        <v>686</v>
      </c>
      <c r="C62" s="1" t="n">
        <v>1</v>
      </c>
      <c r="D62" s="0"/>
      <c r="E62" s="1" t="n">
        <v>0</v>
      </c>
      <c r="F62" s="1" t="e">
        <f aca="false">VLOOKUP(batch1_2!A62,#REF!,2,0)</f>
        <v>#VALUE!</v>
      </c>
      <c r="G62" s="0"/>
      <c r="H62" s="1" t="n">
        <v>1</v>
      </c>
      <c r="I62" s="0"/>
      <c r="J62" s="0"/>
      <c r="L62" s="1" t="s">
        <v>662</v>
      </c>
    </row>
    <row r="63" customFormat="false" ht="12.8" hidden="false" customHeight="false" outlineLevel="0" collapsed="false">
      <c r="A63" s="1" t="s">
        <v>136</v>
      </c>
      <c r="B63" s="1" t="s">
        <v>687</v>
      </c>
      <c r="C63" s="1" t="n">
        <v>1</v>
      </c>
      <c r="D63" s="0"/>
      <c r="E63" s="1" t="n">
        <v>0</v>
      </c>
      <c r="F63" s="1" t="e">
        <f aca="false">VLOOKUP(batch1_2!A63,#REF!,2,0)</f>
        <v>#VALUE!</v>
      </c>
      <c r="G63" s="0"/>
      <c r="H63" s="0"/>
      <c r="I63" s="0"/>
      <c r="J63" s="0"/>
      <c r="L63" s="1" t="s">
        <v>688</v>
      </c>
    </row>
    <row r="64" customFormat="false" ht="12.8" hidden="false" customHeight="false" outlineLevel="0" collapsed="false">
      <c r="A64" s="1" t="s">
        <v>136</v>
      </c>
      <c r="B64" s="1" t="s">
        <v>507</v>
      </c>
      <c r="C64" s="1" t="n">
        <v>1</v>
      </c>
      <c r="D64" s="1" t="s">
        <v>635</v>
      </c>
      <c r="E64" s="1" t="n">
        <v>1</v>
      </c>
      <c r="F64" s="1" t="e">
        <f aca="false">VLOOKUP(batch1_2!A64,#REF!,2,0)</f>
        <v>#VALUE!</v>
      </c>
      <c r="G64" s="0"/>
      <c r="H64" s="0"/>
      <c r="I64" s="0"/>
      <c r="J64" s="0"/>
      <c r="L64" s="0"/>
    </row>
    <row r="65" customFormat="false" ht="12.8" hidden="false" customHeight="false" outlineLevel="0" collapsed="false">
      <c r="A65" s="1" t="s">
        <v>138</v>
      </c>
      <c r="B65" s="1" t="s">
        <v>518</v>
      </c>
      <c r="C65" s="1" t="n">
        <v>0</v>
      </c>
      <c r="D65" s="1" t="s">
        <v>635</v>
      </c>
      <c r="E65" s="1" t="n">
        <v>1</v>
      </c>
      <c r="F65" s="1" t="e">
        <f aca="false">VLOOKUP(batch1_2!A65,#REF!,2,0)</f>
        <v>#VALUE!</v>
      </c>
      <c r="G65" s="0"/>
      <c r="H65" s="0"/>
      <c r="I65" s="0"/>
      <c r="J65" s="0"/>
      <c r="L65" s="0"/>
    </row>
    <row r="66" customFormat="false" ht="12.8" hidden="false" customHeight="false" outlineLevel="0" collapsed="false">
      <c r="A66" s="1" t="s">
        <v>138</v>
      </c>
      <c r="B66" s="1" t="s">
        <v>519</v>
      </c>
      <c r="C66" s="1" t="n">
        <v>0</v>
      </c>
      <c r="D66" s="1" t="s">
        <v>635</v>
      </c>
      <c r="E66" s="1" t="n">
        <v>1</v>
      </c>
      <c r="F66" s="1" t="e">
        <f aca="false">VLOOKUP(batch1_2!A66,#REF!,2,0)</f>
        <v>#VALUE!</v>
      </c>
      <c r="G66" s="0"/>
      <c r="H66" s="0"/>
      <c r="I66" s="0"/>
      <c r="J66" s="0"/>
      <c r="L66" s="0"/>
    </row>
    <row r="67" customFormat="false" ht="12.8" hidden="false" customHeight="false" outlineLevel="0" collapsed="false">
      <c r="A67" s="1" t="s">
        <v>138</v>
      </c>
      <c r="B67" s="1" t="s">
        <v>520</v>
      </c>
      <c r="C67" s="1" t="n">
        <v>0</v>
      </c>
      <c r="D67" s="1" t="s">
        <v>635</v>
      </c>
      <c r="E67" s="1" t="n">
        <v>1</v>
      </c>
      <c r="F67" s="1" t="e">
        <f aca="false">VLOOKUP(batch1_2!A67,#REF!,2,0)</f>
        <v>#VALUE!</v>
      </c>
      <c r="G67" s="0"/>
      <c r="H67" s="0"/>
      <c r="I67" s="0"/>
      <c r="J67" s="0"/>
      <c r="L67" s="0"/>
    </row>
    <row r="68" customFormat="false" ht="12.8" hidden="false" customHeight="false" outlineLevel="0" collapsed="false">
      <c r="A68" s="1" t="s">
        <v>144</v>
      </c>
      <c r="B68" s="1" t="s">
        <v>689</v>
      </c>
      <c r="C68" s="1" t="n">
        <v>1</v>
      </c>
      <c r="D68" s="0"/>
      <c r="E68" s="1" t="n">
        <v>0</v>
      </c>
      <c r="F68" s="1" t="e">
        <f aca="false">VLOOKUP(batch1_2!A68,#REF!,2,0)</f>
        <v>#VALUE!</v>
      </c>
      <c r="G68" s="1" t="n">
        <v>1</v>
      </c>
      <c r="H68" s="1" t="n">
        <v>1</v>
      </c>
      <c r="I68" s="0"/>
      <c r="J68" s="0"/>
      <c r="L68" s="1" t="s">
        <v>690</v>
      </c>
    </row>
    <row r="69" customFormat="false" ht="12.8" hidden="false" customHeight="false" outlineLevel="0" collapsed="false">
      <c r="A69" s="1" t="s">
        <v>144</v>
      </c>
      <c r="B69" s="1" t="s">
        <v>691</v>
      </c>
      <c r="C69" s="1" t="n">
        <v>1</v>
      </c>
      <c r="D69" s="0"/>
      <c r="E69" s="1" t="n">
        <v>0</v>
      </c>
      <c r="F69" s="1" t="e">
        <f aca="false">VLOOKUP(batch1_2!A69,#REF!,2,0)</f>
        <v>#VALUE!</v>
      </c>
      <c r="G69" s="0"/>
      <c r="H69" s="1" t="n">
        <v>1</v>
      </c>
      <c r="I69" s="0"/>
      <c r="J69" s="0"/>
      <c r="L69" s="1" t="s">
        <v>692</v>
      </c>
    </row>
    <row r="70" customFormat="false" ht="12.8" hidden="false" customHeight="false" outlineLevel="0" collapsed="false">
      <c r="A70" s="1" t="s">
        <v>147</v>
      </c>
      <c r="B70" s="1" t="s">
        <v>551</v>
      </c>
      <c r="C70" s="1" t="n">
        <v>0</v>
      </c>
      <c r="D70" s="1" t="s">
        <v>635</v>
      </c>
      <c r="E70" s="1" t="n">
        <v>1</v>
      </c>
      <c r="F70" s="1" t="e">
        <f aca="false">VLOOKUP(batch1_2!A70,#REF!,2,0)</f>
        <v>#VALUE!</v>
      </c>
      <c r="G70" s="0"/>
      <c r="H70" s="0"/>
      <c r="I70" s="0"/>
      <c r="J70" s="0"/>
      <c r="L70" s="0"/>
    </row>
    <row r="71" customFormat="false" ht="12.8" hidden="false" customHeight="false" outlineLevel="0" collapsed="false">
      <c r="A71" s="1" t="s">
        <v>147</v>
      </c>
      <c r="B71" s="1" t="s">
        <v>552</v>
      </c>
      <c r="C71" s="1" t="n">
        <v>0</v>
      </c>
      <c r="D71" s="1" t="s">
        <v>635</v>
      </c>
      <c r="E71" s="1" t="n">
        <v>1</v>
      </c>
      <c r="F71" s="1" t="e">
        <f aca="false">VLOOKUP(batch1_2!A71,#REF!,2,0)</f>
        <v>#VALUE!</v>
      </c>
      <c r="G71" s="0"/>
      <c r="H71" s="0"/>
      <c r="I71" s="0"/>
      <c r="J71" s="0"/>
      <c r="L71" s="0"/>
    </row>
    <row r="72" customFormat="false" ht="12.8" hidden="false" customHeight="false" outlineLevel="0" collapsed="false">
      <c r="A72" s="1" t="s">
        <v>150</v>
      </c>
      <c r="B72" s="1" t="s">
        <v>564</v>
      </c>
      <c r="C72" s="1" t="n">
        <v>0</v>
      </c>
      <c r="D72" s="1" t="s">
        <v>635</v>
      </c>
      <c r="E72" s="1" t="n">
        <v>1</v>
      </c>
      <c r="F72" s="1" t="e">
        <f aca="false">VLOOKUP(batch1_2!A72,#REF!,2,0)</f>
        <v>#VALUE!</v>
      </c>
      <c r="G72" s="0"/>
      <c r="H72" s="0"/>
      <c r="I72" s="0"/>
      <c r="J72" s="0"/>
      <c r="L72" s="0"/>
    </row>
    <row r="73" customFormat="false" ht="12.8" hidden="false" customHeight="false" outlineLevel="0" collapsed="false">
      <c r="A73" s="1" t="s">
        <v>150</v>
      </c>
      <c r="B73" s="1" t="s">
        <v>565</v>
      </c>
      <c r="C73" s="1" t="n">
        <v>0</v>
      </c>
      <c r="D73" s="1" t="s">
        <v>635</v>
      </c>
      <c r="E73" s="1" t="n">
        <v>1</v>
      </c>
      <c r="F73" s="1" t="e">
        <f aca="false">VLOOKUP(batch1_2!A73,#REF!,2,0)</f>
        <v>#VALUE!</v>
      </c>
      <c r="G73" s="0"/>
      <c r="H73" s="0"/>
      <c r="I73" s="0"/>
      <c r="J73" s="0"/>
      <c r="L73" s="0"/>
    </row>
    <row r="74" customFormat="false" ht="12.8" hidden="false" customHeight="false" outlineLevel="0" collapsed="false">
      <c r="A74" s="1" t="s">
        <v>150</v>
      </c>
      <c r="B74" s="1" t="s">
        <v>693</v>
      </c>
      <c r="C74" s="1" t="n">
        <v>0</v>
      </c>
      <c r="D74" s="0"/>
      <c r="E74" s="1" t="n">
        <v>0</v>
      </c>
      <c r="F74" s="1" t="e">
        <f aca="false">VLOOKUP(batch1_2!A74,#REF!,2,0)</f>
        <v>#VALUE!</v>
      </c>
      <c r="G74" s="0"/>
      <c r="H74" s="0"/>
      <c r="I74" s="0"/>
      <c r="J74" s="1" t="n">
        <v>1</v>
      </c>
      <c r="L74" s="1" t="s">
        <v>694</v>
      </c>
    </row>
    <row r="75" customFormat="false" ht="12.8" hidden="false" customHeight="false" outlineLevel="0" collapsed="false">
      <c r="A75" s="1" t="s">
        <v>150</v>
      </c>
      <c r="B75" s="1" t="s">
        <v>566</v>
      </c>
      <c r="C75" s="1" t="n">
        <v>0</v>
      </c>
      <c r="D75" s="1" t="s">
        <v>635</v>
      </c>
      <c r="E75" s="1" t="n">
        <v>1</v>
      </c>
      <c r="F75" s="1" t="e">
        <f aca="false">VLOOKUP(batch1_2!A75,#REF!,2,0)</f>
        <v>#VALUE!</v>
      </c>
      <c r="G75" s="0"/>
      <c r="H75" s="0"/>
      <c r="I75" s="0"/>
      <c r="L75" s="0"/>
    </row>
    <row r="76" customFormat="false" ht="12.8" hidden="false" customHeight="false" outlineLevel="0" collapsed="false">
      <c r="A76" s="1" t="s">
        <v>150</v>
      </c>
      <c r="B76" s="1" t="s">
        <v>567</v>
      </c>
      <c r="C76" s="1" t="n">
        <v>0</v>
      </c>
      <c r="D76" s="1" t="s">
        <v>635</v>
      </c>
      <c r="E76" s="1" t="n">
        <v>1</v>
      </c>
      <c r="F76" s="1" t="e">
        <f aca="false">VLOOKUP(batch1_2!A76,#REF!,2,0)</f>
        <v>#VALUE!</v>
      </c>
      <c r="G76" s="0"/>
      <c r="H76" s="0"/>
      <c r="I76" s="0"/>
      <c r="L76" s="0"/>
    </row>
    <row r="77" customFormat="false" ht="12.8" hidden="false" customHeight="false" outlineLevel="0" collapsed="false">
      <c r="A77" s="1" t="s">
        <v>150</v>
      </c>
      <c r="B77" s="1" t="s">
        <v>568</v>
      </c>
      <c r="C77" s="1" t="n">
        <v>0</v>
      </c>
      <c r="D77" s="1" t="s">
        <v>635</v>
      </c>
      <c r="E77" s="1" t="n">
        <v>1</v>
      </c>
      <c r="F77" s="1" t="e">
        <f aca="false">VLOOKUP(batch1_2!A77,#REF!,2,0)</f>
        <v>#VALUE!</v>
      </c>
      <c r="G77" s="0"/>
      <c r="H77" s="0"/>
      <c r="I77" s="0"/>
      <c r="L77" s="0"/>
    </row>
    <row r="78" customFormat="false" ht="12.8" hidden="false" customHeight="false" outlineLevel="0" collapsed="false">
      <c r="A78" s="1" t="s">
        <v>150</v>
      </c>
      <c r="B78" s="1" t="s">
        <v>569</v>
      </c>
      <c r="C78" s="1" t="n">
        <v>0</v>
      </c>
      <c r="D78" s="1" t="s">
        <v>635</v>
      </c>
      <c r="E78" s="1" t="n">
        <v>1</v>
      </c>
      <c r="F78" s="1" t="e">
        <f aca="false">VLOOKUP(batch1_2!A78,#REF!,2,0)</f>
        <v>#VALUE!</v>
      </c>
      <c r="G78" s="0"/>
      <c r="H78" s="0"/>
      <c r="I78" s="0"/>
      <c r="L78" s="0"/>
    </row>
    <row r="79" customFormat="false" ht="12.8" hidden="false" customHeight="false" outlineLevel="0" collapsed="false">
      <c r="A79" s="1" t="s">
        <v>150</v>
      </c>
      <c r="B79" s="1" t="s">
        <v>570</v>
      </c>
      <c r="C79" s="1" t="n">
        <v>0</v>
      </c>
      <c r="D79" s="1" t="s">
        <v>635</v>
      </c>
      <c r="E79" s="1" t="n">
        <v>1</v>
      </c>
      <c r="F79" s="1" t="e">
        <f aca="false">VLOOKUP(batch1_2!A79,#REF!,2,0)</f>
        <v>#VALUE!</v>
      </c>
      <c r="G79" s="0"/>
      <c r="H79" s="0"/>
      <c r="I79" s="0"/>
      <c r="L79" s="0"/>
    </row>
    <row r="80" customFormat="false" ht="12.8" hidden="false" customHeight="false" outlineLevel="0" collapsed="false">
      <c r="A80" s="1" t="s">
        <v>150</v>
      </c>
      <c r="B80" s="1" t="s">
        <v>571</v>
      </c>
      <c r="C80" s="1" t="n">
        <v>0</v>
      </c>
      <c r="D80" s="1" t="s">
        <v>635</v>
      </c>
      <c r="E80" s="1" t="n">
        <v>1</v>
      </c>
      <c r="F80" s="1" t="e">
        <f aca="false">VLOOKUP(batch1_2!A80,#REF!,2,0)</f>
        <v>#VALUE!</v>
      </c>
      <c r="G80" s="0"/>
      <c r="H80" s="0"/>
      <c r="I80" s="0"/>
      <c r="L80" s="0"/>
    </row>
    <row r="81" customFormat="false" ht="12.8" hidden="false" customHeight="false" outlineLevel="0" collapsed="false">
      <c r="A81" s="1" t="s">
        <v>150</v>
      </c>
      <c r="B81" s="1" t="s">
        <v>572</v>
      </c>
      <c r="C81" s="1" t="n">
        <v>0</v>
      </c>
      <c r="D81" s="1" t="s">
        <v>635</v>
      </c>
      <c r="E81" s="1" t="n">
        <v>1</v>
      </c>
      <c r="F81" s="1" t="e">
        <f aca="false">VLOOKUP(batch1_2!A81,#REF!,2,0)</f>
        <v>#VALUE!</v>
      </c>
      <c r="G81" s="0"/>
      <c r="H81" s="0"/>
      <c r="I81" s="0"/>
      <c r="L81" s="0"/>
    </row>
    <row r="82" customFormat="false" ht="12.8" hidden="false" customHeight="false" outlineLevel="0" collapsed="false">
      <c r="A82" s="1" t="s">
        <v>174</v>
      </c>
      <c r="B82" s="1" t="s">
        <v>695</v>
      </c>
      <c r="C82" s="1" t="n">
        <v>0</v>
      </c>
      <c r="D82" s="1" t="s">
        <v>635</v>
      </c>
      <c r="E82" s="1" t="n">
        <v>1</v>
      </c>
      <c r="F82" s="1" t="e">
        <f aca="false">VLOOKUP(batch1_2!A82,#REF!,2,0)</f>
        <v>#VALUE!</v>
      </c>
      <c r="G82" s="0"/>
      <c r="H82" s="0"/>
      <c r="I82" s="0"/>
      <c r="L82" s="0"/>
    </row>
    <row r="83" customFormat="false" ht="12.8" hidden="false" customHeight="false" outlineLevel="0" collapsed="false">
      <c r="A83" s="1" t="s">
        <v>174</v>
      </c>
      <c r="B83" s="1" t="s">
        <v>696</v>
      </c>
      <c r="C83" s="1" t="n">
        <v>0</v>
      </c>
      <c r="D83" s="0"/>
      <c r="E83" s="1" t="n">
        <v>0</v>
      </c>
      <c r="F83" s="1" t="e">
        <f aca="false">VLOOKUP(batch1_2!A83,#REF!,2,0)</f>
        <v>#VALUE!</v>
      </c>
      <c r="G83" s="1" t="n">
        <v>1</v>
      </c>
      <c r="H83" s="0"/>
      <c r="I83" s="0"/>
      <c r="L83" s="1" t="s">
        <v>697</v>
      </c>
    </row>
    <row r="84" customFormat="false" ht="12.8" hidden="false" customHeight="false" outlineLevel="0" collapsed="false">
      <c r="A84" s="1" t="s">
        <v>177</v>
      </c>
      <c r="B84" s="1" t="s">
        <v>698</v>
      </c>
      <c r="C84" s="1" t="n">
        <v>0</v>
      </c>
      <c r="D84" s="0"/>
      <c r="E84" s="1" t="n">
        <v>0</v>
      </c>
      <c r="F84" s="1" t="e">
        <f aca="false">VLOOKUP(batch1_2!A84,#REF!,2,0)</f>
        <v>#VALUE!</v>
      </c>
      <c r="G84" s="1" t="n">
        <v>1</v>
      </c>
      <c r="H84" s="0"/>
      <c r="I84" s="0"/>
      <c r="L84" s="1" t="s">
        <v>697</v>
      </c>
    </row>
    <row r="85" customFormat="false" ht="12.8" hidden="false" customHeight="false" outlineLevel="0" collapsed="false">
      <c r="A85" s="1" t="s">
        <v>177</v>
      </c>
      <c r="B85" s="1" t="s">
        <v>699</v>
      </c>
      <c r="C85" s="1" t="n">
        <v>0</v>
      </c>
      <c r="D85" s="0"/>
      <c r="E85" s="1" t="n">
        <v>0</v>
      </c>
      <c r="F85" s="1" t="e">
        <f aca="false">VLOOKUP(batch1_2!A85,#REF!,2,0)</f>
        <v>#VALUE!</v>
      </c>
      <c r="G85" s="1" t="n">
        <v>1</v>
      </c>
      <c r="H85" s="0"/>
      <c r="I85" s="0"/>
      <c r="L85" s="1" t="s">
        <v>697</v>
      </c>
    </row>
    <row r="86" customFormat="false" ht="12.8" hidden="false" customHeight="false" outlineLevel="0" collapsed="false">
      <c r="A86" s="1" t="s">
        <v>188</v>
      </c>
      <c r="B86" s="1" t="s">
        <v>700</v>
      </c>
      <c r="C86" s="1" t="n">
        <v>0</v>
      </c>
      <c r="D86" s="1" t="s">
        <v>701</v>
      </c>
      <c r="E86" s="1" t="n">
        <v>1</v>
      </c>
      <c r="F86" s="1" t="e">
        <f aca="false">VLOOKUP(batch1_2!A86,#REF!,2,0)</f>
        <v>#VALUE!</v>
      </c>
      <c r="G86" s="0"/>
      <c r="H86" s="0"/>
      <c r="I86" s="0"/>
      <c r="L86" s="0"/>
    </row>
    <row r="87" customFormat="false" ht="12.8" hidden="false" customHeight="false" outlineLevel="0" collapsed="false">
      <c r="A87" s="1" t="s">
        <v>191</v>
      </c>
      <c r="B87" s="1" t="s">
        <v>702</v>
      </c>
      <c r="C87" s="1" t="n">
        <v>0</v>
      </c>
      <c r="D87" s="0"/>
      <c r="E87" s="1" t="n">
        <v>0</v>
      </c>
      <c r="F87" s="1" t="e">
        <f aca="false">VLOOKUP(batch1_2!A87,#REF!,2,0)</f>
        <v>#VALUE!</v>
      </c>
      <c r="G87" s="1" t="n">
        <v>1</v>
      </c>
      <c r="H87" s="0"/>
      <c r="I87" s="0"/>
      <c r="L87" s="1" t="s">
        <v>703</v>
      </c>
    </row>
    <row r="88" customFormat="false" ht="12.8" hidden="false" customHeight="false" outlineLevel="0" collapsed="false">
      <c r="A88" s="1" t="s">
        <v>191</v>
      </c>
      <c r="B88" s="1" t="s">
        <v>704</v>
      </c>
      <c r="C88" s="1" t="n">
        <v>0</v>
      </c>
      <c r="D88" s="0"/>
      <c r="E88" s="1" t="n">
        <v>0</v>
      </c>
      <c r="F88" s="1" t="e">
        <f aca="false">VLOOKUP(batch1_2!A88,#REF!,2,0)</f>
        <v>#VALUE!</v>
      </c>
      <c r="G88" s="1" t="n">
        <v>1</v>
      </c>
      <c r="H88" s="0"/>
      <c r="I88" s="0"/>
      <c r="L88" s="1" t="s">
        <v>703</v>
      </c>
    </row>
    <row r="89" customFormat="false" ht="12.8" hidden="false" customHeight="false" outlineLevel="0" collapsed="false">
      <c r="A89" s="1" t="s">
        <v>191</v>
      </c>
      <c r="B89" s="1" t="s">
        <v>705</v>
      </c>
      <c r="C89" s="1" t="n">
        <v>0</v>
      </c>
      <c r="D89" s="0"/>
      <c r="E89" s="1" t="n">
        <v>0</v>
      </c>
      <c r="F89" s="1" t="e">
        <f aca="false">VLOOKUP(batch1_2!A89,#REF!,2,0)</f>
        <v>#VALUE!</v>
      </c>
      <c r="G89" s="1" t="n">
        <v>1</v>
      </c>
      <c r="H89" s="0"/>
      <c r="I89" s="0"/>
      <c r="L89" s="1" t="s">
        <v>703</v>
      </c>
    </row>
    <row r="90" customFormat="false" ht="12.8" hidden="false" customHeight="false" outlineLevel="0" collapsed="false">
      <c r="A90" s="1" t="s">
        <v>191</v>
      </c>
      <c r="B90" s="1" t="s">
        <v>706</v>
      </c>
      <c r="C90" s="1" t="n">
        <v>0</v>
      </c>
      <c r="D90" s="0"/>
      <c r="E90" s="1" t="n">
        <v>0</v>
      </c>
      <c r="F90" s="1" t="e">
        <f aca="false">VLOOKUP(batch1_2!A90,#REF!,2,0)</f>
        <v>#VALUE!</v>
      </c>
      <c r="G90" s="1" t="n">
        <v>1</v>
      </c>
      <c r="H90" s="0"/>
      <c r="I90" s="0"/>
      <c r="L90" s="1" t="s">
        <v>703</v>
      </c>
    </row>
    <row r="91" customFormat="false" ht="12.8" hidden="false" customHeight="false" outlineLevel="0" collapsed="false">
      <c r="A91" s="1" t="s">
        <v>191</v>
      </c>
      <c r="B91" s="1" t="s">
        <v>707</v>
      </c>
      <c r="C91" s="1" t="n">
        <v>0</v>
      </c>
      <c r="D91" s="0"/>
      <c r="E91" s="1" t="n">
        <v>0</v>
      </c>
      <c r="F91" s="1" t="e">
        <f aca="false">VLOOKUP(batch1_2!A91,#REF!,2,0)</f>
        <v>#VALUE!</v>
      </c>
      <c r="G91" s="1" t="n">
        <v>1</v>
      </c>
      <c r="H91" s="0"/>
      <c r="I91" s="0"/>
      <c r="L91" s="1" t="s">
        <v>703</v>
      </c>
    </row>
    <row r="92" customFormat="false" ht="12.8" hidden="false" customHeight="false" outlineLevel="0" collapsed="false">
      <c r="A92" s="1" t="s">
        <v>191</v>
      </c>
      <c r="B92" s="1" t="s">
        <v>708</v>
      </c>
      <c r="C92" s="1" t="n">
        <v>0</v>
      </c>
      <c r="D92" s="0"/>
      <c r="E92" s="1" t="n">
        <v>0</v>
      </c>
      <c r="F92" s="1" t="e">
        <f aca="false">VLOOKUP(batch1_2!A92,#REF!,2,0)</f>
        <v>#VALUE!</v>
      </c>
      <c r="G92" s="1" t="n">
        <v>1</v>
      </c>
      <c r="H92" s="1" t="n">
        <v>1</v>
      </c>
      <c r="I92" s="1" t="n">
        <v>1</v>
      </c>
      <c r="L92" s="0"/>
    </row>
    <row r="93" customFormat="false" ht="12.8" hidden="false" customHeight="false" outlineLevel="0" collapsed="false">
      <c r="A93" s="1" t="s">
        <v>191</v>
      </c>
      <c r="B93" s="1" t="s">
        <v>709</v>
      </c>
      <c r="C93" s="1" t="n">
        <v>0</v>
      </c>
      <c r="D93" s="0"/>
      <c r="E93" s="1" t="n">
        <v>0</v>
      </c>
      <c r="F93" s="1" t="e">
        <f aca="false">VLOOKUP(batch1_2!A93,#REF!,2,0)</f>
        <v>#VALUE!</v>
      </c>
      <c r="G93" s="0"/>
      <c r="H93" s="1" t="n">
        <v>1</v>
      </c>
      <c r="I93" s="1" t="n">
        <v>1</v>
      </c>
      <c r="L93" s="1" t="s">
        <v>710</v>
      </c>
    </row>
    <row r="94" customFormat="false" ht="12.8" hidden="false" customHeight="false" outlineLevel="0" collapsed="false">
      <c r="A94" s="1" t="s">
        <v>191</v>
      </c>
      <c r="B94" s="1" t="s">
        <v>711</v>
      </c>
      <c r="C94" s="1" t="n">
        <v>0</v>
      </c>
      <c r="D94" s="1" t="s">
        <v>701</v>
      </c>
      <c r="E94" s="1" t="n">
        <v>1</v>
      </c>
      <c r="F94" s="1" t="e">
        <f aca="false">VLOOKUP(batch1_2!A94,#REF!,2,0)</f>
        <v>#VALUE!</v>
      </c>
      <c r="G94" s="0"/>
      <c r="H94" s="0"/>
      <c r="I94" s="0"/>
      <c r="L94" s="0"/>
    </row>
    <row r="95" customFormat="false" ht="12.8" hidden="false" customHeight="false" outlineLevel="0" collapsed="false">
      <c r="A95" s="1" t="s">
        <v>191</v>
      </c>
      <c r="B95" s="1" t="s">
        <v>712</v>
      </c>
      <c r="C95" s="1" t="n">
        <v>0</v>
      </c>
      <c r="D95" s="0"/>
      <c r="E95" s="1" t="n">
        <v>0</v>
      </c>
      <c r="F95" s="1" t="e">
        <f aca="false">VLOOKUP(batch1_2!A95,#REF!,2,0)</f>
        <v>#VALUE!</v>
      </c>
      <c r="G95" s="0"/>
      <c r="H95" s="1" t="n">
        <v>1</v>
      </c>
      <c r="I95" s="1" t="n">
        <v>1</v>
      </c>
      <c r="L95" s="1" t="s">
        <v>713</v>
      </c>
    </row>
    <row r="96" customFormat="false" ht="12.8" hidden="false" customHeight="false" outlineLevel="0" collapsed="false">
      <c r="A96" s="1" t="s">
        <v>191</v>
      </c>
      <c r="B96" s="1" t="s">
        <v>714</v>
      </c>
      <c r="C96" s="1" t="n">
        <v>0</v>
      </c>
      <c r="D96" s="1" t="s">
        <v>701</v>
      </c>
      <c r="E96" s="1" t="n">
        <v>1</v>
      </c>
      <c r="F96" s="1" t="e">
        <f aca="false">VLOOKUP(batch1_2!A96,#REF!,2,0)</f>
        <v>#VALUE!</v>
      </c>
      <c r="G96" s="0"/>
      <c r="H96" s="0"/>
      <c r="I96" s="0"/>
      <c r="L96" s="0"/>
    </row>
    <row r="97" customFormat="false" ht="12.8" hidden="false" customHeight="false" outlineLevel="0" collapsed="false">
      <c r="A97" s="1" t="s">
        <v>191</v>
      </c>
      <c r="B97" s="1" t="s">
        <v>715</v>
      </c>
      <c r="C97" s="1" t="n">
        <v>0</v>
      </c>
      <c r="D97" s="0"/>
      <c r="E97" s="1" t="n">
        <v>0</v>
      </c>
      <c r="F97" s="1" t="e">
        <f aca="false">VLOOKUP(batch1_2!A97,#REF!,2,0)</f>
        <v>#VALUE!</v>
      </c>
      <c r="G97" s="0"/>
      <c r="H97" s="1" t="n">
        <v>1</v>
      </c>
      <c r="I97" s="1" t="n">
        <v>1</v>
      </c>
      <c r="L97" s="1" t="s">
        <v>713</v>
      </c>
    </row>
    <row r="98" customFormat="false" ht="12.8" hidden="false" customHeight="false" outlineLevel="0" collapsed="false">
      <c r="A98" s="1" t="s">
        <v>191</v>
      </c>
      <c r="B98" s="1" t="s">
        <v>716</v>
      </c>
      <c r="C98" s="1" t="n">
        <v>0</v>
      </c>
      <c r="D98" s="1" t="s">
        <v>701</v>
      </c>
      <c r="E98" s="1" t="n">
        <v>1</v>
      </c>
      <c r="F98" s="1" t="e">
        <f aca="false">VLOOKUP(batch1_2!A98,#REF!,2,0)</f>
        <v>#VALUE!</v>
      </c>
      <c r="G98" s="0"/>
      <c r="H98" s="0"/>
      <c r="I98" s="0"/>
      <c r="L98" s="0"/>
    </row>
    <row r="99" customFormat="false" ht="12.8" hidden="false" customHeight="false" outlineLevel="0" collapsed="false">
      <c r="A99" s="1" t="s">
        <v>191</v>
      </c>
      <c r="B99" s="1" t="s">
        <v>717</v>
      </c>
      <c r="C99" s="1" t="n">
        <v>0</v>
      </c>
      <c r="D99" s="0"/>
      <c r="E99" s="1" t="n">
        <v>0</v>
      </c>
      <c r="F99" s="1" t="e">
        <f aca="false">VLOOKUP(batch1_2!A99,#REF!,2,0)</f>
        <v>#VALUE!</v>
      </c>
      <c r="G99" s="0"/>
      <c r="H99" s="1" t="n">
        <v>1</v>
      </c>
      <c r="I99" s="1" t="n">
        <v>1</v>
      </c>
      <c r="L99" s="1" t="s">
        <v>713</v>
      </c>
    </row>
    <row r="100" customFormat="false" ht="12.8" hidden="false" customHeight="false" outlineLevel="0" collapsed="false">
      <c r="A100" s="1" t="s">
        <v>193</v>
      </c>
      <c r="B100" s="1" t="s">
        <v>718</v>
      </c>
      <c r="C100" s="1" t="n">
        <v>1</v>
      </c>
      <c r="D100" s="0"/>
      <c r="E100" s="1" t="n">
        <v>0</v>
      </c>
      <c r="F100" s="1" t="e">
        <f aca="false">VLOOKUP(batch1_2!A100,#REF!,2,0)</f>
        <v>#VALUE!</v>
      </c>
      <c r="G100" s="1" t="n">
        <v>1</v>
      </c>
      <c r="H100" s="1" t="n">
        <v>1</v>
      </c>
      <c r="I100" s="0"/>
      <c r="L100" s="1" t="s">
        <v>719</v>
      </c>
    </row>
    <row r="101" customFormat="false" ht="12.8" hidden="false" customHeight="false" outlineLevel="0" collapsed="false">
      <c r="A101" s="1" t="s">
        <v>193</v>
      </c>
      <c r="B101" s="1" t="s">
        <v>720</v>
      </c>
      <c r="C101" s="1" t="n">
        <v>1</v>
      </c>
      <c r="D101" s="0"/>
      <c r="E101" s="1" t="n">
        <v>0</v>
      </c>
      <c r="F101" s="1" t="e">
        <f aca="false">VLOOKUP(batch1_2!A101,#REF!,2,0)</f>
        <v>#VALUE!</v>
      </c>
      <c r="G101" s="1" t="n">
        <v>1</v>
      </c>
      <c r="H101" s="1" t="n">
        <v>1</v>
      </c>
      <c r="I101" s="0"/>
      <c r="L101" s="1" t="s">
        <v>719</v>
      </c>
    </row>
    <row r="102" customFormat="false" ht="12.8" hidden="false" customHeight="false" outlineLevel="0" collapsed="false">
      <c r="A102" s="1" t="s">
        <v>198</v>
      </c>
      <c r="B102" s="1" t="s">
        <v>721</v>
      </c>
      <c r="C102" s="1" t="n">
        <v>0</v>
      </c>
      <c r="D102" s="0"/>
      <c r="E102" s="1" t="n">
        <v>0</v>
      </c>
      <c r="F102" s="1" t="e">
        <f aca="false">VLOOKUP(batch1_2!A102,#REF!,2,0)</f>
        <v>#VALUE!</v>
      </c>
      <c r="G102" s="1" t="n">
        <v>1</v>
      </c>
      <c r="I102" s="0"/>
      <c r="L102" s="1" t="s">
        <v>703</v>
      </c>
    </row>
    <row r="103" customFormat="false" ht="12.8" hidden="false" customHeight="false" outlineLevel="0" collapsed="false">
      <c r="A103" s="1" t="s">
        <v>198</v>
      </c>
      <c r="B103" s="1" t="s">
        <v>722</v>
      </c>
      <c r="C103" s="1" t="n">
        <v>0</v>
      </c>
      <c r="D103" s="0"/>
      <c r="E103" s="1" t="n">
        <v>0</v>
      </c>
      <c r="F103" s="1" t="e">
        <f aca="false">VLOOKUP(batch1_2!A103,#REF!,2,0)</f>
        <v>#VALUE!</v>
      </c>
      <c r="G103" s="1" t="n">
        <v>1</v>
      </c>
      <c r="I103" s="0"/>
      <c r="L103" s="1" t="s">
        <v>703</v>
      </c>
    </row>
    <row r="104" customFormat="false" ht="12.8" hidden="false" customHeight="false" outlineLevel="0" collapsed="false">
      <c r="A104" s="1" t="s">
        <v>201</v>
      </c>
      <c r="B104" s="1" t="s">
        <v>723</v>
      </c>
      <c r="C104" s="1" t="n">
        <v>0</v>
      </c>
      <c r="D104" s="1" t="s">
        <v>635</v>
      </c>
      <c r="E104" s="1" t="n">
        <v>1</v>
      </c>
      <c r="F104" s="1" t="e">
        <f aca="false">VLOOKUP(batch1_2!A104,#REF!,2,0)</f>
        <v>#VALUE!</v>
      </c>
      <c r="G104" s="0"/>
      <c r="I104" s="0"/>
      <c r="L104" s="0"/>
    </row>
    <row r="105" customFormat="false" ht="12.8" hidden="false" customHeight="false" outlineLevel="0" collapsed="false">
      <c r="A105" s="1" t="s">
        <v>201</v>
      </c>
      <c r="B105" s="1" t="s">
        <v>724</v>
      </c>
      <c r="C105" s="1" t="n">
        <v>0</v>
      </c>
      <c r="E105" s="1" t="n">
        <v>0</v>
      </c>
      <c r="F105" s="1" t="e">
        <f aca="false">VLOOKUP(batch1_2!A105,#REF!,2,0)</f>
        <v>#VALUE!</v>
      </c>
      <c r="G105" s="1" t="n">
        <v>1</v>
      </c>
      <c r="I105" s="1" t="n">
        <v>1</v>
      </c>
      <c r="L105" s="1" t="s">
        <v>725</v>
      </c>
    </row>
    <row r="106" customFormat="false" ht="12.8" hidden="false" customHeight="false" outlineLevel="0" collapsed="false">
      <c r="A106" s="1" t="s">
        <v>201</v>
      </c>
      <c r="B106" s="1" t="s">
        <v>726</v>
      </c>
      <c r="C106" s="1" t="n">
        <v>0</v>
      </c>
      <c r="E106" s="1" t="n">
        <v>0</v>
      </c>
      <c r="F106" s="1" t="e">
        <f aca="false">VLOOKUP(batch1_2!A106,#REF!,2,0)</f>
        <v>#VALUE!</v>
      </c>
      <c r="G106" s="1" t="n">
        <v>1</v>
      </c>
      <c r="I106" s="1" t="n">
        <v>1</v>
      </c>
      <c r="L106" s="1" t="s">
        <v>725</v>
      </c>
    </row>
  </sheetData>
  <autoFilter ref="A:M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6.0765306122449"/>
    <col collapsed="false" hidden="false" max="2" min="2" style="1" width="24.3010204081633"/>
    <col collapsed="false" hidden="false" max="5" min="3" style="0" width="7.56122448979592"/>
    <col collapsed="false" hidden="false" max="6" min="6" style="1" width="12.9591836734694"/>
    <col collapsed="false" hidden="false" max="23" min="7" style="0" width="7.56122448979592"/>
    <col collapsed="false" hidden="false" max="1025" min="24" style="1" width="6.0765306122449"/>
  </cols>
  <sheetData>
    <row r="1" customFormat="false" ht="12.8" hidden="false" customHeight="false" outlineLevel="0" collapsed="false">
      <c r="A1" s="1" t="s">
        <v>226</v>
      </c>
      <c r="B1" s="1" t="s">
        <v>626</v>
      </c>
      <c r="C1" s="1" t="s">
        <v>627</v>
      </c>
      <c r="D1" s="1" t="s">
        <v>727</v>
      </c>
      <c r="E1" s="1" t="s">
        <v>728</v>
      </c>
      <c r="F1" s="1" t="s">
        <v>729</v>
      </c>
      <c r="G1" s="1" t="s">
        <v>730</v>
      </c>
      <c r="H1" s="1" t="s">
        <v>731</v>
      </c>
      <c r="I1" s="1" t="s">
        <v>732</v>
      </c>
      <c r="J1" s="1" t="s">
        <v>733</v>
      </c>
      <c r="K1" s="1" t="s">
        <v>734</v>
      </c>
      <c r="L1" s="1" t="s">
        <v>735</v>
      </c>
      <c r="M1" s="1" t="s">
        <v>736</v>
      </c>
      <c r="N1" s="1" t="s">
        <v>737</v>
      </c>
      <c r="O1" s="1" t="s">
        <v>738</v>
      </c>
      <c r="P1" s="1" t="s">
        <v>739</v>
      </c>
      <c r="Q1" s="1" t="s">
        <v>740</v>
      </c>
      <c r="R1" s="1" t="s">
        <v>741</v>
      </c>
      <c r="S1" s="1" t="s">
        <v>742</v>
      </c>
      <c r="T1" s="1" t="s">
        <v>743</v>
      </c>
      <c r="U1" s="1" t="s">
        <v>744</v>
      </c>
      <c r="V1" s="1" t="s">
        <v>745</v>
      </c>
      <c r="W1" s="1" t="s">
        <v>746</v>
      </c>
    </row>
    <row r="2" customFormat="false" ht="12.8" hidden="false" customHeight="false" outlineLevel="0" collapsed="false">
      <c r="A2" s="1" t="s">
        <v>26</v>
      </c>
      <c r="B2" s="1" t="s">
        <v>311</v>
      </c>
      <c r="C2" s="1" t="n">
        <v>0</v>
      </c>
      <c r="F2" s="0"/>
      <c r="K2" s="1" t="s">
        <v>747</v>
      </c>
      <c r="L2" s="1" t="s">
        <v>747</v>
      </c>
      <c r="W2" s="1" t="s">
        <v>747</v>
      </c>
    </row>
    <row r="3" customFormat="false" ht="12.8" hidden="false" customHeight="false" outlineLevel="0" collapsed="false">
      <c r="A3" s="1" t="s">
        <v>26</v>
      </c>
      <c r="B3" s="1" t="s">
        <v>312</v>
      </c>
      <c r="C3" s="1" t="n">
        <v>0</v>
      </c>
      <c r="F3" s="0"/>
      <c r="K3" s="1" t="s">
        <v>747</v>
      </c>
      <c r="L3" s="1" t="s">
        <v>747</v>
      </c>
      <c r="W3" s="1" t="s">
        <v>747</v>
      </c>
    </row>
    <row r="4" customFormat="false" ht="12.8" hidden="false" customHeight="false" outlineLevel="0" collapsed="false">
      <c r="A4" s="1" t="s">
        <v>35</v>
      </c>
      <c r="B4" s="1" t="s">
        <v>335</v>
      </c>
      <c r="C4" s="1" t="n">
        <v>1</v>
      </c>
      <c r="D4" s="1" t="s">
        <v>747</v>
      </c>
      <c r="F4" s="0"/>
      <c r="I4" s="1" t="s">
        <v>747</v>
      </c>
      <c r="K4" s="1" t="s">
        <v>747</v>
      </c>
      <c r="N4" s="1" t="s">
        <v>747</v>
      </c>
    </row>
    <row r="5" customFormat="false" ht="12.8" hidden="false" customHeight="false" outlineLevel="0" collapsed="false">
      <c r="A5" s="1" t="s">
        <v>49</v>
      </c>
      <c r="B5" s="1" t="s">
        <v>343</v>
      </c>
      <c r="C5" s="1" t="n">
        <v>1</v>
      </c>
      <c r="F5" s="1" t="s">
        <v>747</v>
      </c>
      <c r="J5" s="1" t="s">
        <v>747</v>
      </c>
      <c r="L5" s="1" t="s">
        <v>747</v>
      </c>
      <c r="N5" s="1" t="s">
        <v>747</v>
      </c>
      <c r="V5" s="1" t="s">
        <v>747</v>
      </c>
    </row>
    <row r="6" customFormat="false" ht="12.8" hidden="false" customHeight="false" outlineLevel="0" collapsed="false">
      <c r="A6" s="1" t="s">
        <v>49</v>
      </c>
      <c r="B6" s="1" t="s">
        <v>344</v>
      </c>
      <c r="C6" s="1" t="n">
        <v>1</v>
      </c>
      <c r="F6" s="1" t="s">
        <v>747</v>
      </c>
      <c r="J6" s="1" t="s">
        <v>747</v>
      </c>
      <c r="L6" s="1" t="s">
        <v>747</v>
      </c>
      <c r="N6" s="1" t="s">
        <v>747</v>
      </c>
      <c r="V6" s="1" t="s">
        <v>747</v>
      </c>
    </row>
    <row r="7" customFormat="false" ht="12.8" hidden="false" customHeight="false" outlineLevel="0" collapsed="false">
      <c r="A7" s="1" t="s">
        <v>53</v>
      </c>
      <c r="B7" s="1" t="s">
        <v>636</v>
      </c>
      <c r="C7" s="1" t="n">
        <v>1</v>
      </c>
      <c r="E7" s="1" t="s">
        <v>747</v>
      </c>
      <c r="F7" s="0"/>
      <c r="Q7" s="1" t="s">
        <v>747</v>
      </c>
      <c r="S7" s="1" t="s">
        <v>747</v>
      </c>
    </row>
    <row r="8" customFormat="false" ht="12.8" hidden="false" customHeight="false" outlineLevel="0" collapsed="false">
      <c r="A8" s="1" t="s">
        <v>53</v>
      </c>
      <c r="B8" s="1" t="s">
        <v>637</v>
      </c>
      <c r="C8" s="1" t="n">
        <v>1</v>
      </c>
      <c r="E8" s="1" t="s">
        <v>747</v>
      </c>
      <c r="F8" s="0"/>
      <c r="Q8" s="1" t="s">
        <v>747</v>
      </c>
      <c r="S8" s="1" t="s">
        <v>747</v>
      </c>
    </row>
    <row r="9" customFormat="false" ht="12.8" hidden="false" customHeight="false" outlineLevel="0" collapsed="false">
      <c r="A9" s="1" t="s">
        <v>65</v>
      </c>
      <c r="B9" s="1" t="s">
        <v>358</v>
      </c>
      <c r="C9" s="1" t="n">
        <v>0</v>
      </c>
      <c r="F9" s="0"/>
      <c r="H9" s="1" t="s">
        <v>747</v>
      </c>
      <c r="M9" s="1" t="s">
        <v>747</v>
      </c>
    </row>
    <row r="10" customFormat="false" ht="12.8" hidden="false" customHeight="false" outlineLevel="0" collapsed="false">
      <c r="A10" s="1" t="s">
        <v>73</v>
      </c>
      <c r="B10" s="1" t="s">
        <v>385</v>
      </c>
      <c r="C10" s="1" t="n">
        <v>1</v>
      </c>
      <c r="F10" s="0"/>
      <c r="R10" s="1" t="s">
        <v>747</v>
      </c>
      <c r="U10" s="1" t="s">
        <v>747</v>
      </c>
      <c r="W10" s="1" t="s">
        <v>747</v>
      </c>
    </row>
    <row r="11" customFormat="false" ht="12.8" hidden="false" customHeight="false" outlineLevel="0" collapsed="false">
      <c r="A11" s="1" t="s">
        <v>73</v>
      </c>
      <c r="B11" s="1" t="s">
        <v>386</v>
      </c>
      <c r="C11" s="1" t="n">
        <v>1</v>
      </c>
      <c r="F11" s="0"/>
      <c r="R11" s="1" t="s">
        <v>747</v>
      </c>
      <c r="U11" s="1" t="s">
        <v>747</v>
      </c>
      <c r="W11" s="1" t="s">
        <v>747</v>
      </c>
    </row>
    <row r="12" customFormat="false" ht="12.8" hidden="false" customHeight="false" outlineLevel="0" collapsed="false">
      <c r="A12" s="1" t="s">
        <v>73</v>
      </c>
      <c r="B12" s="1" t="s">
        <v>387</v>
      </c>
      <c r="C12" s="1" t="n">
        <v>1</v>
      </c>
      <c r="F12" s="0"/>
      <c r="R12" s="1" t="s">
        <v>747</v>
      </c>
      <c r="U12" s="1" t="s">
        <v>747</v>
      </c>
      <c r="W12" s="1" t="s">
        <v>747</v>
      </c>
    </row>
    <row r="13" customFormat="false" ht="12.8" hidden="false" customHeight="false" outlineLevel="0" collapsed="false">
      <c r="A13" s="1" t="s">
        <v>73</v>
      </c>
      <c r="B13" s="1" t="s">
        <v>388</v>
      </c>
      <c r="C13" s="1" t="n">
        <v>1</v>
      </c>
      <c r="F13" s="0"/>
      <c r="R13" s="1" t="s">
        <v>747</v>
      </c>
      <c r="U13" s="1" t="s">
        <v>747</v>
      </c>
      <c r="W13" s="1" t="s">
        <v>747</v>
      </c>
    </row>
    <row r="14" customFormat="false" ht="12.8" hidden="false" customHeight="false" outlineLevel="0" collapsed="false">
      <c r="A14" s="1" t="s">
        <v>73</v>
      </c>
      <c r="B14" s="1" t="s">
        <v>389</v>
      </c>
      <c r="C14" s="1" t="n">
        <v>1</v>
      </c>
      <c r="F14" s="0"/>
      <c r="R14" s="1" t="s">
        <v>747</v>
      </c>
      <c r="U14" s="1" t="s">
        <v>747</v>
      </c>
      <c r="W14" s="1" t="s">
        <v>747</v>
      </c>
    </row>
    <row r="15" customFormat="false" ht="12.8" hidden="false" customHeight="false" outlineLevel="0" collapsed="false">
      <c r="A15" s="1" t="s">
        <v>111</v>
      </c>
      <c r="B15" s="1" t="s">
        <v>423</v>
      </c>
      <c r="C15" s="1" t="n">
        <v>0</v>
      </c>
      <c r="F15" s="0"/>
      <c r="R15" s="1" t="s">
        <v>747</v>
      </c>
      <c r="U15" s="1" t="s">
        <v>747</v>
      </c>
    </row>
    <row r="16" customFormat="false" ht="12.8" hidden="false" customHeight="false" outlineLevel="0" collapsed="false">
      <c r="A16" s="1" t="s">
        <v>130</v>
      </c>
      <c r="B16" s="1" t="s">
        <v>491</v>
      </c>
      <c r="C16" s="1" t="n">
        <v>1</v>
      </c>
      <c r="F16" s="0"/>
      <c r="G16" s="1" t="s">
        <v>747</v>
      </c>
      <c r="M16" s="1" t="s">
        <v>747</v>
      </c>
      <c r="P16" s="1" t="s">
        <v>747</v>
      </c>
      <c r="T16" s="1" t="s">
        <v>747</v>
      </c>
    </row>
    <row r="17" customFormat="false" ht="12.8" hidden="false" customHeight="false" outlineLevel="0" collapsed="false">
      <c r="A17" s="1" t="s">
        <v>130</v>
      </c>
      <c r="B17" s="1" t="s">
        <v>492</v>
      </c>
      <c r="C17" s="1" t="n">
        <v>1</v>
      </c>
      <c r="F17" s="0"/>
      <c r="G17" s="1" t="s">
        <v>747</v>
      </c>
      <c r="M17" s="1" t="s">
        <v>747</v>
      </c>
      <c r="P17" s="1" t="s">
        <v>747</v>
      </c>
      <c r="T17" s="1" t="s">
        <v>747</v>
      </c>
    </row>
    <row r="18" customFormat="false" ht="12.8" hidden="false" customHeight="false" outlineLevel="0" collapsed="false">
      <c r="A18" s="1" t="s">
        <v>133</v>
      </c>
      <c r="B18" s="1" t="s">
        <v>497</v>
      </c>
      <c r="C18" s="1" t="n">
        <v>1</v>
      </c>
      <c r="F18" s="0"/>
      <c r="H18" s="1" t="s">
        <v>747</v>
      </c>
    </row>
    <row r="19" customFormat="false" ht="12.8" hidden="false" customHeight="false" outlineLevel="0" collapsed="false">
      <c r="A19" s="1" t="s">
        <v>133</v>
      </c>
      <c r="B19" s="1" t="s">
        <v>498</v>
      </c>
      <c r="C19" s="1" t="n">
        <v>1</v>
      </c>
      <c r="F19" s="0"/>
      <c r="H19" s="1" t="s">
        <v>747</v>
      </c>
    </row>
    <row r="20" customFormat="false" ht="12.8" hidden="false" customHeight="false" outlineLevel="0" collapsed="false">
      <c r="A20" s="1" t="s">
        <v>133</v>
      </c>
      <c r="B20" s="1" t="s">
        <v>495</v>
      </c>
      <c r="C20" s="1" t="n">
        <v>1</v>
      </c>
      <c r="F20" s="0"/>
      <c r="H20" s="1" t="s">
        <v>747</v>
      </c>
    </row>
    <row r="21" customFormat="false" ht="12.8" hidden="false" customHeight="false" outlineLevel="0" collapsed="false">
      <c r="A21" s="1" t="s">
        <v>133</v>
      </c>
      <c r="B21" s="1" t="s">
        <v>500</v>
      </c>
      <c r="C21" s="1" t="n">
        <v>1</v>
      </c>
      <c r="F21" s="0"/>
      <c r="H21" s="1" t="s">
        <v>747</v>
      </c>
    </row>
    <row r="22" customFormat="false" ht="12.8" hidden="false" customHeight="false" outlineLevel="0" collapsed="false">
      <c r="A22" s="1" t="s">
        <v>133</v>
      </c>
      <c r="B22" s="1" t="s">
        <v>496</v>
      </c>
      <c r="C22" s="1" t="n">
        <v>1</v>
      </c>
      <c r="F22" s="0"/>
      <c r="H22" s="1" t="s">
        <v>747</v>
      </c>
    </row>
    <row r="23" customFormat="false" ht="12.8" hidden="false" customHeight="false" outlineLevel="0" collapsed="false">
      <c r="A23" s="1" t="s">
        <v>133</v>
      </c>
      <c r="B23" s="1" t="s">
        <v>502</v>
      </c>
      <c r="C23" s="1" t="n">
        <v>1</v>
      </c>
      <c r="F23" s="0"/>
      <c r="H23" s="1" t="s">
        <v>747</v>
      </c>
    </row>
    <row r="24" customFormat="false" ht="12.8" hidden="false" customHeight="false" outlineLevel="0" collapsed="false">
      <c r="A24" s="1" t="s">
        <v>136</v>
      </c>
      <c r="B24" s="1" t="s">
        <v>507</v>
      </c>
      <c r="C24" s="1" t="n">
        <v>1</v>
      </c>
      <c r="F24" s="0"/>
      <c r="O24" s="1" t="s">
        <v>747</v>
      </c>
    </row>
    <row r="25" customFormat="false" ht="12.8" hidden="false" customHeight="false" outlineLevel="0" collapsed="false">
      <c r="A25" s="1" t="s">
        <v>138</v>
      </c>
      <c r="B25" s="1" t="s">
        <v>518</v>
      </c>
      <c r="C25" s="1" t="n">
        <v>0</v>
      </c>
      <c r="F25" s="0"/>
      <c r="I25" s="1" t="s">
        <v>747</v>
      </c>
    </row>
    <row r="26" customFormat="false" ht="12.8" hidden="false" customHeight="false" outlineLevel="0" collapsed="false">
      <c r="A26" s="1" t="s">
        <v>138</v>
      </c>
      <c r="B26" s="1" t="s">
        <v>519</v>
      </c>
      <c r="C26" s="1" t="n">
        <v>0</v>
      </c>
      <c r="F26" s="0"/>
      <c r="I26" s="1" t="s">
        <v>747</v>
      </c>
    </row>
    <row r="27" customFormat="false" ht="12.8" hidden="false" customHeight="false" outlineLevel="0" collapsed="false">
      <c r="A27" s="1" t="s">
        <v>138</v>
      </c>
      <c r="B27" s="1" t="s">
        <v>520</v>
      </c>
      <c r="C27" s="1" t="n">
        <v>0</v>
      </c>
      <c r="F27" s="0"/>
      <c r="I27" s="1" t="s">
        <v>747</v>
      </c>
    </row>
    <row r="28" customFormat="false" ht="12.8" hidden="false" customHeight="false" outlineLevel="0" collapsed="false">
      <c r="A28" s="1" t="s">
        <v>147</v>
      </c>
      <c r="B28" s="1" t="s">
        <v>551</v>
      </c>
      <c r="C28" s="1" t="n">
        <v>0</v>
      </c>
      <c r="F28" s="0"/>
      <c r="J28" s="1" t="s">
        <v>747</v>
      </c>
      <c r="O28" s="1" t="s">
        <v>747</v>
      </c>
      <c r="T28" s="1" t="s">
        <v>747</v>
      </c>
    </row>
    <row r="29" customFormat="false" ht="12.8" hidden="false" customHeight="false" outlineLevel="0" collapsed="false">
      <c r="A29" s="1" t="s">
        <v>147</v>
      </c>
      <c r="B29" s="1" t="s">
        <v>552</v>
      </c>
      <c r="C29" s="1" t="n">
        <v>0</v>
      </c>
      <c r="F29" s="0"/>
      <c r="J29" s="1" t="s">
        <v>747</v>
      </c>
      <c r="O29" s="1" t="s">
        <v>747</v>
      </c>
      <c r="T29" s="1" t="s">
        <v>747</v>
      </c>
    </row>
    <row r="30" customFormat="false" ht="12.8" hidden="false" customHeight="false" outlineLevel="0" collapsed="false">
      <c r="A30" s="1" t="s">
        <v>150</v>
      </c>
      <c r="B30" s="1" t="s">
        <v>564</v>
      </c>
      <c r="C30" s="1" t="n">
        <v>0</v>
      </c>
      <c r="F30" s="1" t="s">
        <v>747</v>
      </c>
      <c r="P30" s="1" t="s">
        <v>747</v>
      </c>
      <c r="S30" s="1" t="s">
        <v>747</v>
      </c>
    </row>
    <row r="31" customFormat="false" ht="12.8" hidden="false" customHeight="false" outlineLevel="0" collapsed="false">
      <c r="A31" s="1" t="s">
        <v>150</v>
      </c>
      <c r="B31" s="1" t="s">
        <v>565</v>
      </c>
      <c r="C31" s="1" t="n">
        <v>0</v>
      </c>
      <c r="F31" s="1" t="s">
        <v>747</v>
      </c>
      <c r="P31" s="1" t="s">
        <v>747</v>
      </c>
      <c r="S31" s="1" t="s">
        <v>747</v>
      </c>
    </row>
    <row r="32" customFormat="false" ht="12.8" hidden="false" customHeight="false" outlineLevel="0" collapsed="false">
      <c r="A32" s="1" t="s">
        <v>150</v>
      </c>
      <c r="B32" s="1" t="s">
        <v>566</v>
      </c>
      <c r="C32" s="1" t="n">
        <v>0</v>
      </c>
      <c r="F32" s="1" t="s">
        <v>747</v>
      </c>
      <c r="P32" s="1" t="s">
        <v>747</v>
      </c>
      <c r="S32" s="1" t="s">
        <v>747</v>
      </c>
    </row>
    <row r="33" customFormat="false" ht="12.8" hidden="false" customHeight="false" outlineLevel="0" collapsed="false">
      <c r="A33" s="1" t="s">
        <v>150</v>
      </c>
      <c r="B33" s="1" t="s">
        <v>567</v>
      </c>
      <c r="C33" s="1" t="n">
        <v>0</v>
      </c>
      <c r="F33" s="1" t="s">
        <v>747</v>
      </c>
      <c r="P33" s="1" t="s">
        <v>747</v>
      </c>
      <c r="S33" s="1" t="s">
        <v>747</v>
      </c>
    </row>
    <row r="34" customFormat="false" ht="12.8" hidden="false" customHeight="false" outlineLevel="0" collapsed="false">
      <c r="A34" s="1" t="s">
        <v>150</v>
      </c>
      <c r="B34" s="1" t="s">
        <v>568</v>
      </c>
      <c r="C34" s="1" t="n">
        <v>0</v>
      </c>
      <c r="F34" s="1" t="s">
        <v>747</v>
      </c>
      <c r="P34" s="1" t="s">
        <v>747</v>
      </c>
      <c r="S34" s="1" t="s">
        <v>747</v>
      </c>
    </row>
    <row r="35" customFormat="false" ht="12.8" hidden="false" customHeight="false" outlineLevel="0" collapsed="false">
      <c r="A35" s="1" t="s">
        <v>150</v>
      </c>
      <c r="B35" s="1" t="s">
        <v>569</v>
      </c>
      <c r="C35" s="1" t="n">
        <v>0</v>
      </c>
      <c r="F35" s="1" t="s">
        <v>747</v>
      </c>
      <c r="P35" s="1" t="s">
        <v>747</v>
      </c>
      <c r="S35" s="1" t="s">
        <v>747</v>
      </c>
    </row>
    <row r="36" customFormat="false" ht="12.8" hidden="false" customHeight="false" outlineLevel="0" collapsed="false">
      <c r="A36" s="1" t="s">
        <v>150</v>
      </c>
      <c r="B36" s="1" t="s">
        <v>570</v>
      </c>
      <c r="C36" s="1" t="n">
        <v>0</v>
      </c>
      <c r="F36" s="1" t="s">
        <v>747</v>
      </c>
      <c r="P36" s="1" t="s">
        <v>747</v>
      </c>
      <c r="S36" s="1" t="s">
        <v>747</v>
      </c>
    </row>
    <row r="37" customFormat="false" ht="12.8" hidden="false" customHeight="false" outlineLevel="0" collapsed="false">
      <c r="A37" s="1" t="s">
        <v>150</v>
      </c>
      <c r="B37" s="1" t="s">
        <v>571</v>
      </c>
      <c r="C37" s="1" t="n">
        <v>0</v>
      </c>
      <c r="F37" s="1" t="s">
        <v>747</v>
      </c>
    </row>
    <row r="38" customFormat="false" ht="12.8" hidden="false" customHeight="false" outlineLevel="0" collapsed="false">
      <c r="A38" s="1" t="s">
        <v>150</v>
      </c>
      <c r="B38" s="1" t="s">
        <v>572</v>
      </c>
      <c r="C38" s="1" t="n">
        <v>0</v>
      </c>
      <c r="F38" s="1" t="s">
        <v>747</v>
      </c>
    </row>
    <row r="39" customFormat="false" ht="12.8" hidden="false" customHeight="false" outlineLevel="0" collapsed="false">
      <c r="A39" s="1" t="s">
        <v>174</v>
      </c>
      <c r="B39" s="1" t="s">
        <v>695</v>
      </c>
      <c r="C39" s="1" t="n">
        <v>0</v>
      </c>
      <c r="V39" s="1" t="s">
        <v>747</v>
      </c>
    </row>
    <row r="40" customFormat="false" ht="12.8" hidden="false" customHeight="false" outlineLevel="0" collapsed="false">
      <c r="A40" s="1" t="s">
        <v>188</v>
      </c>
      <c r="B40" s="1" t="s">
        <v>700</v>
      </c>
      <c r="C40" s="1" t="n">
        <v>0</v>
      </c>
      <c r="G40" s="1" t="s">
        <v>747</v>
      </c>
      <c r="Q40" s="1" t="s">
        <v>747</v>
      </c>
    </row>
    <row r="41" customFormat="false" ht="12.8" hidden="false" customHeight="false" outlineLevel="0" collapsed="false">
      <c r="A41" s="1" t="s">
        <v>191</v>
      </c>
      <c r="B41" s="1" t="s">
        <v>711</v>
      </c>
      <c r="C41" s="1" t="n">
        <v>0</v>
      </c>
    </row>
    <row r="42" customFormat="false" ht="12.8" hidden="false" customHeight="false" outlineLevel="0" collapsed="false">
      <c r="A42" s="1" t="s">
        <v>191</v>
      </c>
      <c r="B42" s="1" t="s">
        <v>714</v>
      </c>
      <c r="C42" s="1" t="n">
        <v>0</v>
      </c>
    </row>
    <row r="43" customFormat="false" ht="12.8" hidden="false" customHeight="false" outlineLevel="0" collapsed="false">
      <c r="A43" s="1" t="s">
        <v>191</v>
      </c>
      <c r="B43" s="1" t="s">
        <v>716</v>
      </c>
      <c r="C43" s="1" t="n">
        <v>0</v>
      </c>
    </row>
    <row r="44" customFormat="false" ht="12.8" hidden="false" customHeight="false" outlineLevel="0" collapsed="false">
      <c r="A44" s="1" t="s">
        <v>201</v>
      </c>
      <c r="B44" s="1" t="s">
        <v>723</v>
      </c>
      <c r="C44" s="1" t="n">
        <v>0</v>
      </c>
      <c r="D44" s="1" t="s">
        <v>747</v>
      </c>
      <c r="E44" s="1" t="s">
        <v>747</v>
      </c>
    </row>
  </sheetData>
  <autoFilter ref="A1:W4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23.8928571428571"/>
    <col collapsed="false" hidden="false" max="2" min="2" style="1" width="16.469387755102"/>
    <col collapsed="false" hidden="false" max="1025" min="3" style="1" width="6.0765306122449"/>
  </cols>
  <sheetData>
    <row r="1" customFormat="false" ht="12.8" hidden="false" customHeight="false" outlineLevel="0" collapsed="false">
      <c r="A1" s="1" t="s">
        <v>626</v>
      </c>
      <c r="B1" s="1" t="s">
        <v>748</v>
      </c>
      <c r="C1" s="1" t="s">
        <v>226</v>
      </c>
      <c r="D1" s="1" t="s">
        <v>229</v>
      </c>
      <c r="E1" s="1" t="s">
        <v>749</v>
      </c>
    </row>
    <row r="2" customFormat="false" ht="12.8" hidden="false" customHeight="false" outlineLevel="0" collapsed="false">
      <c r="A2" s="1" t="s">
        <v>750</v>
      </c>
      <c r="B2" s="1" t="s">
        <v>306</v>
      </c>
      <c r="C2" s="1" t="s">
        <v>26</v>
      </c>
      <c r="D2" s="1" t="n">
        <v>0</v>
      </c>
      <c r="E2" s="1" t="n">
        <v>0</v>
      </c>
    </row>
    <row r="3" customFormat="false" ht="12.8" hidden="false" customHeight="false" outlineLevel="0" collapsed="false">
      <c r="A3" s="1" t="s">
        <v>751</v>
      </c>
      <c r="B3" s="1" t="s">
        <v>307</v>
      </c>
      <c r="C3" s="1" t="s">
        <v>26</v>
      </c>
      <c r="D3" s="1" t="n">
        <v>0</v>
      </c>
      <c r="E3" s="1" t="n">
        <v>0</v>
      </c>
    </row>
    <row r="4" customFormat="false" ht="12.8" hidden="false" customHeight="false" outlineLevel="0" collapsed="false">
      <c r="A4" s="1" t="s">
        <v>752</v>
      </c>
      <c r="B4" s="1" t="s">
        <v>308</v>
      </c>
      <c r="C4" s="1" t="s">
        <v>26</v>
      </c>
      <c r="D4" s="1" t="n">
        <v>0</v>
      </c>
      <c r="E4" s="1" t="n">
        <v>0</v>
      </c>
    </row>
    <row r="5" customFormat="false" ht="12.8" hidden="false" customHeight="false" outlineLevel="0" collapsed="false">
      <c r="A5" s="1" t="s">
        <v>753</v>
      </c>
      <c r="B5" s="1" t="s">
        <v>309</v>
      </c>
      <c r="C5" s="1" t="s">
        <v>26</v>
      </c>
      <c r="D5" s="1" t="n">
        <v>0</v>
      </c>
      <c r="E5" s="1" t="n">
        <v>0</v>
      </c>
    </row>
    <row r="6" customFormat="false" ht="12.8" hidden="false" customHeight="false" outlineLevel="0" collapsed="false">
      <c r="A6" s="1" t="s">
        <v>754</v>
      </c>
      <c r="B6" s="1" t="s">
        <v>310</v>
      </c>
      <c r="C6" s="1" t="s">
        <v>26</v>
      </c>
      <c r="D6" s="1" t="n">
        <v>0</v>
      </c>
      <c r="E6" s="1" t="n">
        <v>0</v>
      </c>
    </row>
    <row r="7" customFormat="false" ht="12.8" hidden="false" customHeight="false" outlineLevel="0" collapsed="false">
      <c r="A7" s="1" t="s">
        <v>755</v>
      </c>
      <c r="B7" s="1" t="s">
        <v>349</v>
      </c>
      <c r="C7" s="1" t="s">
        <v>59</v>
      </c>
      <c r="D7" s="1" t="n">
        <v>0</v>
      </c>
      <c r="E7" s="1" t="n">
        <v>1</v>
      </c>
    </row>
    <row r="8" customFormat="false" ht="12.8" hidden="false" customHeight="false" outlineLevel="0" collapsed="false">
      <c r="A8" s="1" t="s">
        <v>756</v>
      </c>
      <c r="B8" s="1" t="s">
        <v>350</v>
      </c>
      <c r="C8" s="1" t="s">
        <v>59</v>
      </c>
      <c r="D8" s="1" t="n">
        <v>0</v>
      </c>
      <c r="E8" s="1" t="n">
        <v>1</v>
      </c>
    </row>
    <row r="9" customFormat="false" ht="12.8" hidden="false" customHeight="false" outlineLevel="0" collapsed="false">
      <c r="A9" s="1" t="s">
        <v>757</v>
      </c>
      <c r="B9" s="1" t="s">
        <v>355</v>
      </c>
      <c r="C9" s="1" t="s">
        <v>65</v>
      </c>
      <c r="D9" s="1" t="n">
        <v>0</v>
      </c>
      <c r="E9" s="1" t="n">
        <v>0</v>
      </c>
    </row>
    <row r="10" customFormat="false" ht="12.8" hidden="false" customHeight="false" outlineLevel="0" collapsed="false">
      <c r="A10" s="1" t="s">
        <v>758</v>
      </c>
      <c r="B10" s="1" t="s">
        <v>356</v>
      </c>
      <c r="C10" s="1" t="s">
        <v>65</v>
      </c>
      <c r="D10" s="1" t="n">
        <v>0</v>
      </c>
      <c r="E10" s="1" t="n">
        <v>0</v>
      </c>
    </row>
    <row r="11" customFormat="false" ht="12.8" hidden="false" customHeight="false" outlineLevel="0" collapsed="false">
      <c r="A11" s="1" t="s">
        <v>759</v>
      </c>
      <c r="B11" s="1" t="s">
        <v>357</v>
      </c>
      <c r="C11" s="1" t="s">
        <v>65</v>
      </c>
      <c r="D11" s="1" t="n">
        <v>0</v>
      </c>
      <c r="E11" s="1" t="n">
        <v>0</v>
      </c>
    </row>
    <row r="12" customFormat="false" ht="12.8" hidden="false" customHeight="false" outlineLevel="0" collapsed="false">
      <c r="A12" s="1" t="s">
        <v>760</v>
      </c>
      <c r="B12" s="1" t="s">
        <v>392</v>
      </c>
      <c r="C12" s="1" t="s">
        <v>80</v>
      </c>
      <c r="D12" s="1" t="n">
        <v>0</v>
      </c>
      <c r="E12" s="1" t="n">
        <v>1</v>
      </c>
    </row>
    <row r="13" customFormat="false" ht="12.8" hidden="false" customHeight="false" outlineLevel="0" collapsed="false">
      <c r="A13" s="1" t="s">
        <v>761</v>
      </c>
      <c r="B13" s="1" t="s">
        <v>393</v>
      </c>
      <c r="C13" s="1" t="s">
        <v>83</v>
      </c>
      <c r="D13" s="1" t="n">
        <v>0</v>
      </c>
      <c r="E13" s="1" t="n">
        <v>1</v>
      </c>
    </row>
    <row r="14" customFormat="false" ht="12.8" hidden="false" customHeight="false" outlineLevel="0" collapsed="false">
      <c r="A14" s="1" t="s">
        <v>762</v>
      </c>
      <c r="B14" s="1" t="s">
        <v>394</v>
      </c>
      <c r="C14" s="1" t="s">
        <v>86</v>
      </c>
      <c r="D14" s="1" t="n">
        <v>0</v>
      </c>
      <c r="E14" s="1" t="n">
        <v>1</v>
      </c>
    </row>
    <row r="15" customFormat="false" ht="12.8" hidden="false" customHeight="false" outlineLevel="0" collapsed="false">
      <c r="A15" s="1" t="s">
        <v>763</v>
      </c>
      <c r="B15" s="1" t="s">
        <v>395</v>
      </c>
      <c r="C15" s="1" t="s">
        <v>86</v>
      </c>
      <c r="D15" s="1" t="n">
        <v>0</v>
      </c>
      <c r="E15" s="1" t="n">
        <v>1</v>
      </c>
    </row>
    <row r="16" customFormat="false" ht="12.8" hidden="false" customHeight="false" outlineLevel="0" collapsed="false">
      <c r="A16" s="1" t="s">
        <v>764</v>
      </c>
      <c r="B16" s="1" t="s">
        <v>396</v>
      </c>
      <c r="C16" s="1" t="s">
        <v>86</v>
      </c>
      <c r="D16" s="1" t="n">
        <v>0</v>
      </c>
      <c r="E16" s="1" t="n">
        <v>1</v>
      </c>
    </row>
    <row r="17" customFormat="false" ht="12.8" hidden="false" customHeight="false" outlineLevel="0" collapsed="false">
      <c r="A17" s="1" t="s">
        <v>765</v>
      </c>
      <c r="B17" s="1" t="s">
        <v>398</v>
      </c>
      <c r="C17" s="1" t="s">
        <v>91</v>
      </c>
      <c r="D17" s="1" t="n">
        <v>0</v>
      </c>
      <c r="E17" s="1" t="n">
        <v>1</v>
      </c>
    </row>
    <row r="18" customFormat="false" ht="12.8" hidden="false" customHeight="false" outlineLevel="0" collapsed="false">
      <c r="A18" s="1" t="s">
        <v>766</v>
      </c>
      <c r="B18" s="1" t="s">
        <v>399</v>
      </c>
      <c r="C18" s="1" t="s">
        <v>91</v>
      </c>
      <c r="D18" s="1" t="n">
        <v>0</v>
      </c>
      <c r="E18" s="1" t="n">
        <v>1</v>
      </c>
    </row>
    <row r="19" customFormat="false" ht="12.8" hidden="false" customHeight="false" outlineLevel="0" collapsed="false">
      <c r="A19" s="1" t="s">
        <v>767</v>
      </c>
      <c r="B19" s="1" t="s">
        <v>400</v>
      </c>
      <c r="C19" s="1" t="s">
        <v>91</v>
      </c>
      <c r="D19" s="1" t="n">
        <v>0</v>
      </c>
      <c r="E19" s="1" t="n">
        <v>1</v>
      </c>
    </row>
    <row r="20" customFormat="false" ht="12.8" hidden="false" customHeight="false" outlineLevel="0" collapsed="false">
      <c r="A20" s="1" t="s">
        <v>768</v>
      </c>
      <c r="B20" s="1" t="s">
        <v>401</v>
      </c>
      <c r="C20" s="1" t="s">
        <v>91</v>
      </c>
      <c r="D20" s="1" t="n">
        <v>0</v>
      </c>
      <c r="E20" s="1" t="n">
        <v>1</v>
      </c>
    </row>
    <row r="21" customFormat="false" ht="12.8" hidden="false" customHeight="false" outlineLevel="0" collapsed="false">
      <c r="A21" s="1" t="s">
        <v>769</v>
      </c>
      <c r="B21" s="1" t="s">
        <v>402</v>
      </c>
      <c r="C21" s="1" t="s">
        <v>96</v>
      </c>
      <c r="D21" s="1" t="n">
        <v>0</v>
      </c>
      <c r="E21" s="1" t="n">
        <v>1</v>
      </c>
    </row>
    <row r="22" customFormat="false" ht="12.8" hidden="false" customHeight="false" outlineLevel="0" collapsed="false">
      <c r="A22" s="1" t="s">
        <v>770</v>
      </c>
      <c r="B22" s="1" t="s">
        <v>403</v>
      </c>
      <c r="C22" s="1" t="s">
        <v>96</v>
      </c>
      <c r="D22" s="1" t="n">
        <v>0</v>
      </c>
      <c r="E22" s="1" t="n">
        <v>1</v>
      </c>
    </row>
    <row r="23" customFormat="false" ht="12.8" hidden="false" customHeight="false" outlineLevel="0" collapsed="false">
      <c r="A23" s="1" t="s">
        <v>771</v>
      </c>
      <c r="B23" s="1" t="s">
        <v>404</v>
      </c>
      <c r="C23" s="1" t="s">
        <v>96</v>
      </c>
      <c r="D23" s="1" t="n">
        <v>0</v>
      </c>
      <c r="E23" s="1" t="n">
        <v>1</v>
      </c>
    </row>
    <row r="24" customFormat="false" ht="12.8" hidden="false" customHeight="false" outlineLevel="0" collapsed="false">
      <c r="A24" s="1" t="s">
        <v>772</v>
      </c>
      <c r="B24" s="1" t="s">
        <v>405</v>
      </c>
      <c r="C24" s="1" t="s">
        <v>96</v>
      </c>
      <c r="D24" s="1" t="n">
        <v>0</v>
      </c>
      <c r="E24" s="1" t="n">
        <v>1</v>
      </c>
    </row>
    <row r="25" customFormat="false" ht="12.8" hidden="false" customHeight="false" outlineLevel="0" collapsed="false">
      <c r="A25" s="1" t="s">
        <v>773</v>
      </c>
      <c r="B25" s="1" t="s">
        <v>406</v>
      </c>
      <c r="C25" s="1" t="s">
        <v>96</v>
      </c>
      <c r="D25" s="1" t="n">
        <v>0</v>
      </c>
      <c r="E25" s="1" t="n">
        <v>1</v>
      </c>
    </row>
    <row r="26" customFormat="false" ht="12.8" hidden="false" customHeight="false" outlineLevel="0" collapsed="false">
      <c r="A26" s="1" t="s">
        <v>774</v>
      </c>
      <c r="B26" s="1" t="s">
        <v>412</v>
      </c>
      <c r="C26" s="1" t="s">
        <v>102</v>
      </c>
      <c r="D26" s="1" t="n">
        <v>0</v>
      </c>
      <c r="E26" s="1" t="n">
        <v>1</v>
      </c>
    </row>
    <row r="27" customFormat="false" ht="12.8" hidden="false" customHeight="false" outlineLevel="0" collapsed="false">
      <c r="A27" s="1" t="s">
        <v>775</v>
      </c>
      <c r="B27" s="1" t="s">
        <v>413</v>
      </c>
      <c r="C27" s="1" t="s">
        <v>102</v>
      </c>
      <c r="D27" s="1" t="n">
        <v>0</v>
      </c>
      <c r="E27" s="1" t="n">
        <v>1</v>
      </c>
    </row>
    <row r="28" customFormat="false" ht="12.8" hidden="false" customHeight="false" outlineLevel="0" collapsed="false">
      <c r="A28" s="1" t="s">
        <v>776</v>
      </c>
      <c r="B28" s="1" t="s">
        <v>414</v>
      </c>
      <c r="C28" s="1" t="s">
        <v>105</v>
      </c>
      <c r="D28" s="1" t="n">
        <v>0</v>
      </c>
      <c r="E28" s="1" t="n">
        <v>1</v>
      </c>
    </row>
    <row r="29" customFormat="false" ht="12.8" hidden="false" customHeight="false" outlineLevel="0" collapsed="false">
      <c r="A29" s="1" t="s">
        <v>777</v>
      </c>
      <c r="B29" s="1" t="s">
        <v>417</v>
      </c>
      <c r="C29" s="1" t="s">
        <v>111</v>
      </c>
      <c r="D29" s="1" t="n">
        <v>0</v>
      </c>
      <c r="E29" s="1" t="n">
        <v>0</v>
      </c>
    </row>
    <row r="30" customFormat="false" ht="12.8" hidden="false" customHeight="false" outlineLevel="0" collapsed="false">
      <c r="A30" s="1" t="s">
        <v>778</v>
      </c>
      <c r="B30" s="1" t="s">
        <v>418</v>
      </c>
      <c r="C30" s="1" t="s">
        <v>111</v>
      </c>
      <c r="D30" s="1" t="n">
        <v>0</v>
      </c>
      <c r="E30" s="1" t="n">
        <v>0</v>
      </c>
    </row>
    <row r="31" customFormat="false" ht="12.8" hidden="false" customHeight="false" outlineLevel="0" collapsed="false">
      <c r="A31" s="1" t="s">
        <v>779</v>
      </c>
      <c r="B31" s="1" t="s">
        <v>419</v>
      </c>
      <c r="C31" s="1" t="s">
        <v>111</v>
      </c>
      <c r="D31" s="1" t="n">
        <v>0</v>
      </c>
      <c r="E31" s="1" t="n">
        <v>0</v>
      </c>
    </row>
    <row r="32" customFormat="false" ht="12.8" hidden="false" customHeight="false" outlineLevel="0" collapsed="false">
      <c r="A32" s="1" t="s">
        <v>780</v>
      </c>
      <c r="B32" s="1" t="s">
        <v>420</v>
      </c>
      <c r="C32" s="1" t="s">
        <v>111</v>
      </c>
      <c r="D32" s="1" t="n">
        <v>0</v>
      </c>
      <c r="E32" s="1" t="n">
        <v>0</v>
      </c>
    </row>
    <row r="33" customFormat="false" ht="12.8" hidden="false" customHeight="false" outlineLevel="0" collapsed="false">
      <c r="A33" s="1" t="s">
        <v>781</v>
      </c>
      <c r="B33" s="1" t="s">
        <v>421</v>
      </c>
      <c r="C33" s="1" t="s">
        <v>111</v>
      </c>
      <c r="D33" s="1" t="n">
        <v>0</v>
      </c>
      <c r="E33" s="1" t="n">
        <v>0</v>
      </c>
    </row>
    <row r="34" customFormat="false" ht="12.8" hidden="false" customHeight="false" outlineLevel="0" collapsed="false">
      <c r="A34" s="1" t="s">
        <v>782</v>
      </c>
      <c r="B34" s="1" t="s">
        <v>422</v>
      </c>
      <c r="C34" s="1" t="s">
        <v>111</v>
      </c>
      <c r="D34" s="1" t="n">
        <v>0</v>
      </c>
      <c r="E34" s="1" t="n">
        <v>0</v>
      </c>
    </row>
    <row r="35" customFormat="false" ht="12.8" hidden="false" customHeight="false" outlineLevel="0" collapsed="false">
      <c r="A35" s="1" t="s">
        <v>783</v>
      </c>
      <c r="B35" s="1" t="s">
        <v>299</v>
      </c>
      <c r="C35" s="1" t="s">
        <v>22</v>
      </c>
      <c r="D35" s="1" t="n">
        <v>1</v>
      </c>
      <c r="E35" s="1" t="n">
        <v>1</v>
      </c>
    </row>
    <row r="36" customFormat="false" ht="12.8" hidden="false" customHeight="false" outlineLevel="0" collapsed="false">
      <c r="A36" s="1" t="s">
        <v>784</v>
      </c>
      <c r="B36" s="1" t="s">
        <v>300</v>
      </c>
      <c r="C36" s="1" t="s">
        <v>22</v>
      </c>
      <c r="D36" s="1" t="n">
        <v>1</v>
      </c>
      <c r="E36" s="1" t="n">
        <v>1</v>
      </c>
    </row>
    <row r="37" customFormat="false" ht="12.8" hidden="false" customHeight="false" outlineLevel="0" collapsed="false">
      <c r="A37" s="1" t="s">
        <v>785</v>
      </c>
      <c r="B37" s="1" t="s">
        <v>332</v>
      </c>
      <c r="C37" s="1" t="s">
        <v>35</v>
      </c>
      <c r="D37" s="1" t="n">
        <v>1</v>
      </c>
      <c r="E37" s="1" t="n">
        <v>0</v>
      </c>
    </row>
    <row r="38" customFormat="false" ht="12.8" hidden="false" customHeight="false" outlineLevel="0" collapsed="false">
      <c r="A38" s="1" t="s">
        <v>786</v>
      </c>
      <c r="B38" s="1" t="s">
        <v>333</v>
      </c>
      <c r="C38" s="1" t="s">
        <v>35</v>
      </c>
      <c r="D38" s="1" t="n">
        <v>1</v>
      </c>
      <c r="E38" s="1" t="n">
        <v>0</v>
      </c>
    </row>
    <row r="39" customFormat="false" ht="12.8" hidden="false" customHeight="false" outlineLevel="0" collapsed="false">
      <c r="A39" s="1" t="s">
        <v>787</v>
      </c>
      <c r="B39" s="1" t="s">
        <v>334</v>
      </c>
      <c r="C39" s="1" t="s">
        <v>35</v>
      </c>
      <c r="D39" s="1" t="n">
        <v>1</v>
      </c>
      <c r="E39" s="1" t="n">
        <v>0</v>
      </c>
    </row>
    <row r="40" customFormat="false" ht="12.8" hidden="false" customHeight="false" outlineLevel="0" collapsed="false">
      <c r="A40" s="1" t="s">
        <v>788</v>
      </c>
      <c r="B40" s="1" t="s">
        <v>336</v>
      </c>
      <c r="C40" s="1" t="s">
        <v>49</v>
      </c>
      <c r="D40" s="1" t="n">
        <v>1</v>
      </c>
      <c r="E40" s="1" t="n">
        <v>0</v>
      </c>
    </row>
    <row r="41" customFormat="false" ht="12.8" hidden="false" customHeight="false" outlineLevel="0" collapsed="false">
      <c r="A41" s="1" t="s">
        <v>789</v>
      </c>
      <c r="B41" s="1" t="s">
        <v>337</v>
      </c>
      <c r="C41" s="1" t="s">
        <v>49</v>
      </c>
      <c r="D41" s="1" t="n">
        <v>1</v>
      </c>
      <c r="E41" s="1" t="n">
        <v>0</v>
      </c>
    </row>
    <row r="42" customFormat="false" ht="12.8" hidden="false" customHeight="false" outlineLevel="0" collapsed="false">
      <c r="A42" s="1" t="s">
        <v>790</v>
      </c>
      <c r="B42" s="1" t="s">
        <v>338</v>
      </c>
      <c r="C42" s="1" t="s">
        <v>49</v>
      </c>
      <c r="D42" s="1" t="n">
        <v>1</v>
      </c>
      <c r="E42" s="1" t="n">
        <v>0</v>
      </c>
    </row>
    <row r="43" customFormat="false" ht="12.8" hidden="false" customHeight="false" outlineLevel="0" collapsed="false">
      <c r="A43" s="1" t="s">
        <v>791</v>
      </c>
      <c r="B43" s="1" t="s">
        <v>339</v>
      </c>
      <c r="C43" s="1" t="s">
        <v>49</v>
      </c>
      <c r="D43" s="1" t="n">
        <v>1</v>
      </c>
      <c r="E43" s="1" t="n">
        <v>0</v>
      </c>
    </row>
    <row r="44" customFormat="false" ht="12.8" hidden="false" customHeight="false" outlineLevel="0" collapsed="false">
      <c r="A44" s="1" t="s">
        <v>792</v>
      </c>
      <c r="B44" s="1" t="s">
        <v>340</v>
      </c>
      <c r="C44" s="1" t="s">
        <v>49</v>
      </c>
      <c r="D44" s="1" t="n">
        <v>1</v>
      </c>
      <c r="E44" s="1" t="n">
        <v>0</v>
      </c>
    </row>
    <row r="45" customFormat="false" ht="12.8" hidden="false" customHeight="false" outlineLevel="0" collapsed="false">
      <c r="A45" s="1" t="s">
        <v>793</v>
      </c>
      <c r="B45" s="1" t="s">
        <v>341</v>
      </c>
      <c r="C45" s="1" t="s">
        <v>49</v>
      </c>
      <c r="D45" s="1" t="n">
        <v>1</v>
      </c>
      <c r="E45" s="1" t="n">
        <v>0</v>
      </c>
    </row>
    <row r="46" customFormat="false" ht="12.8" hidden="false" customHeight="false" outlineLevel="0" collapsed="false">
      <c r="A46" s="1" t="s">
        <v>794</v>
      </c>
      <c r="B46" s="1" t="s">
        <v>342</v>
      </c>
      <c r="C46" s="1" t="s">
        <v>49</v>
      </c>
      <c r="D46" s="1" t="n">
        <v>1</v>
      </c>
      <c r="E46" s="1" t="n">
        <v>0</v>
      </c>
    </row>
    <row r="47" customFormat="false" ht="12.8" hidden="false" customHeight="false" outlineLevel="0" collapsed="false">
      <c r="A47" s="1" t="s">
        <v>795</v>
      </c>
      <c r="B47" s="1" t="s">
        <v>351</v>
      </c>
      <c r="C47" s="1" t="s">
        <v>62</v>
      </c>
      <c r="D47" s="1" t="n">
        <v>1</v>
      </c>
      <c r="E47" s="1" t="n">
        <v>1</v>
      </c>
    </row>
    <row r="48" customFormat="false" ht="12.8" hidden="false" customHeight="false" outlineLevel="0" collapsed="false">
      <c r="A48" s="1" t="s">
        <v>796</v>
      </c>
      <c r="B48" s="1" t="s">
        <v>352</v>
      </c>
      <c r="C48" s="1" t="s">
        <v>62</v>
      </c>
      <c r="D48" s="1" t="n">
        <v>1</v>
      </c>
      <c r="E48" s="1" t="n">
        <v>1</v>
      </c>
    </row>
    <row r="49" customFormat="false" ht="12.8" hidden="false" customHeight="false" outlineLevel="0" collapsed="false">
      <c r="A49" s="1" t="s">
        <v>797</v>
      </c>
      <c r="B49" s="1" t="s">
        <v>353</v>
      </c>
      <c r="C49" s="1" t="s">
        <v>62</v>
      </c>
      <c r="D49" s="1" t="n">
        <v>1</v>
      </c>
      <c r="E49" s="1" t="n">
        <v>1</v>
      </c>
    </row>
    <row r="50" customFormat="false" ht="12.8" hidden="false" customHeight="false" outlineLevel="0" collapsed="false">
      <c r="A50" s="1" t="s">
        <v>798</v>
      </c>
      <c r="B50" s="1" t="s">
        <v>354</v>
      </c>
      <c r="C50" s="1" t="s">
        <v>62</v>
      </c>
      <c r="D50" s="1" t="n">
        <v>1</v>
      </c>
      <c r="E50" s="1" t="n">
        <v>1</v>
      </c>
    </row>
    <row r="51" customFormat="false" ht="12.8" hidden="false" customHeight="false" outlineLevel="0" collapsed="false">
      <c r="A51" s="1" t="s">
        <v>799</v>
      </c>
      <c r="B51" s="1" t="s">
        <v>362</v>
      </c>
      <c r="C51" s="1" t="s">
        <v>68</v>
      </c>
      <c r="D51" s="1" t="n">
        <v>1</v>
      </c>
      <c r="E51" s="1" t="n">
        <v>1</v>
      </c>
    </row>
    <row r="52" customFormat="false" ht="12.8" hidden="false" customHeight="false" outlineLevel="0" collapsed="false">
      <c r="A52" s="1" t="s">
        <v>800</v>
      </c>
      <c r="B52" s="1" t="s">
        <v>363</v>
      </c>
      <c r="C52" s="1" t="s">
        <v>68</v>
      </c>
      <c r="D52" s="1" t="n">
        <v>1</v>
      </c>
      <c r="E52" s="1" t="n">
        <v>1</v>
      </c>
    </row>
    <row r="53" customFormat="false" ht="12.8" hidden="false" customHeight="false" outlineLevel="0" collapsed="false">
      <c r="A53" s="1" t="s">
        <v>801</v>
      </c>
      <c r="B53" s="1" t="s">
        <v>359</v>
      </c>
      <c r="C53" s="1" t="s">
        <v>68</v>
      </c>
      <c r="D53" s="1" t="n">
        <v>1</v>
      </c>
      <c r="E53" s="1" t="n">
        <v>1</v>
      </c>
    </row>
    <row r="54" customFormat="false" ht="12.8" hidden="false" customHeight="false" outlineLevel="0" collapsed="false">
      <c r="A54" s="1" t="s">
        <v>802</v>
      </c>
      <c r="B54" s="1" t="s">
        <v>364</v>
      </c>
      <c r="C54" s="1" t="s">
        <v>68</v>
      </c>
      <c r="D54" s="1" t="n">
        <v>1</v>
      </c>
      <c r="E54" s="1" t="n">
        <v>1</v>
      </c>
    </row>
    <row r="55" customFormat="false" ht="12.8" hidden="false" customHeight="false" outlineLevel="0" collapsed="false">
      <c r="A55" s="1" t="s">
        <v>803</v>
      </c>
      <c r="B55" s="1" t="s">
        <v>360</v>
      </c>
      <c r="C55" s="1" t="s">
        <v>68</v>
      </c>
      <c r="D55" s="1" t="n">
        <v>1</v>
      </c>
      <c r="E55" s="1" t="n">
        <v>1</v>
      </c>
    </row>
    <row r="56" customFormat="false" ht="12.8" hidden="false" customHeight="false" outlineLevel="0" collapsed="false">
      <c r="A56" s="1" t="s">
        <v>804</v>
      </c>
      <c r="B56" s="1" t="s">
        <v>365</v>
      </c>
      <c r="C56" s="1" t="s">
        <v>68</v>
      </c>
      <c r="D56" s="1" t="n">
        <v>1</v>
      </c>
      <c r="E56" s="1" t="n">
        <v>1</v>
      </c>
    </row>
    <row r="57" customFormat="false" ht="12.8" hidden="false" customHeight="false" outlineLevel="0" collapsed="false">
      <c r="A57" s="1" t="s">
        <v>805</v>
      </c>
      <c r="B57" s="1" t="s">
        <v>366</v>
      </c>
      <c r="C57" s="1" t="s">
        <v>68</v>
      </c>
      <c r="D57" s="1" t="n">
        <v>1</v>
      </c>
      <c r="E57" s="1" t="n">
        <v>1</v>
      </c>
    </row>
    <row r="58" customFormat="false" ht="12.8" hidden="false" customHeight="false" outlineLevel="0" collapsed="false">
      <c r="A58" s="1" t="s">
        <v>806</v>
      </c>
      <c r="B58" s="1" t="s">
        <v>367</v>
      </c>
      <c r="C58" s="1" t="s">
        <v>68</v>
      </c>
      <c r="D58" s="1" t="n">
        <v>1</v>
      </c>
      <c r="E58" s="1" t="n">
        <v>1</v>
      </c>
    </row>
    <row r="59" customFormat="false" ht="12.8" hidden="false" customHeight="false" outlineLevel="0" collapsed="false">
      <c r="A59" s="1" t="s">
        <v>807</v>
      </c>
      <c r="B59" s="1" t="s">
        <v>368</v>
      </c>
      <c r="C59" s="1" t="s">
        <v>68</v>
      </c>
      <c r="D59" s="1" t="n">
        <v>1</v>
      </c>
      <c r="E59" s="1" t="n">
        <v>1</v>
      </c>
    </row>
    <row r="60" customFormat="false" ht="12.8" hidden="false" customHeight="false" outlineLevel="0" collapsed="false">
      <c r="A60" s="1" t="s">
        <v>808</v>
      </c>
      <c r="B60" s="1" t="s">
        <v>369</v>
      </c>
      <c r="C60" s="1" t="s">
        <v>68</v>
      </c>
      <c r="D60" s="1" t="n">
        <v>1</v>
      </c>
      <c r="E60" s="1" t="n">
        <v>1</v>
      </c>
    </row>
    <row r="61" customFormat="false" ht="12.8" hidden="false" customHeight="false" outlineLevel="0" collapsed="false">
      <c r="A61" s="1" t="s">
        <v>809</v>
      </c>
      <c r="B61" s="1" t="s">
        <v>370</v>
      </c>
      <c r="C61" s="1" t="s">
        <v>68</v>
      </c>
      <c r="D61" s="1" t="n">
        <v>1</v>
      </c>
      <c r="E61" s="1" t="n">
        <v>1</v>
      </c>
    </row>
    <row r="62" customFormat="false" ht="12.8" hidden="false" customHeight="false" outlineLevel="0" collapsed="false">
      <c r="A62" s="1" t="s">
        <v>810</v>
      </c>
      <c r="B62" s="1" t="s">
        <v>361</v>
      </c>
      <c r="C62" s="1" t="s">
        <v>68</v>
      </c>
      <c r="D62" s="1" t="n">
        <v>1</v>
      </c>
      <c r="E62" s="1" t="n">
        <v>1</v>
      </c>
    </row>
    <row r="63" customFormat="false" ht="12.8" hidden="false" customHeight="false" outlineLevel="0" collapsed="false">
      <c r="A63" s="1" t="s">
        <v>811</v>
      </c>
      <c r="B63" s="1" t="s">
        <v>371</v>
      </c>
      <c r="C63" s="1" t="s">
        <v>68</v>
      </c>
      <c r="D63" s="1" t="n">
        <v>1</v>
      </c>
      <c r="E63" s="1" t="n">
        <v>1</v>
      </c>
    </row>
    <row r="64" customFormat="false" ht="12.8" hidden="false" customHeight="false" outlineLevel="0" collapsed="false">
      <c r="A64" s="1" t="s">
        <v>812</v>
      </c>
      <c r="B64" s="1" t="s">
        <v>390</v>
      </c>
      <c r="C64" s="1" t="s">
        <v>77</v>
      </c>
      <c r="D64" s="1" t="n">
        <v>1</v>
      </c>
      <c r="E64" s="1" t="n">
        <v>1</v>
      </c>
    </row>
    <row r="65" customFormat="false" ht="12.8" hidden="false" customHeight="false" outlineLevel="0" collapsed="false">
      <c r="A65" s="1" t="s">
        <v>813</v>
      </c>
      <c r="B65" s="1" t="s">
        <v>391</v>
      </c>
      <c r="C65" s="1" t="s">
        <v>77</v>
      </c>
      <c r="D65" s="1" t="n">
        <v>1</v>
      </c>
      <c r="E65" s="1" t="n">
        <v>1</v>
      </c>
    </row>
    <row r="66" customFormat="false" ht="12.8" hidden="false" customHeight="false" outlineLevel="0" collapsed="false">
      <c r="A66" s="1" t="s">
        <v>814</v>
      </c>
      <c r="B66" s="1" t="s">
        <v>408</v>
      </c>
      <c r="C66" s="1" t="s">
        <v>99</v>
      </c>
      <c r="D66" s="1" t="n">
        <v>1</v>
      </c>
      <c r="E66" s="1" t="n">
        <v>1</v>
      </c>
    </row>
    <row r="67" customFormat="false" ht="12.8" hidden="false" customHeight="false" outlineLevel="0" collapsed="false">
      <c r="A67" s="1" t="s">
        <v>815</v>
      </c>
      <c r="B67" s="1" t="s">
        <v>409</v>
      </c>
      <c r="C67" s="1" t="s">
        <v>99</v>
      </c>
      <c r="D67" s="1" t="n">
        <v>1</v>
      </c>
      <c r="E67" s="1" t="n">
        <v>1</v>
      </c>
    </row>
    <row r="68" customFormat="false" ht="12.8" hidden="false" customHeight="false" outlineLevel="0" collapsed="false">
      <c r="A68" s="1" t="s">
        <v>816</v>
      </c>
      <c r="B68" s="1" t="s">
        <v>410</v>
      </c>
      <c r="C68" s="1" t="s">
        <v>99</v>
      </c>
      <c r="D68" s="1" t="n">
        <v>1</v>
      </c>
      <c r="E68" s="1" t="n">
        <v>1</v>
      </c>
    </row>
    <row r="69" customFormat="false" ht="12.8" hidden="false" customHeight="false" outlineLevel="0" collapsed="false">
      <c r="A69" s="1" t="s">
        <v>817</v>
      </c>
      <c r="B69" s="1" t="s">
        <v>411</v>
      </c>
      <c r="C69" s="1" t="s">
        <v>99</v>
      </c>
      <c r="D69" s="1" t="n">
        <v>1</v>
      </c>
      <c r="E69" s="1" t="n">
        <v>1</v>
      </c>
    </row>
    <row r="70" customFormat="false" ht="12.8" hidden="false" customHeight="false" outlineLevel="0" collapsed="false">
      <c r="A70" s="1" t="s">
        <v>818</v>
      </c>
      <c r="B70" s="1" t="s">
        <v>407</v>
      </c>
      <c r="C70" s="1" t="s">
        <v>99</v>
      </c>
      <c r="D70" s="1" t="n">
        <v>1</v>
      </c>
      <c r="E70" s="1" t="n">
        <v>1</v>
      </c>
    </row>
  </sheetData>
  <autoFilter ref="A1:D7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12.4183673469388"/>
    <col collapsed="false" hidden="false" max="2" min="2" style="1" width="6.0765306122449"/>
    <col collapsed="false" hidden="false" max="3" min="3" style="1" width="25.3775510204082"/>
    <col collapsed="false" hidden="false" max="1025" min="4" style="1" width="6.0765306122449"/>
  </cols>
  <sheetData>
    <row r="1" customFormat="false" ht="12.8" hidden="false" customHeight="false" outlineLevel="0" collapsed="false">
      <c r="A1" s="1" t="s">
        <v>626</v>
      </c>
      <c r="B1" s="1" t="s">
        <v>226</v>
      </c>
      <c r="C1" s="1" t="s">
        <v>227</v>
      </c>
      <c r="D1" s="1" t="s">
        <v>229</v>
      </c>
      <c r="E1" s="1" t="s">
        <v>819</v>
      </c>
    </row>
    <row r="2" customFormat="false" ht="12.8" hidden="false" customHeight="false" outlineLevel="0" collapsed="false">
      <c r="A2" s="1" t="s">
        <v>783</v>
      </c>
      <c r="B2" s="1" t="s">
        <v>22</v>
      </c>
      <c r="C2" s="1" t="s">
        <v>299</v>
      </c>
      <c r="D2" s="1" t="e">
        <f aca="false">VLOOKUP(batch5!B2,yvonne_data!$C$1:$D$70,2,0)</f>
        <v>#N/A</v>
      </c>
      <c r="E2" s="1" t="n">
        <f aca="false">COUNTIF(batch3_4_images!$A$1:$A$70,batch5!A2)+COUNTIF(batch1_2!$B$1:$B$106,batch5!C2)</f>
        <v>1</v>
      </c>
    </row>
    <row r="3" customFormat="false" ht="12.8" hidden="false" customHeight="false" outlineLevel="0" collapsed="false">
      <c r="A3" s="1" t="s">
        <v>784</v>
      </c>
      <c r="B3" s="1" t="s">
        <v>22</v>
      </c>
      <c r="C3" s="1" t="s">
        <v>300</v>
      </c>
      <c r="D3" s="1" t="e">
        <f aca="false">VLOOKUP(batch5!B3,yvonne_data!$C$1:$D$70,2,0)</f>
        <v>#N/A</v>
      </c>
      <c r="E3" s="1" t="n">
        <f aca="false">COUNTIF(batch3_4_images!$A$1:$A$70,batch5!A3)+COUNTIF(batch1_2!$B$1:$B$106,batch5!C3)</f>
        <v>1</v>
      </c>
    </row>
    <row r="4" customFormat="false" ht="12.8" hidden="false" customHeight="false" outlineLevel="0" collapsed="false">
      <c r="A4" s="1" t="s">
        <v>820</v>
      </c>
      <c r="B4" s="1" t="s">
        <v>26</v>
      </c>
      <c r="C4" s="1" t="s">
        <v>311</v>
      </c>
      <c r="D4" s="1" t="e">
        <f aca="false">VLOOKUP(batch5!B4,#REF!,2,0)</f>
        <v>#VALUE!</v>
      </c>
      <c r="E4" s="1" t="n">
        <f aca="false">COUNTIF(batch3_4_images!$A$1:$A$70,batch5!A4)+COUNTIF(batch1_2!$B$1:$B$106,batch5!C4)</f>
        <v>1</v>
      </c>
    </row>
    <row r="5" customFormat="false" ht="12.8" hidden="false" customHeight="false" outlineLevel="0" collapsed="false">
      <c r="A5" s="1" t="s">
        <v>821</v>
      </c>
      <c r="B5" s="1" t="s">
        <v>26</v>
      </c>
      <c r="C5" s="1" t="s">
        <v>312</v>
      </c>
      <c r="D5" s="1" t="e">
        <f aca="false">VLOOKUP(batch5!B5,#REF!,2,0)</f>
        <v>#VALUE!</v>
      </c>
      <c r="E5" s="1" t="n">
        <f aca="false">COUNTIF(batch3_4_images!$A$1:$A$70,batch5!A5)+COUNTIF(batch1_2!$B$1:$B$106,batch5!C5)</f>
        <v>1</v>
      </c>
    </row>
    <row r="6" customFormat="false" ht="12.8" hidden="false" customHeight="false" outlineLevel="0" collapsed="false">
      <c r="A6" s="1" t="s">
        <v>751</v>
      </c>
      <c r="B6" s="1" t="s">
        <v>26</v>
      </c>
      <c r="C6" s="1" t="s">
        <v>307</v>
      </c>
      <c r="D6" s="1" t="e">
        <f aca="false">VLOOKUP(batch5!B6,yvonne_data!$C$1:$D$70,2,0)</f>
        <v>#N/A</v>
      </c>
      <c r="E6" s="1" t="n">
        <f aca="false">COUNTIF(batch3_4_images!$A$1:$A$70,batch5!A6)+COUNTIF(batch1_2!$B$1:$B$106,batch5!C6)</f>
        <v>1</v>
      </c>
    </row>
    <row r="7" customFormat="false" ht="12.8" hidden="false" customHeight="false" outlineLevel="0" collapsed="false">
      <c r="A7" s="1" t="s">
        <v>752</v>
      </c>
      <c r="B7" s="1" t="s">
        <v>26</v>
      </c>
      <c r="C7" s="1" t="s">
        <v>308</v>
      </c>
      <c r="D7" s="1" t="e">
        <f aca="false">VLOOKUP(batch5!B7,yvonne_data!$C$1:$D$70,2,0)</f>
        <v>#N/A</v>
      </c>
      <c r="E7" s="1" t="n">
        <f aca="false">COUNTIF(batch3_4_images!$A$1:$A$70,batch5!A7)+COUNTIF(batch1_2!$B$1:$B$106,batch5!C7)</f>
        <v>1</v>
      </c>
    </row>
    <row r="8" customFormat="false" ht="12.8" hidden="false" customHeight="false" outlineLevel="0" collapsed="false">
      <c r="A8" s="1" t="s">
        <v>753</v>
      </c>
      <c r="B8" s="1" t="s">
        <v>26</v>
      </c>
      <c r="C8" s="1" t="s">
        <v>309</v>
      </c>
      <c r="D8" s="1" t="e">
        <f aca="false">VLOOKUP(batch5!B8,yvonne_data!$C$1:$D$70,2,0)</f>
        <v>#N/A</v>
      </c>
      <c r="E8" s="1" t="n">
        <f aca="false">COUNTIF(batch3_4_images!$A$1:$A$70,batch5!A8)+COUNTIF(batch1_2!$B$1:$B$106,batch5!C8)</f>
        <v>1</v>
      </c>
    </row>
    <row r="9" customFormat="false" ht="12.8" hidden="false" customHeight="false" outlineLevel="0" collapsed="false">
      <c r="A9" s="1" t="s">
        <v>754</v>
      </c>
      <c r="B9" s="1" t="s">
        <v>26</v>
      </c>
      <c r="C9" s="1" t="s">
        <v>310</v>
      </c>
      <c r="D9" s="1" t="e">
        <f aca="false">VLOOKUP(batch5!B9,yvonne_data!$C$1:$D$70,2,0)</f>
        <v>#N/A</v>
      </c>
      <c r="E9" s="1" t="n">
        <f aca="false">COUNTIF(batch3_4_images!$A$1:$A$70,batch5!A9)+COUNTIF(batch1_2!$B$1:$B$106,batch5!C9)</f>
        <v>1</v>
      </c>
    </row>
    <row r="10" customFormat="false" ht="12.8" hidden="false" customHeight="false" outlineLevel="0" collapsed="false">
      <c r="A10" s="1" t="s">
        <v>750</v>
      </c>
      <c r="B10" s="1" t="s">
        <v>26</v>
      </c>
      <c r="C10" s="1" t="s">
        <v>306</v>
      </c>
      <c r="D10" s="1" t="e">
        <f aca="false">VLOOKUP(batch5!B10,#REF!,2,0)</f>
        <v>#VALUE!</v>
      </c>
      <c r="E10" s="1" t="n">
        <f aca="false">COUNTIF(batch3_4_images!$A$1:$A$70,batch5!A10)+COUNTIF(batch1_2!$B$1:$B$106,batch5!C10)</f>
        <v>1</v>
      </c>
    </row>
    <row r="11" customFormat="false" ht="12.8" hidden="false" customHeight="false" outlineLevel="0" collapsed="false">
      <c r="A11" s="1" t="s">
        <v>822</v>
      </c>
      <c r="B11" s="1" t="s">
        <v>35</v>
      </c>
      <c r="C11" s="1" t="s">
        <v>335</v>
      </c>
      <c r="D11" s="1" t="e">
        <f aca="false">VLOOKUP(batch5!B11,#REF!,2,0)</f>
        <v>#VALUE!</v>
      </c>
      <c r="E11" s="1" t="n">
        <f aca="false">COUNTIF(batch3_4_images!$A$1:$A$70,batch5!A11)+COUNTIF(batch1_2!$B$1:$B$106,batch5!C11)</f>
        <v>1</v>
      </c>
    </row>
    <row r="12" customFormat="false" ht="12.8" hidden="false" customHeight="false" outlineLevel="0" collapsed="false">
      <c r="A12" s="1" t="s">
        <v>785</v>
      </c>
      <c r="B12" s="1" t="s">
        <v>35</v>
      </c>
      <c r="C12" s="1" t="s">
        <v>332</v>
      </c>
      <c r="D12" s="1" t="e">
        <f aca="false">VLOOKUP(batch5!B12,yvonne_data!$C$1:$D$70,2,0)</f>
        <v>#N/A</v>
      </c>
      <c r="E12" s="1" t="n">
        <f aca="false">COUNTIF(batch3_4_images!$A$1:$A$70,batch5!A12)+COUNTIF(batch1_2!$B$1:$B$106,batch5!C12)</f>
        <v>1</v>
      </c>
    </row>
    <row r="13" customFormat="false" ht="12.8" hidden="false" customHeight="false" outlineLevel="0" collapsed="false">
      <c r="A13" s="1" t="s">
        <v>787</v>
      </c>
      <c r="B13" s="1" t="s">
        <v>35</v>
      </c>
      <c r="C13" s="1" t="s">
        <v>334</v>
      </c>
      <c r="D13" s="1" t="e">
        <f aca="false">VLOOKUP(batch5!B13,yvonne_data!$C$1:$D$70,2,0)</f>
        <v>#N/A</v>
      </c>
      <c r="E13" s="1" t="n">
        <f aca="false">COUNTIF(batch3_4_images!$A$1:$A$70,batch5!A13)+COUNTIF(batch1_2!$B$1:$B$106,batch5!C13)</f>
        <v>1</v>
      </c>
    </row>
    <row r="14" customFormat="false" ht="12.8" hidden="false" customHeight="false" outlineLevel="0" collapsed="false">
      <c r="A14" s="1" t="s">
        <v>786</v>
      </c>
      <c r="B14" s="1" t="s">
        <v>35</v>
      </c>
      <c r="C14" s="1" t="s">
        <v>333</v>
      </c>
      <c r="D14" s="1" t="e">
        <f aca="false">VLOOKUP(batch5!B14,#REF!,2,0)</f>
        <v>#VALUE!</v>
      </c>
      <c r="E14" s="1" t="n">
        <f aca="false">COUNTIF(batch3_4_images!$A$1:$A$70,batch5!A14)+COUNTIF(batch1_2!$B$1:$B$106,batch5!C14)</f>
        <v>1</v>
      </c>
    </row>
    <row r="15" customFormat="false" ht="12.8" hidden="false" customHeight="false" outlineLevel="0" collapsed="false">
      <c r="A15" s="1" t="s">
        <v>823</v>
      </c>
      <c r="B15" s="1" t="s">
        <v>49</v>
      </c>
      <c r="C15" s="1" t="s">
        <v>343</v>
      </c>
      <c r="D15" s="1" t="e">
        <f aca="false">VLOOKUP(batch5!B15,#REF!,2,0)</f>
        <v>#VALUE!</v>
      </c>
      <c r="E15" s="1" t="n">
        <f aca="false">COUNTIF(batch3_4_images!$A$1:$A$70,batch5!A15)+COUNTIF(batch1_2!$B$1:$B$106,batch5!C15)</f>
        <v>1</v>
      </c>
    </row>
    <row r="16" customFormat="false" ht="12.8" hidden="false" customHeight="false" outlineLevel="0" collapsed="false">
      <c r="A16" s="1" t="s">
        <v>824</v>
      </c>
      <c r="B16" s="1" t="s">
        <v>49</v>
      </c>
      <c r="C16" s="1" t="s">
        <v>344</v>
      </c>
      <c r="D16" s="1" t="e">
        <f aca="false">VLOOKUP(batch5!B16,#REF!,2,0)</f>
        <v>#VALUE!</v>
      </c>
      <c r="E16" s="1" t="n">
        <f aca="false">COUNTIF(batch3_4_images!$A$1:$A$70,batch5!A16)+COUNTIF(batch1_2!$B$1:$B$106,batch5!C16)</f>
        <v>1</v>
      </c>
    </row>
    <row r="17" customFormat="false" ht="12.8" hidden="false" customHeight="false" outlineLevel="0" collapsed="false">
      <c r="A17" s="1" t="s">
        <v>788</v>
      </c>
      <c r="B17" s="1" t="s">
        <v>49</v>
      </c>
      <c r="C17" s="1" t="s">
        <v>336</v>
      </c>
      <c r="D17" s="1" t="e">
        <f aca="false">VLOOKUP(batch5!B17,yvonne_data!$C$1:$D$70,2,0)</f>
        <v>#N/A</v>
      </c>
      <c r="E17" s="1" t="n">
        <f aca="false">COUNTIF(batch3_4_images!$A$1:$A$70,batch5!A17)+COUNTIF(batch1_2!$B$1:$B$106,batch5!C17)</f>
        <v>1</v>
      </c>
    </row>
    <row r="18" customFormat="false" ht="12.8" hidden="false" customHeight="false" outlineLevel="0" collapsed="false">
      <c r="A18" s="1" t="s">
        <v>790</v>
      </c>
      <c r="B18" s="1" t="s">
        <v>49</v>
      </c>
      <c r="C18" s="1" t="s">
        <v>338</v>
      </c>
      <c r="D18" s="1" t="e">
        <f aca="false">VLOOKUP(batch5!B18,yvonne_data!$C$1:$D$70,2,0)</f>
        <v>#N/A</v>
      </c>
      <c r="E18" s="1" t="n">
        <f aca="false">COUNTIF(batch3_4_images!$A$1:$A$70,batch5!A18)+COUNTIF(batch1_2!$B$1:$B$106,batch5!C18)</f>
        <v>1</v>
      </c>
    </row>
    <row r="19" customFormat="false" ht="12.8" hidden="false" customHeight="false" outlineLevel="0" collapsed="false">
      <c r="A19" s="1" t="s">
        <v>792</v>
      </c>
      <c r="B19" s="1" t="s">
        <v>49</v>
      </c>
      <c r="C19" s="1" t="s">
        <v>340</v>
      </c>
      <c r="D19" s="1" t="e">
        <f aca="false">VLOOKUP(batch5!B19,yvonne_data!$C$1:$D$70,2,0)</f>
        <v>#N/A</v>
      </c>
      <c r="E19" s="1" t="n">
        <f aca="false">COUNTIF(batch3_4_images!$A$1:$A$70,batch5!A19)+COUNTIF(batch1_2!$B$1:$B$106,batch5!C19)</f>
        <v>1</v>
      </c>
    </row>
    <row r="20" customFormat="false" ht="12.8" hidden="false" customHeight="false" outlineLevel="0" collapsed="false">
      <c r="A20" s="1" t="s">
        <v>789</v>
      </c>
      <c r="B20" s="1" t="s">
        <v>49</v>
      </c>
      <c r="C20" s="1" t="s">
        <v>337</v>
      </c>
      <c r="D20" s="1" t="e">
        <f aca="false">VLOOKUP(batch5!B20,#REF!,2,0)</f>
        <v>#VALUE!</v>
      </c>
      <c r="E20" s="1" t="n">
        <f aca="false">COUNTIF(batch3_4_images!$A$1:$A$70,batch5!A20)+COUNTIF(batch1_2!$B$1:$B$106,batch5!C20)</f>
        <v>1</v>
      </c>
    </row>
    <row r="21" customFormat="false" ht="12.8" hidden="false" customHeight="false" outlineLevel="0" collapsed="false">
      <c r="A21" s="1" t="s">
        <v>791</v>
      </c>
      <c r="B21" s="1" t="s">
        <v>49</v>
      </c>
      <c r="C21" s="1" t="s">
        <v>339</v>
      </c>
      <c r="D21" s="1" t="e">
        <f aca="false">VLOOKUP(batch5!B21,#REF!,2,0)</f>
        <v>#VALUE!</v>
      </c>
      <c r="E21" s="1" t="n">
        <f aca="false">COUNTIF(batch3_4_images!$A$1:$A$70,batch5!A21)+COUNTIF(batch1_2!$B$1:$B$106,batch5!C21)</f>
        <v>1</v>
      </c>
    </row>
    <row r="22" customFormat="false" ht="12.8" hidden="false" customHeight="false" outlineLevel="0" collapsed="false">
      <c r="A22" s="1" t="s">
        <v>793</v>
      </c>
      <c r="B22" s="1" t="s">
        <v>49</v>
      </c>
      <c r="C22" s="1" t="s">
        <v>341</v>
      </c>
      <c r="D22" s="1" t="e">
        <f aca="false">VLOOKUP(batch5!B22,#REF!,2,0)</f>
        <v>#VALUE!</v>
      </c>
      <c r="E22" s="1" t="n">
        <f aca="false">COUNTIF(batch3_4_images!$A$1:$A$70,batch5!A22)+COUNTIF(batch1_2!$B$1:$B$106,batch5!C22)</f>
        <v>1</v>
      </c>
    </row>
    <row r="23" customFormat="false" ht="12.8" hidden="false" customHeight="false" outlineLevel="0" collapsed="false">
      <c r="A23" s="1" t="s">
        <v>794</v>
      </c>
      <c r="B23" s="1" t="s">
        <v>49</v>
      </c>
      <c r="C23" s="1" t="s">
        <v>342</v>
      </c>
      <c r="D23" s="1" t="e">
        <f aca="false">VLOOKUP(batch5!B23,#REF!,2,0)</f>
        <v>#VALUE!</v>
      </c>
      <c r="E23" s="1" t="n">
        <f aca="false">COUNTIF(batch3_4_images!$A$1:$A$70,batch5!A23)+COUNTIF(batch1_2!$B$1:$B$106,batch5!C23)</f>
        <v>1</v>
      </c>
    </row>
    <row r="24" customFormat="false" ht="12.8" hidden="false" customHeight="false" outlineLevel="0" collapsed="false">
      <c r="A24" s="1" t="s">
        <v>755</v>
      </c>
      <c r="B24" s="1" t="s">
        <v>59</v>
      </c>
      <c r="C24" s="1" t="s">
        <v>349</v>
      </c>
      <c r="D24" s="1" t="e">
        <f aca="false">VLOOKUP(batch5!B24,#REF!,2,0)</f>
        <v>#VALUE!</v>
      </c>
      <c r="E24" s="1" t="n">
        <f aca="false">COUNTIF(batch3_4_images!$A$1:$A$70,batch5!A24)+COUNTIF(batch1_2!$B$1:$B$106,batch5!C24)</f>
        <v>1</v>
      </c>
    </row>
    <row r="25" customFormat="false" ht="12.8" hidden="false" customHeight="false" outlineLevel="0" collapsed="false">
      <c r="A25" s="1" t="s">
        <v>756</v>
      </c>
      <c r="B25" s="1" t="s">
        <v>59</v>
      </c>
      <c r="C25" s="1" t="s">
        <v>350</v>
      </c>
      <c r="D25" s="1" t="e">
        <f aca="false">VLOOKUP(batch5!B25,#REF!,2,0)</f>
        <v>#VALUE!</v>
      </c>
      <c r="E25" s="1" t="n">
        <f aca="false">COUNTIF(batch3_4_images!$A$1:$A$70,batch5!A25)+COUNTIF(batch1_2!$B$1:$B$106,batch5!C25)</f>
        <v>1</v>
      </c>
    </row>
    <row r="26" customFormat="false" ht="12.8" hidden="false" customHeight="false" outlineLevel="0" collapsed="false">
      <c r="A26" s="1" t="s">
        <v>796</v>
      </c>
      <c r="B26" s="1" t="s">
        <v>62</v>
      </c>
      <c r="C26" s="1" t="s">
        <v>352</v>
      </c>
      <c r="D26" s="1" t="e">
        <f aca="false">VLOOKUP(batch5!B26,yvonne_data!$C$1:$D$70,2,0)</f>
        <v>#N/A</v>
      </c>
      <c r="E26" s="1" t="n">
        <f aca="false">COUNTIF(batch3_4_images!$A$1:$A$70,batch5!A26)+COUNTIF(batch1_2!$B$1:$B$106,batch5!C26)</f>
        <v>1</v>
      </c>
    </row>
    <row r="27" customFormat="false" ht="12.8" hidden="false" customHeight="false" outlineLevel="0" collapsed="false">
      <c r="A27" s="1" t="s">
        <v>795</v>
      </c>
      <c r="B27" s="1" t="s">
        <v>62</v>
      </c>
      <c r="C27" s="1" t="s">
        <v>351</v>
      </c>
      <c r="D27" s="1" t="e">
        <f aca="false">VLOOKUP(batch5!B27,#REF!,2,0)</f>
        <v>#VALUE!</v>
      </c>
      <c r="E27" s="1" t="n">
        <f aca="false">COUNTIF(batch3_4_images!$A$1:$A$70,batch5!A27)+COUNTIF(batch1_2!$B$1:$B$106,batch5!C27)</f>
        <v>1</v>
      </c>
    </row>
    <row r="28" customFormat="false" ht="12.8" hidden="false" customHeight="false" outlineLevel="0" collapsed="false">
      <c r="A28" s="1" t="s">
        <v>797</v>
      </c>
      <c r="B28" s="1" t="s">
        <v>62</v>
      </c>
      <c r="C28" s="1" t="s">
        <v>353</v>
      </c>
      <c r="D28" s="1" t="e">
        <f aca="false">VLOOKUP(batch5!B28,#REF!,2,0)</f>
        <v>#VALUE!</v>
      </c>
      <c r="E28" s="1" t="n">
        <f aca="false">COUNTIF(batch3_4_images!$A$1:$A$70,batch5!A28)+COUNTIF(batch1_2!$B$1:$B$106,batch5!C28)</f>
        <v>1</v>
      </c>
    </row>
    <row r="29" customFormat="false" ht="12.8" hidden="false" customHeight="false" outlineLevel="0" collapsed="false">
      <c r="A29" s="1" t="s">
        <v>798</v>
      </c>
      <c r="B29" s="1" t="s">
        <v>62</v>
      </c>
      <c r="C29" s="1" t="s">
        <v>354</v>
      </c>
      <c r="D29" s="1" t="e">
        <f aca="false">VLOOKUP(batch5!B29,#REF!,2,0)</f>
        <v>#VALUE!</v>
      </c>
      <c r="E29" s="1" t="n">
        <f aca="false">COUNTIF(batch3_4_images!$A$1:$A$70,batch5!A29)+COUNTIF(batch1_2!$B$1:$B$106,batch5!C29)</f>
        <v>1</v>
      </c>
    </row>
    <row r="30" customFormat="false" ht="12.8" hidden="false" customHeight="false" outlineLevel="0" collapsed="false">
      <c r="A30" s="1" t="s">
        <v>825</v>
      </c>
      <c r="B30" s="1" t="s">
        <v>65</v>
      </c>
      <c r="C30" s="1" t="s">
        <v>358</v>
      </c>
      <c r="D30" s="1" t="e">
        <f aca="false">VLOOKUP(batch5!B30,#REF!,2,0)</f>
        <v>#VALUE!</v>
      </c>
      <c r="E30" s="1" t="n">
        <f aca="false">COUNTIF(batch3_4_images!$A$1:$A$70,batch5!A30)+COUNTIF(batch1_2!$B$1:$B$106,batch5!C30)</f>
        <v>1</v>
      </c>
    </row>
    <row r="31" customFormat="false" ht="12.8" hidden="false" customHeight="false" outlineLevel="0" collapsed="false">
      <c r="A31" s="1" t="s">
        <v>757</v>
      </c>
      <c r="B31" s="1" t="s">
        <v>65</v>
      </c>
      <c r="C31" s="1" t="s">
        <v>355</v>
      </c>
      <c r="D31" s="1" t="e">
        <f aca="false">VLOOKUP(batch5!B31,yvonne_data!$C$1:$D$70,2,0)</f>
        <v>#N/A</v>
      </c>
      <c r="E31" s="1" t="n">
        <f aca="false">COUNTIF(batch3_4_images!$A$1:$A$70,batch5!A31)+COUNTIF(batch1_2!$B$1:$B$106,batch5!C31)</f>
        <v>1</v>
      </c>
    </row>
    <row r="32" customFormat="false" ht="12.8" hidden="false" customHeight="false" outlineLevel="0" collapsed="false">
      <c r="A32" s="1" t="s">
        <v>758</v>
      </c>
      <c r="B32" s="1" t="s">
        <v>65</v>
      </c>
      <c r="C32" s="1" t="s">
        <v>356</v>
      </c>
      <c r="D32" s="1" t="e">
        <f aca="false">VLOOKUP(batch5!B32,yvonne_data!$C$1:$D$70,2,0)</f>
        <v>#N/A</v>
      </c>
      <c r="E32" s="1" t="n">
        <f aca="false">COUNTIF(batch3_4_images!$A$1:$A$70,batch5!A32)+COUNTIF(batch1_2!$B$1:$B$106,batch5!C32)</f>
        <v>1</v>
      </c>
    </row>
    <row r="33" customFormat="false" ht="12.8" hidden="false" customHeight="false" outlineLevel="0" collapsed="false">
      <c r="A33" s="1" t="s">
        <v>759</v>
      </c>
      <c r="B33" s="1" t="s">
        <v>65</v>
      </c>
      <c r="C33" s="1" t="s">
        <v>357</v>
      </c>
      <c r="D33" s="1" t="e">
        <f aca="false">VLOOKUP(batch5!B33,yvonne_data!$C$1:$D$70,2,0)</f>
        <v>#N/A</v>
      </c>
      <c r="E33" s="1" t="n">
        <f aca="false">COUNTIF(batch3_4_images!$A$1:$A$70,batch5!A33)+COUNTIF(batch1_2!$B$1:$B$106,batch5!C33)</f>
        <v>1</v>
      </c>
    </row>
    <row r="34" customFormat="false" ht="12.8" hidden="false" customHeight="false" outlineLevel="0" collapsed="false">
      <c r="A34" s="1" t="s">
        <v>803</v>
      </c>
      <c r="B34" s="1" t="s">
        <v>68</v>
      </c>
      <c r="C34" s="1" t="s">
        <v>360</v>
      </c>
      <c r="D34" s="1" t="e">
        <f aca="false">VLOOKUP(batch5!B34,yvonne_data!$C$1:$D$70,2,0)</f>
        <v>#N/A</v>
      </c>
      <c r="E34" s="1" t="n">
        <f aca="false">COUNTIF(batch3_4_images!$A$1:$A$70,batch5!A34)+COUNTIF(batch1_2!$B$1:$B$106,batch5!C34)</f>
        <v>1</v>
      </c>
    </row>
    <row r="35" customFormat="false" ht="12.8" hidden="false" customHeight="false" outlineLevel="0" collapsed="false">
      <c r="A35" s="1" t="s">
        <v>799</v>
      </c>
      <c r="B35" s="1" t="s">
        <v>68</v>
      </c>
      <c r="C35" s="1" t="s">
        <v>362</v>
      </c>
      <c r="D35" s="1" t="e">
        <f aca="false">VLOOKUP(batch5!B35,yvonne_data!$C$1:$D$70,2,0)</f>
        <v>#N/A</v>
      </c>
      <c r="E35" s="1" t="n">
        <f aca="false">COUNTIF(batch3_4_images!$A$1:$A$70,batch5!A35)+COUNTIF(batch1_2!$B$1:$B$106,batch5!C35)</f>
        <v>1</v>
      </c>
    </row>
    <row r="36" customFormat="false" ht="12.8" hidden="false" customHeight="false" outlineLevel="0" collapsed="false">
      <c r="A36" s="1" t="s">
        <v>804</v>
      </c>
      <c r="B36" s="1" t="s">
        <v>68</v>
      </c>
      <c r="C36" s="1" t="s">
        <v>365</v>
      </c>
      <c r="D36" s="1" t="e">
        <f aca="false">VLOOKUP(batch5!B36,yvonne_data!$C$1:$D$70,2,0)</f>
        <v>#N/A</v>
      </c>
      <c r="E36" s="1" t="n">
        <f aca="false">COUNTIF(batch3_4_images!$A$1:$A$70,batch5!A36)+COUNTIF(batch1_2!$B$1:$B$106,batch5!C36)</f>
        <v>1</v>
      </c>
    </row>
    <row r="37" customFormat="false" ht="12.8" hidden="false" customHeight="false" outlineLevel="0" collapsed="false">
      <c r="A37" s="1" t="s">
        <v>802</v>
      </c>
      <c r="B37" s="1" t="s">
        <v>68</v>
      </c>
      <c r="C37" s="1" t="s">
        <v>364</v>
      </c>
      <c r="D37" s="1" t="e">
        <f aca="false">VLOOKUP(batch5!B37,yvonne_data!$C$1:$D$70,2,0)</f>
        <v>#N/A</v>
      </c>
      <c r="E37" s="1" t="n">
        <f aca="false">COUNTIF(batch3_4_images!$A$1:$A$70,batch5!A37)+COUNTIF(batch1_2!$B$1:$B$106,batch5!C37)</f>
        <v>1</v>
      </c>
    </row>
    <row r="38" customFormat="false" ht="12.8" hidden="false" customHeight="false" outlineLevel="0" collapsed="false">
      <c r="A38" s="1" t="s">
        <v>806</v>
      </c>
      <c r="B38" s="1" t="s">
        <v>68</v>
      </c>
      <c r="C38" s="1" t="s">
        <v>367</v>
      </c>
      <c r="D38" s="1" t="e">
        <f aca="false">VLOOKUP(batch5!B38,yvonne_data!$C$1:$D$70,2,0)</f>
        <v>#N/A</v>
      </c>
      <c r="E38" s="1" t="n">
        <f aca="false">COUNTIF(batch3_4_images!$A$1:$A$70,batch5!A38)+COUNTIF(batch1_2!$B$1:$B$106,batch5!C38)</f>
        <v>1</v>
      </c>
    </row>
    <row r="39" customFormat="false" ht="12.8" hidden="false" customHeight="false" outlineLevel="0" collapsed="false">
      <c r="A39" s="1" t="s">
        <v>808</v>
      </c>
      <c r="B39" s="1" t="s">
        <v>68</v>
      </c>
      <c r="C39" s="1" t="s">
        <v>369</v>
      </c>
      <c r="D39" s="1" t="e">
        <f aca="false">VLOOKUP(batch5!B39,yvonne_data!$C$1:$D$70,2,0)</f>
        <v>#N/A</v>
      </c>
      <c r="E39" s="1" t="n">
        <f aca="false">COUNTIF(batch3_4_images!$A$1:$A$70,batch5!A39)+COUNTIF(batch1_2!$B$1:$B$106,batch5!C39)</f>
        <v>1</v>
      </c>
    </row>
    <row r="40" customFormat="false" ht="12.8" hidden="false" customHeight="false" outlineLevel="0" collapsed="false">
      <c r="A40" s="1" t="s">
        <v>809</v>
      </c>
      <c r="B40" s="1" t="s">
        <v>68</v>
      </c>
      <c r="C40" s="1" t="s">
        <v>370</v>
      </c>
      <c r="D40" s="1" t="e">
        <f aca="false">VLOOKUP(batch5!B40,yvonne_data!$C$1:$D$70,2,0)</f>
        <v>#N/A</v>
      </c>
      <c r="E40" s="1" t="n">
        <f aca="false">COUNTIF(batch3_4_images!$A$1:$A$70,batch5!A40)+COUNTIF(batch1_2!$B$1:$B$106,batch5!C40)</f>
        <v>1</v>
      </c>
    </row>
    <row r="41" customFormat="false" ht="12.8" hidden="false" customHeight="false" outlineLevel="0" collapsed="false">
      <c r="A41" s="1" t="s">
        <v>801</v>
      </c>
      <c r="B41" s="1" t="s">
        <v>68</v>
      </c>
      <c r="C41" s="1" t="s">
        <v>359</v>
      </c>
      <c r="D41" s="1" t="e">
        <f aca="false">VLOOKUP(batch5!B41,#REF!,2,0)</f>
        <v>#VALUE!</v>
      </c>
      <c r="E41" s="1" t="n">
        <f aca="false">COUNTIF(batch3_4_images!$A$1:$A$70,batch5!A41)+COUNTIF(batch1_2!$B$1:$B$106,batch5!C41)</f>
        <v>1</v>
      </c>
    </row>
    <row r="42" customFormat="false" ht="12.8" hidden="false" customHeight="false" outlineLevel="0" collapsed="false">
      <c r="A42" s="1" t="s">
        <v>810</v>
      </c>
      <c r="B42" s="1" t="s">
        <v>68</v>
      </c>
      <c r="C42" s="1" t="s">
        <v>361</v>
      </c>
      <c r="D42" s="1" t="e">
        <f aca="false">VLOOKUP(batch5!B42,#REF!,2,0)</f>
        <v>#VALUE!</v>
      </c>
      <c r="E42" s="1" t="n">
        <f aca="false">COUNTIF(batch3_4_images!$A$1:$A$70,batch5!A42)+COUNTIF(batch1_2!$B$1:$B$106,batch5!C42)</f>
        <v>1</v>
      </c>
    </row>
    <row r="43" customFormat="false" ht="12.8" hidden="false" customHeight="false" outlineLevel="0" collapsed="false">
      <c r="A43" s="1" t="s">
        <v>800</v>
      </c>
      <c r="B43" s="1" t="s">
        <v>68</v>
      </c>
      <c r="C43" s="1" t="s">
        <v>363</v>
      </c>
      <c r="D43" s="1" t="e">
        <f aca="false">VLOOKUP(batch5!B43,#REF!,2,0)</f>
        <v>#VALUE!</v>
      </c>
      <c r="E43" s="1" t="n">
        <f aca="false">COUNTIF(batch3_4_images!$A$1:$A$70,batch5!A43)+COUNTIF(batch1_2!$B$1:$B$106,batch5!C43)</f>
        <v>1</v>
      </c>
    </row>
    <row r="44" customFormat="false" ht="12.8" hidden="false" customHeight="false" outlineLevel="0" collapsed="false">
      <c r="A44" s="1" t="s">
        <v>805</v>
      </c>
      <c r="B44" s="1" t="s">
        <v>68</v>
      </c>
      <c r="C44" s="1" t="s">
        <v>366</v>
      </c>
      <c r="D44" s="1" t="e">
        <f aca="false">VLOOKUP(batch5!B44,#REF!,2,0)</f>
        <v>#VALUE!</v>
      </c>
      <c r="E44" s="1" t="n">
        <f aca="false">COUNTIF(batch3_4_images!$A$1:$A$70,batch5!A44)+COUNTIF(batch1_2!$B$1:$B$106,batch5!C44)</f>
        <v>1</v>
      </c>
    </row>
    <row r="45" customFormat="false" ht="12.8" hidden="false" customHeight="false" outlineLevel="0" collapsed="false">
      <c r="A45" s="1" t="s">
        <v>807</v>
      </c>
      <c r="B45" s="1" t="s">
        <v>68</v>
      </c>
      <c r="C45" s="1" t="s">
        <v>368</v>
      </c>
      <c r="D45" s="1" t="e">
        <f aca="false">VLOOKUP(batch5!B45,#REF!,2,0)</f>
        <v>#VALUE!</v>
      </c>
      <c r="E45" s="1" t="n">
        <f aca="false">COUNTIF(batch3_4_images!$A$1:$A$70,batch5!A45)+COUNTIF(batch1_2!$B$1:$B$106,batch5!C45)</f>
        <v>1</v>
      </c>
    </row>
    <row r="46" customFormat="false" ht="12.8" hidden="false" customHeight="false" outlineLevel="0" collapsed="false">
      <c r="A46" s="1" t="s">
        <v>811</v>
      </c>
      <c r="B46" s="1" t="s">
        <v>68</v>
      </c>
      <c r="C46" s="1" t="s">
        <v>371</v>
      </c>
      <c r="D46" s="1" t="e">
        <f aca="false">VLOOKUP(batch5!B46,#REF!,2,0)</f>
        <v>#VALUE!</v>
      </c>
      <c r="E46" s="1" t="n">
        <f aca="false">COUNTIF(batch3_4_images!$A$1:$A$70,batch5!A46)+COUNTIF(batch1_2!$B$1:$B$106,batch5!C46)</f>
        <v>1</v>
      </c>
    </row>
    <row r="47" customFormat="false" ht="12.8" hidden="false" customHeight="false" outlineLevel="0" collapsed="false">
      <c r="A47" s="1" t="s">
        <v>826</v>
      </c>
      <c r="B47" s="1" t="s">
        <v>73</v>
      </c>
      <c r="C47" s="1" t="s">
        <v>385</v>
      </c>
      <c r="D47" s="1" t="e">
        <f aca="false">VLOOKUP(batch5!B47,#REF!,2,0)</f>
        <v>#VALUE!</v>
      </c>
      <c r="E47" s="1" t="n">
        <f aca="false">COUNTIF(batch3_4_images!$A$1:$A$70,batch5!A47)+COUNTIF(batch1_2!$B$1:$B$106,batch5!C47)</f>
        <v>1</v>
      </c>
    </row>
    <row r="48" customFormat="false" ht="12.8" hidden="false" customHeight="false" outlineLevel="0" collapsed="false">
      <c r="A48" s="1" t="s">
        <v>827</v>
      </c>
      <c r="B48" s="1" t="s">
        <v>73</v>
      </c>
      <c r="C48" s="1" t="s">
        <v>386</v>
      </c>
      <c r="D48" s="1" t="e">
        <f aca="false">VLOOKUP(batch5!B48,#REF!,2,0)</f>
        <v>#VALUE!</v>
      </c>
      <c r="E48" s="1" t="n">
        <f aca="false">COUNTIF(batch3_4_images!$A$1:$A$70,batch5!A48)+COUNTIF(batch1_2!$B$1:$B$106,batch5!C48)</f>
        <v>1</v>
      </c>
    </row>
    <row r="49" customFormat="false" ht="12.8" hidden="false" customHeight="false" outlineLevel="0" collapsed="false">
      <c r="A49" s="1" t="s">
        <v>828</v>
      </c>
      <c r="B49" s="1" t="s">
        <v>73</v>
      </c>
      <c r="C49" s="1" t="s">
        <v>387</v>
      </c>
      <c r="D49" s="1" t="e">
        <f aca="false">VLOOKUP(batch5!B49,#REF!,2,0)</f>
        <v>#VALUE!</v>
      </c>
      <c r="E49" s="1" t="n">
        <f aca="false">COUNTIF(batch3_4_images!$A$1:$A$70,batch5!A49)+COUNTIF(batch1_2!$B$1:$B$106,batch5!C49)</f>
        <v>1</v>
      </c>
    </row>
    <row r="50" customFormat="false" ht="12.8" hidden="false" customHeight="false" outlineLevel="0" collapsed="false">
      <c r="A50" s="1" t="s">
        <v>829</v>
      </c>
      <c r="B50" s="1" t="s">
        <v>73</v>
      </c>
      <c r="C50" s="1" t="s">
        <v>388</v>
      </c>
      <c r="D50" s="1" t="e">
        <f aca="false">VLOOKUP(batch5!B50,#REF!,2,0)</f>
        <v>#VALUE!</v>
      </c>
      <c r="E50" s="1" t="n">
        <f aca="false">COUNTIF(batch3_4_images!$A$1:$A$70,batch5!A50)+COUNTIF(batch1_2!$B$1:$B$106,batch5!C50)</f>
        <v>1</v>
      </c>
    </row>
    <row r="51" customFormat="false" ht="12.8" hidden="false" customHeight="false" outlineLevel="0" collapsed="false">
      <c r="A51" s="1" t="s">
        <v>830</v>
      </c>
      <c r="B51" s="1" t="s">
        <v>73</v>
      </c>
      <c r="C51" s="1" t="s">
        <v>389</v>
      </c>
      <c r="D51" s="1" t="e">
        <f aca="false">VLOOKUP(batch5!B51,#REF!,2,0)</f>
        <v>#VALUE!</v>
      </c>
      <c r="E51" s="1" t="n">
        <f aca="false">COUNTIF(batch3_4_images!$A$1:$A$70,batch5!A51)+COUNTIF(batch1_2!$B$1:$B$106,batch5!C51)</f>
        <v>1</v>
      </c>
    </row>
    <row r="52" customFormat="false" ht="12.8" hidden="false" customHeight="false" outlineLevel="0" collapsed="false">
      <c r="A52" s="1" t="s">
        <v>813</v>
      </c>
      <c r="B52" s="1" t="s">
        <v>77</v>
      </c>
      <c r="C52" s="1" t="s">
        <v>391</v>
      </c>
      <c r="D52" s="1" t="e">
        <f aca="false">VLOOKUP(batch5!B52,#REF!,2,0)</f>
        <v>#VALUE!</v>
      </c>
      <c r="E52" s="1" t="n">
        <f aca="false">COUNTIF(batch3_4_images!$A$1:$A$70,batch5!A52)+COUNTIF(batch1_2!$B$1:$B$106,batch5!C52)</f>
        <v>1</v>
      </c>
    </row>
    <row r="53" customFormat="false" ht="12.8" hidden="false" customHeight="false" outlineLevel="0" collapsed="false">
      <c r="A53" s="1" t="s">
        <v>812</v>
      </c>
      <c r="B53" s="1" t="s">
        <v>77</v>
      </c>
      <c r="C53" s="1" t="s">
        <v>390</v>
      </c>
      <c r="D53" s="1" t="e">
        <f aca="false">VLOOKUP(batch5!B53,#REF!,2,0)</f>
        <v>#VALUE!</v>
      </c>
      <c r="E53" s="1" t="n">
        <f aca="false">COUNTIF(batch3_4_images!$A$1:$A$70,batch5!A53)+COUNTIF(batch1_2!$B$1:$B$106,batch5!C53)</f>
        <v>1</v>
      </c>
    </row>
    <row r="54" customFormat="false" ht="12.8" hidden="false" customHeight="false" outlineLevel="0" collapsed="false">
      <c r="A54" s="1" t="s">
        <v>760</v>
      </c>
      <c r="B54" s="1" t="s">
        <v>80</v>
      </c>
      <c r="C54" s="1" t="s">
        <v>392</v>
      </c>
      <c r="D54" s="1" t="e">
        <f aca="false">VLOOKUP(batch5!B54,#REF!,2,0)</f>
        <v>#VALUE!</v>
      </c>
      <c r="E54" s="1" t="n">
        <f aca="false">COUNTIF(batch3_4_images!$A$1:$A$70,batch5!A54)+COUNTIF(batch1_2!$B$1:$B$106,batch5!C54)</f>
        <v>1</v>
      </c>
    </row>
    <row r="55" customFormat="false" ht="12.8" hidden="false" customHeight="false" outlineLevel="0" collapsed="false">
      <c r="A55" s="1" t="s">
        <v>761</v>
      </c>
      <c r="B55" s="1" t="s">
        <v>83</v>
      </c>
      <c r="C55" s="1" t="s">
        <v>393</v>
      </c>
      <c r="D55" s="1" t="e">
        <f aca="false">VLOOKUP(batch5!B55,#REF!,2,0)</f>
        <v>#VALUE!</v>
      </c>
      <c r="E55" s="1" t="n">
        <f aca="false">COUNTIF(batch3_4_images!$A$1:$A$70,batch5!A55)+COUNTIF(batch1_2!$B$1:$B$106,batch5!C55)</f>
        <v>1</v>
      </c>
    </row>
    <row r="56" customFormat="false" ht="12.8" hidden="false" customHeight="false" outlineLevel="0" collapsed="false">
      <c r="A56" s="1" t="s">
        <v>762</v>
      </c>
      <c r="B56" s="1" t="s">
        <v>86</v>
      </c>
      <c r="C56" s="1" t="s">
        <v>394</v>
      </c>
      <c r="D56" s="1" t="e">
        <f aca="false">VLOOKUP(batch5!B56,#REF!,2,0)</f>
        <v>#VALUE!</v>
      </c>
      <c r="E56" s="1" t="n">
        <f aca="false">COUNTIF(batch3_4_images!$A$1:$A$70,batch5!A56)+COUNTIF(batch1_2!$B$1:$B$106,batch5!C56)</f>
        <v>1</v>
      </c>
    </row>
    <row r="57" customFormat="false" ht="12.8" hidden="false" customHeight="false" outlineLevel="0" collapsed="false">
      <c r="A57" s="1" t="s">
        <v>763</v>
      </c>
      <c r="B57" s="1" t="s">
        <v>86</v>
      </c>
      <c r="C57" s="1" t="s">
        <v>395</v>
      </c>
      <c r="D57" s="1" t="e">
        <f aca="false">VLOOKUP(batch5!B57,#REF!,2,0)</f>
        <v>#VALUE!</v>
      </c>
      <c r="E57" s="1" t="n">
        <f aca="false">COUNTIF(batch3_4_images!$A$1:$A$70,batch5!A57)+COUNTIF(batch1_2!$B$1:$B$106,batch5!C57)</f>
        <v>1</v>
      </c>
    </row>
    <row r="58" customFormat="false" ht="12.8" hidden="false" customHeight="false" outlineLevel="0" collapsed="false">
      <c r="A58" s="1" t="s">
        <v>764</v>
      </c>
      <c r="B58" s="1" t="s">
        <v>86</v>
      </c>
      <c r="C58" s="1" t="s">
        <v>396</v>
      </c>
      <c r="D58" s="1" t="e">
        <f aca="false">VLOOKUP(batch5!B58,#REF!,2,0)</f>
        <v>#VALUE!</v>
      </c>
      <c r="E58" s="1" t="n">
        <f aca="false">COUNTIF(batch3_4_images!$A$1:$A$70,batch5!A58)+COUNTIF(batch1_2!$B$1:$B$106,batch5!C58)</f>
        <v>1</v>
      </c>
    </row>
    <row r="59" customFormat="false" ht="12.8" hidden="false" customHeight="false" outlineLevel="0" collapsed="false">
      <c r="A59" s="1" t="s">
        <v>765</v>
      </c>
      <c r="B59" s="1" t="s">
        <v>91</v>
      </c>
      <c r="C59" s="1" t="s">
        <v>398</v>
      </c>
      <c r="D59" s="1" t="e">
        <f aca="false">VLOOKUP(batch5!B59,#REF!,2,0)</f>
        <v>#VALUE!</v>
      </c>
      <c r="E59" s="1" t="n">
        <f aca="false">COUNTIF(batch3_4_images!$A$1:$A$70,batch5!A59)+COUNTIF(batch1_2!$B$1:$B$106,batch5!C59)</f>
        <v>1</v>
      </c>
    </row>
    <row r="60" customFormat="false" ht="12.8" hidden="false" customHeight="false" outlineLevel="0" collapsed="false">
      <c r="A60" s="1" t="s">
        <v>766</v>
      </c>
      <c r="B60" s="1" t="s">
        <v>91</v>
      </c>
      <c r="C60" s="24" t="s">
        <v>399</v>
      </c>
      <c r="D60" s="1" t="e">
        <f aca="false">VLOOKUP(batch5!B60,#REF!,2,0)</f>
        <v>#VALUE!</v>
      </c>
      <c r="E60" s="1" t="n">
        <f aca="false">COUNTIF(batch3_4_images!$A$1:$A$70,batch5!A60)+COUNTIF(batch1_2!$B$1:$B$106,batch5!C60)</f>
        <v>1</v>
      </c>
    </row>
    <row r="61" customFormat="false" ht="12.8" hidden="false" customHeight="false" outlineLevel="0" collapsed="false">
      <c r="A61" s="1" t="s">
        <v>767</v>
      </c>
      <c r="B61" s="1" t="s">
        <v>91</v>
      </c>
      <c r="C61" s="1" t="s">
        <v>400</v>
      </c>
      <c r="D61" s="1" t="e">
        <f aca="false">VLOOKUP(batch5!B61,#REF!,2,0)</f>
        <v>#VALUE!</v>
      </c>
      <c r="E61" s="1" t="n">
        <f aca="false">COUNTIF(batch3_4_images!$A$1:$A$70,batch5!A61)+COUNTIF(batch1_2!$B$1:$B$106,batch5!C61)</f>
        <v>1</v>
      </c>
    </row>
    <row r="62" customFormat="false" ht="12.8" hidden="false" customHeight="false" outlineLevel="0" collapsed="false">
      <c r="A62" s="1" t="s">
        <v>768</v>
      </c>
      <c r="B62" s="1" t="s">
        <v>91</v>
      </c>
      <c r="C62" s="1" t="s">
        <v>401</v>
      </c>
      <c r="D62" s="1" t="e">
        <f aca="false">VLOOKUP(batch5!B62,#REF!,2,0)</f>
        <v>#VALUE!</v>
      </c>
      <c r="E62" s="1" t="n">
        <f aca="false">COUNTIF(batch3_4_images!$A$1:$A$70,batch5!A62)+COUNTIF(batch1_2!$B$1:$B$106,batch5!C62)</f>
        <v>1</v>
      </c>
    </row>
    <row r="63" customFormat="false" ht="12.8" hidden="false" customHeight="false" outlineLevel="0" collapsed="false">
      <c r="A63" s="1" t="s">
        <v>773</v>
      </c>
      <c r="B63" s="1" t="s">
        <v>96</v>
      </c>
      <c r="C63" s="1" t="s">
        <v>406</v>
      </c>
      <c r="D63" s="1" t="e">
        <f aca="false">VLOOKUP(batch5!B63,#REF!,2,0)</f>
        <v>#VALUE!</v>
      </c>
      <c r="E63" s="1" t="n">
        <f aca="false">COUNTIF(batch3_4_images!$A$1:$A$70,batch5!A63)+COUNTIF(batch1_2!$B$1:$B$106,batch5!C63)</f>
        <v>1</v>
      </c>
    </row>
    <row r="64" customFormat="false" ht="12.8" hidden="false" customHeight="false" outlineLevel="0" collapsed="false">
      <c r="A64" s="1" t="s">
        <v>769</v>
      </c>
      <c r="B64" s="1" t="s">
        <v>96</v>
      </c>
      <c r="C64" s="1" t="s">
        <v>402</v>
      </c>
      <c r="D64" s="1" t="e">
        <f aca="false">VLOOKUP(batch5!B64,#REF!,2,0)</f>
        <v>#VALUE!</v>
      </c>
      <c r="E64" s="1" t="n">
        <f aca="false">COUNTIF(batch3_4_images!$A$1:$A$70,batch5!A64)+COUNTIF(batch1_2!$B$1:$B$106,batch5!C64)</f>
        <v>1</v>
      </c>
    </row>
    <row r="65" customFormat="false" ht="12.8" hidden="false" customHeight="false" outlineLevel="0" collapsed="false">
      <c r="A65" s="1" t="s">
        <v>770</v>
      </c>
      <c r="B65" s="1" t="s">
        <v>96</v>
      </c>
      <c r="C65" s="1" t="s">
        <v>403</v>
      </c>
      <c r="D65" s="1" t="e">
        <f aca="false">VLOOKUP(batch5!B65,#REF!,2,0)</f>
        <v>#VALUE!</v>
      </c>
      <c r="E65" s="1" t="n">
        <f aca="false">COUNTIF(batch3_4_images!$A$1:$A$70,batch5!A65)+COUNTIF(batch1_2!$B$1:$B$106,batch5!C65)</f>
        <v>1</v>
      </c>
    </row>
    <row r="66" customFormat="false" ht="12.8" hidden="false" customHeight="false" outlineLevel="0" collapsed="false">
      <c r="A66" s="1" t="s">
        <v>771</v>
      </c>
      <c r="B66" s="1" t="s">
        <v>96</v>
      </c>
      <c r="C66" s="1" t="s">
        <v>404</v>
      </c>
      <c r="D66" s="1" t="e">
        <f aca="false">VLOOKUP(batch5!B66,#REF!,2,0)</f>
        <v>#VALUE!</v>
      </c>
      <c r="E66" s="1" t="n">
        <f aca="false">COUNTIF(batch3_4_images!$A$1:$A$70,batch5!A66)+COUNTIF(batch1_2!$B$1:$B$106,batch5!C66)</f>
        <v>1</v>
      </c>
    </row>
    <row r="67" customFormat="false" ht="12.8" hidden="false" customHeight="false" outlineLevel="0" collapsed="false">
      <c r="A67" s="1" t="s">
        <v>772</v>
      </c>
      <c r="B67" s="1" t="s">
        <v>96</v>
      </c>
      <c r="C67" s="1" t="s">
        <v>405</v>
      </c>
      <c r="D67" s="1" t="e">
        <f aca="false">VLOOKUP(batch5!B67,#REF!,2,0)</f>
        <v>#VALUE!</v>
      </c>
      <c r="E67" s="1" t="n">
        <f aca="false">COUNTIF(batch3_4_images!$A$1:$A$70,batch5!A67)+COUNTIF(batch1_2!$B$1:$B$106,batch5!C67)</f>
        <v>1</v>
      </c>
    </row>
    <row r="68" customFormat="false" ht="12.8" hidden="false" customHeight="false" outlineLevel="0" collapsed="false">
      <c r="A68" s="1" t="s">
        <v>814</v>
      </c>
      <c r="B68" s="1" t="s">
        <v>99</v>
      </c>
      <c r="C68" s="1" t="s">
        <v>408</v>
      </c>
      <c r="D68" s="1" t="e">
        <f aca="false">VLOOKUP(batch5!B68,#REF!,2,0)</f>
        <v>#VALUE!</v>
      </c>
      <c r="E68" s="1" t="n">
        <f aca="false">COUNTIF(batch3_4_images!$A$1:$A$70,batch5!A68)+COUNTIF(batch1_2!$B$1:$B$106,batch5!C68)</f>
        <v>1</v>
      </c>
    </row>
    <row r="69" customFormat="false" ht="12.8" hidden="false" customHeight="false" outlineLevel="0" collapsed="false">
      <c r="A69" s="1" t="s">
        <v>815</v>
      </c>
      <c r="B69" s="1" t="s">
        <v>99</v>
      </c>
      <c r="C69" s="1" t="s">
        <v>409</v>
      </c>
      <c r="D69" s="1" t="e">
        <f aca="false">VLOOKUP(batch5!B69,#REF!,2,0)</f>
        <v>#VALUE!</v>
      </c>
      <c r="E69" s="1" t="n">
        <f aca="false">COUNTIF(batch3_4_images!$A$1:$A$70,batch5!A69)+COUNTIF(batch1_2!$B$1:$B$106,batch5!C69)</f>
        <v>1</v>
      </c>
    </row>
    <row r="70" customFormat="false" ht="12.8" hidden="false" customHeight="false" outlineLevel="0" collapsed="false">
      <c r="A70" s="1" t="s">
        <v>816</v>
      </c>
      <c r="B70" s="1" t="s">
        <v>99</v>
      </c>
      <c r="C70" s="1" t="s">
        <v>410</v>
      </c>
      <c r="D70" s="1" t="e">
        <f aca="false">VLOOKUP(batch5!B70,#REF!,2,0)</f>
        <v>#VALUE!</v>
      </c>
      <c r="E70" s="1" t="n">
        <f aca="false">COUNTIF(batch3_4_images!$A$1:$A$70,batch5!A70)+COUNTIF(batch1_2!$B$1:$B$106,batch5!C70)</f>
        <v>1</v>
      </c>
    </row>
    <row r="71" customFormat="false" ht="12.8" hidden="false" customHeight="false" outlineLevel="0" collapsed="false">
      <c r="A71" s="1" t="s">
        <v>817</v>
      </c>
      <c r="B71" s="1" t="s">
        <v>99</v>
      </c>
      <c r="C71" s="1" t="s">
        <v>411</v>
      </c>
      <c r="D71" s="1" t="e">
        <f aca="false">VLOOKUP(batch5!B71,#REF!,2,0)</f>
        <v>#VALUE!</v>
      </c>
      <c r="E71" s="1" t="n">
        <f aca="false">COUNTIF(batch3_4_images!$A$1:$A$70,batch5!A71)+COUNTIF(batch1_2!$B$1:$B$106,batch5!C71)</f>
        <v>1</v>
      </c>
    </row>
    <row r="72" customFormat="false" ht="12.8" hidden="false" customHeight="false" outlineLevel="0" collapsed="false">
      <c r="A72" s="1" t="s">
        <v>818</v>
      </c>
      <c r="B72" s="1" t="s">
        <v>99</v>
      </c>
      <c r="C72" s="24" t="s">
        <v>407</v>
      </c>
      <c r="D72" s="1" t="e">
        <f aca="false">VLOOKUP(batch5!B72,#REF!,2,0)</f>
        <v>#VALUE!</v>
      </c>
      <c r="E72" s="1" t="n">
        <f aca="false">COUNTIF(batch3_4_images!$A$1:$A$70,batch5!A72)+COUNTIF(batch1_2!$B$1:$B$106,batch5!C72)</f>
        <v>1</v>
      </c>
    </row>
    <row r="73" customFormat="false" ht="12.8" hidden="false" customHeight="false" outlineLevel="0" collapsed="false">
      <c r="A73" s="1" t="s">
        <v>774</v>
      </c>
      <c r="B73" s="1" t="s">
        <v>102</v>
      </c>
      <c r="C73" s="24" t="s">
        <v>412</v>
      </c>
      <c r="D73" s="1" t="e">
        <f aca="false">VLOOKUP(batch5!B73,#REF!,2,0)</f>
        <v>#VALUE!</v>
      </c>
      <c r="E73" s="1" t="n">
        <f aca="false">COUNTIF(batch3_4_images!$A$1:$A$70,batch5!A73)+COUNTIF(batch1_2!$B$1:$B$106,batch5!C73)</f>
        <v>1</v>
      </c>
    </row>
    <row r="74" customFormat="false" ht="12.8" hidden="false" customHeight="false" outlineLevel="0" collapsed="false">
      <c r="A74" s="1" t="s">
        <v>775</v>
      </c>
      <c r="B74" s="1" t="s">
        <v>102</v>
      </c>
      <c r="C74" s="24" t="s">
        <v>413</v>
      </c>
      <c r="D74" s="1" t="e">
        <f aca="false">VLOOKUP(batch5!B74,#REF!,2,0)</f>
        <v>#VALUE!</v>
      </c>
      <c r="E74" s="1" t="n">
        <f aca="false">COUNTIF(batch3_4_images!$A$1:$A$70,batch5!A74)+COUNTIF(batch1_2!$B$1:$B$106,batch5!C74)</f>
        <v>1</v>
      </c>
    </row>
    <row r="75" customFormat="false" ht="12.8" hidden="false" customHeight="false" outlineLevel="0" collapsed="false">
      <c r="A75" s="1" t="s">
        <v>776</v>
      </c>
      <c r="B75" s="1" t="s">
        <v>105</v>
      </c>
      <c r="C75" s="1" t="s">
        <v>414</v>
      </c>
      <c r="D75" s="1" t="e">
        <f aca="false">VLOOKUP(batch5!B75,#REF!,2,0)</f>
        <v>#VALUE!</v>
      </c>
      <c r="E75" s="1" t="n">
        <f aca="false">COUNTIF(batch3_4_images!$A$1:$A$70,batch5!A75)+COUNTIF(batch1_2!$B$1:$B$106,batch5!C75)</f>
        <v>1</v>
      </c>
    </row>
    <row r="76" customFormat="false" ht="12.8" hidden="false" customHeight="false" outlineLevel="0" collapsed="false">
      <c r="A76" s="1" t="s">
        <v>831</v>
      </c>
      <c r="B76" s="1" t="s">
        <v>111</v>
      </c>
      <c r="C76" s="1" t="s">
        <v>423</v>
      </c>
      <c r="D76" s="1" t="e">
        <f aca="false">VLOOKUP(batch5!B76,#REF!,2,0)</f>
        <v>#VALUE!</v>
      </c>
      <c r="E76" s="1" t="n">
        <f aca="false">COUNTIF(batch3_4_images!$A$1:$A$70,batch5!A76)+COUNTIF(batch1_2!$B$1:$B$106,batch5!C76)</f>
        <v>1</v>
      </c>
    </row>
    <row r="77" customFormat="false" ht="12.8" hidden="false" customHeight="false" outlineLevel="0" collapsed="false">
      <c r="A77" s="1" t="s">
        <v>777</v>
      </c>
      <c r="B77" s="1" t="s">
        <v>111</v>
      </c>
      <c r="C77" s="24" t="s">
        <v>417</v>
      </c>
      <c r="D77" s="1" t="e">
        <f aca="false">VLOOKUP(batch5!B77,#REF!,2,0)</f>
        <v>#VALUE!</v>
      </c>
      <c r="E77" s="1" t="n">
        <f aca="false">COUNTIF(batch3_4_images!$A$1:$A$70,batch5!A77)+COUNTIF(batch1_2!$B$1:$B$106,batch5!C77)</f>
        <v>1</v>
      </c>
    </row>
    <row r="78" customFormat="false" ht="12.8" hidden="false" customHeight="false" outlineLevel="0" collapsed="false">
      <c r="A78" s="1" t="s">
        <v>778</v>
      </c>
      <c r="B78" s="1" t="s">
        <v>111</v>
      </c>
      <c r="C78" s="24" t="s">
        <v>418</v>
      </c>
      <c r="D78" s="1" t="e">
        <f aca="false">VLOOKUP(batch5!B78,#REF!,2,0)</f>
        <v>#VALUE!</v>
      </c>
      <c r="E78" s="1" t="n">
        <f aca="false">COUNTIF(batch3_4_images!$A$1:$A$70,batch5!A78)+COUNTIF(batch1_2!$B$1:$B$106,batch5!C78)</f>
        <v>1</v>
      </c>
    </row>
    <row r="79" customFormat="false" ht="12.8" hidden="false" customHeight="false" outlineLevel="0" collapsed="false">
      <c r="A79" s="1" t="s">
        <v>779</v>
      </c>
      <c r="B79" s="1" t="s">
        <v>111</v>
      </c>
      <c r="C79" s="24" t="s">
        <v>419</v>
      </c>
      <c r="D79" s="1" t="e">
        <f aca="false">VLOOKUP(batch5!B79,#REF!,2,0)</f>
        <v>#VALUE!</v>
      </c>
      <c r="E79" s="1" t="n">
        <f aca="false">COUNTIF(batch3_4_images!$A$1:$A$70,batch5!A79)+COUNTIF(batch1_2!$B$1:$B$106,batch5!C79)</f>
        <v>1</v>
      </c>
    </row>
    <row r="80" customFormat="false" ht="12.8" hidden="false" customHeight="false" outlineLevel="0" collapsed="false">
      <c r="A80" s="1" t="s">
        <v>781</v>
      </c>
      <c r="B80" s="1" t="s">
        <v>111</v>
      </c>
      <c r="C80" s="24" t="s">
        <v>421</v>
      </c>
      <c r="D80" s="1" t="e">
        <f aca="false">VLOOKUP(batch5!B80,#REF!,2,0)</f>
        <v>#VALUE!</v>
      </c>
      <c r="E80" s="1" t="n">
        <f aca="false">COUNTIF(batch3_4_images!$A$1:$A$70,batch5!A80)+COUNTIF(batch1_2!$B$1:$B$106,batch5!C80)</f>
        <v>1</v>
      </c>
    </row>
    <row r="81" customFormat="false" ht="12.8" hidden="false" customHeight="false" outlineLevel="0" collapsed="false">
      <c r="A81" s="1" t="s">
        <v>780</v>
      </c>
      <c r="B81" s="1" t="s">
        <v>111</v>
      </c>
      <c r="C81" s="24" t="s">
        <v>420</v>
      </c>
      <c r="D81" s="1" t="e">
        <f aca="false">VLOOKUP(batch5!B81,#REF!,2,0)</f>
        <v>#VALUE!</v>
      </c>
      <c r="E81" s="1" t="n">
        <f aca="false">COUNTIF(batch3_4_images!$A$1:$A$70,batch5!A81)+COUNTIF(batch1_2!$B$1:$B$106,batch5!C81)</f>
        <v>1</v>
      </c>
    </row>
    <row r="82" customFormat="false" ht="12.8" hidden="false" customHeight="false" outlineLevel="0" collapsed="false">
      <c r="A82" s="1" t="s">
        <v>782</v>
      </c>
      <c r="B82" s="1" t="s">
        <v>111</v>
      </c>
      <c r="C82" s="24" t="s">
        <v>422</v>
      </c>
      <c r="D82" s="1" t="e">
        <f aca="false">VLOOKUP(batch5!B82,#REF!,2,0)</f>
        <v>#VALUE!</v>
      </c>
      <c r="E82" s="1" t="n">
        <f aca="false">COUNTIF(batch3_4_images!$A$1:$A$70,batch5!A82)+COUNTIF(batch1_2!$B$1:$B$106,batch5!C82)</f>
        <v>1</v>
      </c>
    </row>
    <row r="83" customFormat="false" ht="12.8" hidden="false" customHeight="false" outlineLevel="0" collapsed="false">
      <c r="A83" s="1" t="s">
        <v>832</v>
      </c>
      <c r="B83" s="1" t="s">
        <v>117</v>
      </c>
      <c r="C83" s="1" t="s">
        <v>428</v>
      </c>
      <c r="D83" s="1" t="e">
        <f aca="false">VLOOKUP(batch5!B83,yvonne_data!$C$1:$D$70,2,0)</f>
        <v>#N/A</v>
      </c>
      <c r="E83" s="1" t="n">
        <f aca="false">COUNTIF(batch3_4_images!$A$1:$A$70,batch5!A83)+COUNTIF(batch1_2!$B$1:$B$106,batch5!C83)</f>
        <v>0</v>
      </c>
    </row>
    <row r="84" customFormat="false" ht="12.8" hidden="false" customHeight="false" outlineLevel="0" collapsed="false">
      <c r="A84" s="1" t="s">
        <v>833</v>
      </c>
      <c r="B84" s="1" t="s">
        <v>117</v>
      </c>
      <c r="C84" s="1" t="s">
        <v>429</v>
      </c>
      <c r="D84" s="1" t="e">
        <f aca="false">VLOOKUP(batch5!B84,yvonne_data!$C$1:$D$70,2,0)</f>
        <v>#N/A</v>
      </c>
      <c r="E84" s="1" t="n">
        <f aca="false">COUNTIF(batch3_4_images!$A$1:$A$70,batch5!A84)+COUNTIF(batch1_2!$B$1:$B$106,batch5!C84)</f>
        <v>0</v>
      </c>
    </row>
    <row r="85" customFormat="false" ht="12.8" hidden="false" customHeight="false" outlineLevel="0" collapsed="false">
      <c r="A85" s="1" t="s">
        <v>834</v>
      </c>
      <c r="B85" s="1" t="s">
        <v>117</v>
      </c>
      <c r="C85" s="1" t="s">
        <v>430</v>
      </c>
      <c r="D85" s="1" t="e">
        <f aca="false">VLOOKUP(batch5!B85,yvonne_data!$C$1:$D$70,2,0)</f>
        <v>#N/A</v>
      </c>
      <c r="E85" s="1" t="n">
        <f aca="false">COUNTIF(batch3_4_images!$A$1:$A$70,batch5!A85)+COUNTIF(batch1_2!$B$1:$B$106,batch5!C85)</f>
        <v>0</v>
      </c>
    </row>
    <row r="86" customFormat="false" ht="12.8" hidden="false" customHeight="false" outlineLevel="0" collapsed="false">
      <c r="A86" s="1" t="s">
        <v>835</v>
      </c>
      <c r="B86" s="1" t="s">
        <v>117</v>
      </c>
      <c r="C86" s="1" t="s">
        <v>431</v>
      </c>
      <c r="D86" s="1" t="e">
        <f aca="false">VLOOKUP(batch5!B86,yvonne_data!$C$1:$D$70,2,0)</f>
        <v>#N/A</v>
      </c>
      <c r="E86" s="1" t="n">
        <f aca="false">COUNTIF(batch3_4_images!$A$1:$A$70,batch5!A86)+COUNTIF(batch1_2!$B$1:$B$106,batch5!C86)</f>
        <v>0</v>
      </c>
    </row>
    <row r="87" customFormat="false" ht="12.8" hidden="false" customHeight="false" outlineLevel="0" collapsed="false">
      <c r="A87" s="1" t="s">
        <v>836</v>
      </c>
      <c r="B87" s="1" t="s">
        <v>119</v>
      </c>
      <c r="C87" s="1" t="s">
        <v>447</v>
      </c>
      <c r="D87" s="1" t="e">
        <f aca="false">VLOOKUP(batch5!B87,yvonne_data!$C$1:$D$70,2,0)</f>
        <v>#N/A</v>
      </c>
      <c r="E87" s="1" t="n">
        <f aca="false">COUNTIF(batch3_4_images!$A$1:$A$70,batch5!A87)+COUNTIF(batch1_2!$B$1:$B$106,batch5!C87)</f>
        <v>0</v>
      </c>
    </row>
    <row r="88" customFormat="false" ht="12.8" hidden="false" customHeight="false" outlineLevel="0" collapsed="false">
      <c r="A88" s="1" t="s">
        <v>837</v>
      </c>
      <c r="B88" s="1" t="s">
        <v>119</v>
      </c>
      <c r="C88" s="1" t="s">
        <v>450</v>
      </c>
      <c r="D88" s="1" t="e">
        <f aca="false">VLOOKUP(batch5!B88,yvonne_data!$C$1:$D$70,2,0)</f>
        <v>#N/A</v>
      </c>
      <c r="E88" s="1" t="n">
        <f aca="false">COUNTIF(batch3_4_images!$A$1:$A$70,batch5!A88)+COUNTIF(batch1_2!$B$1:$B$106,batch5!C88)</f>
        <v>0</v>
      </c>
    </row>
    <row r="89" customFormat="false" ht="12.8" hidden="false" customHeight="false" outlineLevel="0" collapsed="false">
      <c r="A89" s="1" t="s">
        <v>838</v>
      </c>
      <c r="B89" s="1" t="s">
        <v>119</v>
      </c>
      <c r="C89" s="1" t="s">
        <v>452</v>
      </c>
      <c r="D89" s="1" t="e">
        <f aca="false">VLOOKUP(batch5!B89,yvonne_data!$C$1:$D$70,2,0)</f>
        <v>#N/A</v>
      </c>
      <c r="E89" s="1" t="n">
        <f aca="false">COUNTIF(batch3_4_images!$A$1:$A$70,batch5!A89)+COUNTIF(batch1_2!$B$1:$B$106,batch5!C89)</f>
        <v>0</v>
      </c>
    </row>
    <row r="90" customFormat="false" ht="12.8" hidden="false" customHeight="false" outlineLevel="0" collapsed="false">
      <c r="A90" s="1" t="s">
        <v>839</v>
      </c>
      <c r="B90" s="1" t="s">
        <v>119</v>
      </c>
      <c r="C90" s="1" t="s">
        <v>454</v>
      </c>
      <c r="D90" s="1" t="e">
        <f aca="false">VLOOKUP(batch5!B90,yvonne_data!$C$1:$D$70,2,0)</f>
        <v>#N/A</v>
      </c>
      <c r="E90" s="1" t="n">
        <f aca="false">COUNTIF(batch3_4_images!$A$1:$A$70,batch5!A90)+COUNTIF(batch1_2!$B$1:$B$106,batch5!C90)</f>
        <v>0</v>
      </c>
    </row>
    <row r="91" customFormat="false" ht="12.8" hidden="false" customHeight="false" outlineLevel="0" collapsed="false">
      <c r="A91" s="1" t="s">
        <v>840</v>
      </c>
      <c r="B91" s="1" t="s">
        <v>119</v>
      </c>
      <c r="C91" s="1" t="s">
        <v>448</v>
      </c>
      <c r="D91" s="1" t="e">
        <f aca="false">VLOOKUP(batch5!B91,yvonne_data!$C$1:$D$70,2,0)</f>
        <v>#N/A</v>
      </c>
      <c r="E91" s="1" t="n">
        <f aca="false">COUNTIF(batch3_4_images!$A$1:$A$70,batch5!A91)+COUNTIF(batch1_2!$B$1:$B$106,batch5!C91)</f>
        <v>0</v>
      </c>
    </row>
    <row r="92" customFormat="false" ht="12.8" hidden="false" customHeight="false" outlineLevel="0" collapsed="false">
      <c r="A92" s="1" t="s">
        <v>841</v>
      </c>
      <c r="B92" s="1" t="s">
        <v>119</v>
      </c>
      <c r="C92" s="1" t="s">
        <v>449</v>
      </c>
      <c r="D92" s="1" t="e">
        <f aca="false">VLOOKUP(batch5!B92,yvonne_data!$C$1:$D$70,2,0)</f>
        <v>#N/A</v>
      </c>
      <c r="E92" s="1" t="n">
        <f aca="false">COUNTIF(batch3_4_images!$A$1:$A$70,batch5!A92)+COUNTIF(batch1_2!$B$1:$B$106,batch5!C92)</f>
        <v>0</v>
      </c>
    </row>
    <row r="93" customFormat="false" ht="12.8" hidden="false" customHeight="false" outlineLevel="0" collapsed="false">
      <c r="A93" s="1" t="s">
        <v>842</v>
      </c>
      <c r="B93" s="1" t="s">
        <v>119</v>
      </c>
      <c r="C93" s="1" t="s">
        <v>451</v>
      </c>
      <c r="D93" s="1" t="e">
        <f aca="false">VLOOKUP(batch5!B93,yvonne_data!$C$1:$D$70,2,0)</f>
        <v>#N/A</v>
      </c>
      <c r="E93" s="1" t="n">
        <f aca="false">COUNTIF(batch3_4_images!$A$1:$A$70,batch5!A93)+COUNTIF(batch1_2!$B$1:$B$106,batch5!C93)</f>
        <v>0</v>
      </c>
    </row>
    <row r="94" customFormat="false" ht="12.8" hidden="false" customHeight="false" outlineLevel="0" collapsed="false">
      <c r="A94" s="1" t="s">
        <v>843</v>
      </c>
      <c r="B94" s="1" t="s">
        <v>119</v>
      </c>
      <c r="C94" s="1" t="s">
        <v>453</v>
      </c>
      <c r="D94" s="1" t="e">
        <f aca="false">VLOOKUP(batch5!B94,yvonne_data!$C$1:$D$70,2,0)</f>
        <v>#N/A</v>
      </c>
      <c r="E94" s="1" t="n">
        <f aca="false">COUNTIF(batch3_4_images!$A$1:$A$70,batch5!A94)+COUNTIF(batch1_2!$B$1:$B$106,batch5!C94)</f>
        <v>0</v>
      </c>
    </row>
    <row r="95" customFormat="false" ht="12.8" hidden="false" customHeight="false" outlineLevel="0" collapsed="false">
      <c r="A95" s="1" t="s">
        <v>844</v>
      </c>
      <c r="B95" s="1" t="s">
        <v>119</v>
      </c>
      <c r="C95" s="1" t="s">
        <v>455</v>
      </c>
      <c r="D95" s="1" t="e">
        <f aca="false">VLOOKUP(batch5!B95,yvonne_data!$C$1:$D$70,2,0)</f>
        <v>#N/A</v>
      </c>
      <c r="E95" s="1" t="n">
        <f aca="false">COUNTIF(batch3_4_images!$A$1:$A$70,batch5!A95)+COUNTIF(batch1_2!$B$1:$B$106,batch5!C95)</f>
        <v>0</v>
      </c>
    </row>
    <row r="96" customFormat="false" ht="12.8" hidden="false" customHeight="false" outlineLevel="0" collapsed="false">
      <c r="A96" s="1" t="s">
        <v>845</v>
      </c>
      <c r="B96" s="1" t="s">
        <v>125</v>
      </c>
      <c r="C96" s="1" t="s">
        <v>460</v>
      </c>
      <c r="D96" s="1" t="e">
        <f aca="false">VLOOKUP(batch5!B96,yvonne_data!$C$1:$D$70,2,0)</f>
        <v>#N/A</v>
      </c>
      <c r="E96" s="1" t="n">
        <f aca="false">COUNTIF(batch3_4_images!$A$1:$A$70,batch5!A96)+COUNTIF(batch1_2!$B$1:$B$106,batch5!C96)</f>
        <v>0</v>
      </c>
    </row>
    <row r="97" customFormat="false" ht="12.8" hidden="false" customHeight="false" outlineLevel="0" collapsed="false">
      <c r="A97" s="1" t="s">
        <v>846</v>
      </c>
      <c r="B97" s="1" t="s">
        <v>125</v>
      </c>
      <c r="C97" s="1" t="s">
        <v>459</v>
      </c>
      <c r="D97" s="1" t="e">
        <f aca="false">VLOOKUP(batch5!B97,yvonne_data!$C$1:$D$70,2,0)</f>
        <v>#N/A</v>
      </c>
      <c r="E97" s="1" t="n">
        <f aca="false">COUNTIF(batch3_4_images!$A$1:$A$70,batch5!A97)+COUNTIF(batch1_2!$B$1:$B$106,batch5!C97)</f>
        <v>0</v>
      </c>
    </row>
    <row r="98" customFormat="false" ht="12.8" hidden="false" customHeight="false" outlineLevel="0" collapsed="false">
      <c r="A98" s="1" t="s">
        <v>847</v>
      </c>
      <c r="B98" s="1" t="s">
        <v>125</v>
      </c>
      <c r="C98" s="1" t="s">
        <v>461</v>
      </c>
      <c r="D98" s="1" t="e">
        <f aca="false">VLOOKUP(batch5!B98,yvonne_data!$C$1:$D$70,2,0)</f>
        <v>#N/A</v>
      </c>
      <c r="E98" s="1" t="n">
        <f aca="false">COUNTIF(batch3_4_images!$A$1:$A$70,batch5!A98)+COUNTIF(batch1_2!$B$1:$B$106,batch5!C98)</f>
        <v>0</v>
      </c>
    </row>
    <row r="99" customFormat="false" ht="12.8" hidden="false" customHeight="false" outlineLevel="0" collapsed="false">
      <c r="A99" s="1" t="s">
        <v>848</v>
      </c>
      <c r="B99" s="1" t="s">
        <v>125</v>
      </c>
      <c r="C99" s="1" t="s">
        <v>462</v>
      </c>
      <c r="D99" s="1" t="e">
        <f aca="false">VLOOKUP(batch5!B99,yvonne_data!$C$1:$D$70,2,0)</f>
        <v>#N/A</v>
      </c>
      <c r="E99" s="1" t="n">
        <f aca="false">COUNTIF(batch3_4_images!$A$1:$A$70,batch5!A99)+COUNTIF(batch1_2!$B$1:$B$106,batch5!C99)</f>
        <v>0</v>
      </c>
    </row>
    <row r="100" customFormat="false" ht="12.8" hidden="false" customHeight="false" outlineLevel="0" collapsed="false">
      <c r="A100" s="1" t="s">
        <v>849</v>
      </c>
      <c r="B100" s="1" t="s">
        <v>128</v>
      </c>
      <c r="C100" s="1" t="s">
        <v>463</v>
      </c>
      <c r="D100" s="1" t="e">
        <f aca="false">VLOOKUP(batch5!B100,yvonne_data!$C$1:$D$70,2,0)</f>
        <v>#N/A</v>
      </c>
      <c r="E100" s="1" t="n">
        <f aca="false">COUNTIF(batch3_4_images!$A$1:$A$70,batch5!A100)+COUNTIF(batch1_2!$B$1:$B$106,batch5!C100)</f>
        <v>0</v>
      </c>
    </row>
    <row r="101" customFormat="false" ht="12.8" hidden="false" customHeight="false" outlineLevel="0" collapsed="false">
      <c r="A101" s="1" t="s">
        <v>850</v>
      </c>
      <c r="B101" s="1" t="s">
        <v>128</v>
      </c>
      <c r="C101" s="1" t="s">
        <v>464</v>
      </c>
      <c r="D101" s="1" t="e">
        <f aca="false">VLOOKUP(batch5!B101,yvonne_data!$C$1:$D$70,2,0)</f>
        <v>#N/A</v>
      </c>
      <c r="E101" s="1" t="n">
        <f aca="false">COUNTIF(batch3_4_images!$A$1:$A$70,batch5!A101)+COUNTIF(batch1_2!$B$1:$B$106,batch5!C101)</f>
        <v>0</v>
      </c>
    </row>
    <row r="102" customFormat="false" ht="12.8" hidden="false" customHeight="false" outlineLevel="0" collapsed="false">
      <c r="A102" s="1" t="s">
        <v>851</v>
      </c>
      <c r="B102" s="1" t="s">
        <v>128</v>
      </c>
      <c r="C102" s="1" t="s">
        <v>465</v>
      </c>
      <c r="D102" s="1" t="e">
        <f aca="false">VLOOKUP(batch5!B102,yvonne_data!$C$1:$D$70,2,0)</f>
        <v>#N/A</v>
      </c>
      <c r="E102" s="1" t="n">
        <f aca="false">COUNTIF(batch3_4_images!$A$1:$A$70,batch5!A102)+COUNTIF(batch1_2!$B$1:$B$106,batch5!C102)</f>
        <v>0</v>
      </c>
    </row>
    <row r="103" customFormat="false" ht="12.8" hidden="false" customHeight="false" outlineLevel="0" collapsed="false">
      <c r="A103" s="1" t="s">
        <v>852</v>
      </c>
      <c r="B103" s="1" t="s">
        <v>130</v>
      </c>
      <c r="C103" s="1" t="s">
        <v>491</v>
      </c>
      <c r="D103" s="1" t="e">
        <f aca="false">VLOOKUP(batch5!B103,#REF!,2,0)</f>
        <v>#VALUE!</v>
      </c>
      <c r="E103" s="1" t="n">
        <f aca="false">COUNTIF(batch3_4_images!$A$1:$A$70,batch5!A103)+COUNTIF(batch1_2!$B$1:$B$106,batch5!C103)</f>
        <v>1</v>
      </c>
    </row>
    <row r="104" customFormat="false" ht="12.8" hidden="false" customHeight="false" outlineLevel="0" collapsed="false">
      <c r="A104" s="1" t="s">
        <v>853</v>
      </c>
      <c r="B104" s="1" t="s">
        <v>130</v>
      </c>
      <c r="C104" s="1" t="s">
        <v>492</v>
      </c>
      <c r="D104" s="1" t="e">
        <f aca="false">VLOOKUP(batch5!B104,#REF!,2,0)</f>
        <v>#VALUE!</v>
      </c>
      <c r="E104" s="1" t="n">
        <f aca="false">COUNTIF(batch3_4_images!$A$1:$A$70,batch5!A104)+COUNTIF(batch1_2!$B$1:$B$106,batch5!C104)</f>
        <v>1</v>
      </c>
    </row>
    <row r="105" customFormat="false" ht="12.8" hidden="false" customHeight="false" outlineLevel="0" collapsed="false">
      <c r="A105" s="1" t="s">
        <v>854</v>
      </c>
      <c r="B105" s="1" t="s">
        <v>130</v>
      </c>
      <c r="C105" s="1" t="s">
        <v>483</v>
      </c>
      <c r="D105" s="1" t="e">
        <f aca="false">VLOOKUP(batch5!B105,yvonne_data!$C$1:$D$70,2,0)</f>
        <v>#N/A</v>
      </c>
      <c r="E105" s="1" t="n">
        <f aca="false">COUNTIF(batch3_4_images!$A$1:$A$70,batch5!A105)+COUNTIF(batch1_2!$B$1:$B$106,batch5!C105)</f>
        <v>0</v>
      </c>
    </row>
    <row r="106" customFormat="false" ht="12.8" hidden="false" customHeight="false" outlineLevel="0" collapsed="false">
      <c r="A106" s="1" t="s">
        <v>855</v>
      </c>
      <c r="B106" s="1" t="s">
        <v>130</v>
      </c>
      <c r="C106" s="1" t="s">
        <v>485</v>
      </c>
      <c r="D106" s="1" t="e">
        <f aca="false">VLOOKUP(batch5!B106,yvonne_data!$C$1:$D$70,2,0)</f>
        <v>#N/A</v>
      </c>
      <c r="E106" s="1" t="n">
        <f aca="false">COUNTIF(batch3_4_images!$A$1:$A$70,batch5!A106)+COUNTIF(batch1_2!$B$1:$B$106,batch5!C106)</f>
        <v>0</v>
      </c>
    </row>
    <row r="107" customFormat="false" ht="12.8" hidden="false" customHeight="false" outlineLevel="0" collapsed="false">
      <c r="A107" s="1" t="s">
        <v>856</v>
      </c>
      <c r="B107" s="1" t="s">
        <v>130</v>
      </c>
      <c r="C107" s="1" t="s">
        <v>488</v>
      </c>
      <c r="D107" s="1" t="e">
        <f aca="false">VLOOKUP(batch5!B107,yvonne_data!$C$1:$D$70,2,0)</f>
        <v>#N/A</v>
      </c>
      <c r="E107" s="1" t="n">
        <f aca="false">COUNTIF(batch3_4_images!$A$1:$A$70,batch5!A107)+COUNTIF(batch1_2!$B$1:$B$106,batch5!C107)</f>
        <v>0</v>
      </c>
    </row>
    <row r="108" customFormat="false" ht="12.8" hidden="false" customHeight="false" outlineLevel="0" collapsed="false">
      <c r="A108" s="1" t="s">
        <v>857</v>
      </c>
      <c r="B108" s="1" t="s">
        <v>130</v>
      </c>
      <c r="C108" s="1" t="s">
        <v>486</v>
      </c>
      <c r="D108" s="1" t="e">
        <f aca="false">VLOOKUP(batch5!B108,yvonne_data!$C$1:$D$70,2,0)</f>
        <v>#N/A</v>
      </c>
      <c r="E108" s="1" t="n">
        <f aca="false">COUNTIF(batch3_4_images!$A$1:$A$70,batch5!A108)+COUNTIF(batch1_2!$B$1:$B$106,batch5!C108)</f>
        <v>0</v>
      </c>
    </row>
    <row r="109" customFormat="false" ht="12.8" hidden="false" customHeight="false" outlineLevel="0" collapsed="false">
      <c r="A109" s="1" t="s">
        <v>858</v>
      </c>
      <c r="B109" s="1" t="s">
        <v>130</v>
      </c>
      <c r="C109" s="1" t="s">
        <v>489</v>
      </c>
      <c r="D109" s="1" t="e">
        <f aca="false">VLOOKUP(batch5!B109,yvonne_data!$C$1:$D$70,2,0)</f>
        <v>#N/A</v>
      </c>
      <c r="E109" s="1" t="n">
        <f aca="false">COUNTIF(batch3_4_images!$A$1:$A$70,batch5!A109)+COUNTIF(batch1_2!$B$1:$B$106,batch5!C109)</f>
        <v>0</v>
      </c>
    </row>
    <row r="110" customFormat="false" ht="12.8" hidden="false" customHeight="false" outlineLevel="0" collapsed="false">
      <c r="A110" s="1" t="s">
        <v>859</v>
      </c>
      <c r="B110" s="1" t="s">
        <v>130</v>
      </c>
      <c r="C110" s="1" t="s">
        <v>484</v>
      </c>
      <c r="D110" s="1" t="e">
        <f aca="false">VLOOKUP(batch5!B110,yvonne_data!$C$1:$D$70,2,0)</f>
        <v>#N/A</v>
      </c>
      <c r="E110" s="1" t="n">
        <f aca="false">COUNTIF(batch3_4_images!$A$1:$A$70,batch5!A110)+COUNTIF(batch1_2!$B$1:$B$106,batch5!C110)</f>
        <v>0</v>
      </c>
    </row>
    <row r="111" customFormat="false" ht="12.8" hidden="false" customHeight="false" outlineLevel="0" collapsed="false">
      <c r="A111" s="1" t="s">
        <v>860</v>
      </c>
      <c r="B111" s="1" t="s">
        <v>130</v>
      </c>
      <c r="C111" s="1" t="s">
        <v>490</v>
      </c>
      <c r="D111" s="1" t="e">
        <f aca="false">VLOOKUP(batch5!B111,yvonne_data!$C$1:$D$70,2,0)</f>
        <v>#N/A</v>
      </c>
      <c r="E111" s="1" t="n">
        <f aca="false">COUNTIF(batch3_4_images!$A$1:$A$70,batch5!A111)+COUNTIF(batch1_2!$B$1:$B$106,batch5!C111)</f>
        <v>0</v>
      </c>
    </row>
    <row r="112" customFormat="false" ht="12.8" hidden="false" customHeight="false" outlineLevel="0" collapsed="false">
      <c r="A112" s="1" t="s">
        <v>861</v>
      </c>
      <c r="B112" s="1" t="s">
        <v>130</v>
      </c>
      <c r="C112" s="1" t="s">
        <v>487</v>
      </c>
      <c r="D112" s="1" t="e">
        <f aca="false">VLOOKUP(batch5!B112,yvonne_data!$C$1:$D$70,2,0)</f>
        <v>#N/A</v>
      </c>
      <c r="E112" s="1" t="n">
        <f aca="false">COUNTIF(batch3_4_images!$A$1:$A$70,batch5!A112)+COUNTIF(batch1_2!$B$1:$B$106,batch5!C112)</f>
        <v>0</v>
      </c>
    </row>
    <row r="113" customFormat="false" ht="12.8" hidden="false" customHeight="false" outlineLevel="0" collapsed="false">
      <c r="A113" s="1" t="s">
        <v>862</v>
      </c>
      <c r="B113" s="1" t="s">
        <v>133</v>
      </c>
      <c r="C113" s="1" t="s">
        <v>497</v>
      </c>
      <c r="D113" s="1" t="e">
        <f aca="false">VLOOKUP(batch5!B113,#REF!,2,0)</f>
        <v>#VALUE!</v>
      </c>
      <c r="E113" s="1" t="n">
        <f aca="false">COUNTIF(batch3_4_images!$A$1:$A$70,batch5!A113)+COUNTIF(batch1_2!$B$1:$B$106,batch5!C113)</f>
        <v>1</v>
      </c>
    </row>
    <row r="114" customFormat="false" ht="12.8" hidden="false" customHeight="false" outlineLevel="0" collapsed="false">
      <c r="A114" s="1" t="s">
        <v>863</v>
      </c>
      <c r="B114" s="1" t="s">
        <v>133</v>
      </c>
      <c r="C114" s="1" t="s">
        <v>498</v>
      </c>
      <c r="D114" s="1" t="e">
        <f aca="false">VLOOKUP(batch5!B114,#REF!,2,0)</f>
        <v>#VALUE!</v>
      </c>
      <c r="E114" s="1" t="n">
        <f aca="false">COUNTIF(batch3_4_images!$A$1:$A$70,batch5!A114)+COUNTIF(batch1_2!$B$1:$B$106,batch5!C114)</f>
        <v>1</v>
      </c>
    </row>
    <row r="115" customFormat="false" ht="12.8" hidden="false" customHeight="false" outlineLevel="0" collapsed="false">
      <c r="A115" s="1" t="s">
        <v>864</v>
      </c>
      <c r="B115" s="1" t="s">
        <v>133</v>
      </c>
      <c r="C115" s="1" t="s">
        <v>495</v>
      </c>
      <c r="D115" s="1" t="e">
        <f aca="false">VLOOKUP(batch5!B115,#REF!,2,0)</f>
        <v>#VALUE!</v>
      </c>
      <c r="E115" s="1" t="n">
        <f aca="false">COUNTIF(batch3_4_images!$A$1:$A$70,batch5!A115)+COUNTIF(batch1_2!$B$1:$B$106,batch5!C115)</f>
        <v>1</v>
      </c>
    </row>
    <row r="116" customFormat="false" ht="12.8" hidden="false" customHeight="false" outlineLevel="0" collapsed="false">
      <c r="A116" s="1" t="s">
        <v>865</v>
      </c>
      <c r="B116" s="1" t="s">
        <v>133</v>
      </c>
      <c r="C116" s="1" t="s">
        <v>500</v>
      </c>
      <c r="D116" s="1" t="e">
        <f aca="false">VLOOKUP(batch5!B116,#REF!,2,0)</f>
        <v>#VALUE!</v>
      </c>
      <c r="E116" s="1" t="n">
        <f aca="false">COUNTIF(batch3_4_images!$A$1:$A$70,batch5!A116)+COUNTIF(batch1_2!$B$1:$B$106,batch5!C116)</f>
        <v>1</v>
      </c>
    </row>
    <row r="117" customFormat="false" ht="12.8" hidden="false" customHeight="false" outlineLevel="0" collapsed="false">
      <c r="A117" s="1" t="s">
        <v>866</v>
      </c>
      <c r="B117" s="1" t="s">
        <v>133</v>
      </c>
      <c r="C117" s="1" t="s">
        <v>496</v>
      </c>
      <c r="D117" s="1" t="e">
        <f aca="false">VLOOKUP(batch5!B117,#REF!,2,0)</f>
        <v>#VALUE!</v>
      </c>
      <c r="E117" s="1" t="n">
        <f aca="false">COUNTIF(batch3_4_images!$A$1:$A$70,batch5!A117)+COUNTIF(batch1_2!$B$1:$B$106,batch5!C117)</f>
        <v>1</v>
      </c>
    </row>
    <row r="118" customFormat="false" ht="12.8" hidden="false" customHeight="false" outlineLevel="0" collapsed="false">
      <c r="A118" s="1" t="s">
        <v>867</v>
      </c>
      <c r="B118" s="1" t="s">
        <v>133</v>
      </c>
      <c r="C118" s="1" t="s">
        <v>502</v>
      </c>
      <c r="D118" s="1" t="e">
        <f aca="false">VLOOKUP(batch5!B118,#REF!,2,0)</f>
        <v>#VALUE!</v>
      </c>
      <c r="E118" s="1" t="n">
        <f aca="false">COUNTIF(batch3_4_images!$A$1:$A$70,batch5!A118)+COUNTIF(batch1_2!$B$1:$B$106,batch5!C118)</f>
        <v>1</v>
      </c>
    </row>
    <row r="119" customFormat="false" ht="12.8" hidden="false" customHeight="false" outlineLevel="0" collapsed="false">
      <c r="A119" s="1" t="s">
        <v>868</v>
      </c>
      <c r="B119" s="1" t="s">
        <v>133</v>
      </c>
      <c r="C119" s="1" t="s">
        <v>869</v>
      </c>
      <c r="D119" s="1" t="e">
        <f aca="false">VLOOKUP(batch5!B119,yvonne_data!$C$1:$D$70,2,0)</f>
        <v>#N/A</v>
      </c>
      <c r="E119" s="1" t="n">
        <f aca="false">COUNTIF(batch3_4_images!$A$1:$A$70,batch5!A119)+COUNTIF(batch1_2!$B$1:$B$106,batch5!C119)</f>
        <v>0</v>
      </c>
    </row>
    <row r="120" customFormat="false" ht="12.8" hidden="false" customHeight="false" outlineLevel="0" collapsed="false">
      <c r="A120" s="1" t="s">
        <v>870</v>
      </c>
      <c r="B120" s="1" t="s">
        <v>133</v>
      </c>
      <c r="C120" s="1" t="s">
        <v>871</v>
      </c>
      <c r="D120" s="1" t="e">
        <f aca="false">VLOOKUP(batch5!B120,yvonne_data!$C$1:$D$70,2,0)</f>
        <v>#N/A</v>
      </c>
      <c r="E120" s="1" t="n">
        <f aca="false">COUNTIF(batch3_4_images!$A$1:$A$70,batch5!A120)+COUNTIF(batch1_2!$B$1:$B$106,batch5!C120)</f>
        <v>0</v>
      </c>
    </row>
    <row r="121" customFormat="false" ht="12.8" hidden="false" customHeight="false" outlineLevel="0" collapsed="false">
      <c r="A121" s="1" t="s">
        <v>872</v>
      </c>
      <c r="B121" s="1" t="s">
        <v>133</v>
      </c>
      <c r="C121" s="1" t="s">
        <v>873</v>
      </c>
      <c r="D121" s="1" t="e">
        <f aca="false">VLOOKUP(batch5!B121,yvonne_data!$C$1:$D$70,2,0)</f>
        <v>#N/A</v>
      </c>
      <c r="E121" s="1" t="n">
        <f aca="false">COUNTIF(batch3_4_images!$A$1:$A$70,batch5!A121)+COUNTIF(batch1_2!$B$1:$B$106,batch5!C121)</f>
        <v>0</v>
      </c>
    </row>
    <row r="122" customFormat="false" ht="12.8" hidden="false" customHeight="false" outlineLevel="0" collapsed="false">
      <c r="A122" s="1" t="s">
        <v>874</v>
      </c>
      <c r="B122" s="1" t="s">
        <v>133</v>
      </c>
      <c r="C122" s="1" t="s">
        <v>875</v>
      </c>
      <c r="D122" s="1" t="e">
        <f aca="false">VLOOKUP(batch5!B122,yvonne_data!$C$1:$D$70,2,0)</f>
        <v>#N/A</v>
      </c>
      <c r="E122" s="1" t="n">
        <f aca="false">COUNTIF(batch3_4_images!$A$1:$A$70,batch5!A122)+COUNTIF(batch1_2!$B$1:$B$106,batch5!C122)</f>
        <v>0</v>
      </c>
    </row>
    <row r="123" customFormat="false" ht="12.8" hidden="false" customHeight="false" outlineLevel="0" collapsed="false">
      <c r="A123" s="1" t="s">
        <v>862</v>
      </c>
      <c r="B123" s="1" t="s">
        <v>133</v>
      </c>
      <c r="C123" s="1" t="s">
        <v>497</v>
      </c>
      <c r="D123" s="1" t="e">
        <f aca="false">VLOOKUP(batch5!B123,yvonne_data!$C$1:$D$70,2,0)</f>
        <v>#N/A</v>
      </c>
      <c r="E123" s="1" t="n">
        <f aca="false">COUNTIF(batch3_4_images!$A$1:$A$70,batch5!A123)+COUNTIF(batch1_2!$B$1:$B$106,batch5!C123)</f>
        <v>1</v>
      </c>
    </row>
    <row r="124" customFormat="false" ht="12.8" hidden="false" customHeight="false" outlineLevel="0" collapsed="false">
      <c r="A124" s="1" t="s">
        <v>876</v>
      </c>
      <c r="B124" s="1" t="s">
        <v>133</v>
      </c>
      <c r="C124" s="1" t="s">
        <v>499</v>
      </c>
      <c r="D124" s="1" t="e">
        <f aca="false">VLOOKUP(batch5!B124,yvonne_data!$C$1:$D$70,2,0)</f>
        <v>#N/A</v>
      </c>
      <c r="E124" s="1" t="n">
        <f aca="false">COUNTIF(batch3_4_images!$A$1:$A$70,batch5!A124)+COUNTIF(batch1_2!$B$1:$B$106,batch5!C124)</f>
        <v>0</v>
      </c>
    </row>
    <row r="125" customFormat="false" ht="12.8" hidden="false" customHeight="false" outlineLevel="0" collapsed="false">
      <c r="A125" s="1" t="s">
        <v>877</v>
      </c>
      <c r="B125" s="1" t="s">
        <v>133</v>
      </c>
      <c r="C125" s="1" t="s">
        <v>501</v>
      </c>
      <c r="D125" s="1" t="e">
        <f aca="false">VLOOKUP(batch5!B125,yvonne_data!$C$1:$D$70,2,0)</f>
        <v>#N/A</v>
      </c>
      <c r="E125" s="1" t="n">
        <f aca="false">COUNTIF(batch3_4_images!$A$1:$A$70,batch5!A125)+COUNTIF(batch1_2!$B$1:$B$106,batch5!C125)</f>
        <v>0</v>
      </c>
    </row>
    <row r="126" customFormat="false" ht="12.8" hidden="false" customHeight="false" outlineLevel="0" collapsed="false">
      <c r="A126" s="1" t="s">
        <v>878</v>
      </c>
      <c r="B126" s="1" t="s">
        <v>136</v>
      </c>
      <c r="C126" s="1" t="s">
        <v>507</v>
      </c>
      <c r="D126" s="1" t="e">
        <f aca="false">VLOOKUP(batch5!B126,#REF!,2,0)</f>
        <v>#VALUE!</v>
      </c>
      <c r="E126" s="1" t="n">
        <f aca="false">COUNTIF(batch3_4_images!$A$1:$A$70,batch5!A126)+COUNTIF(batch1_2!$B$1:$B$106,batch5!C126)</f>
        <v>1</v>
      </c>
    </row>
    <row r="127" customFormat="false" ht="12.8" hidden="false" customHeight="false" outlineLevel="0" collapsed="false">
      <c r="A127" s="1" t="s">
        <v>879</v>
      </c>
      <c r="B127" s="1" t="s">
        <v>136</v>
      </c>
      <c r="C127" s="1" t="s">
        <v>505</v>
      </c>
      <c r="D127" s="1" t="e">
        <f aca="false">VLOOKUP(batch5!B127,yvonne_data!$C$1:$D$70,2,0)</f>
        <v>#N/A</v>
      </c>
      <c r="E127" s="1" t="n">
        <f aca="false">COUNTIF(batch3_4_images!$A$1:$A$70,batch5!A127)+COUNTIF(batch1_2!$B$1:$B$106,batch5!C127)</f>
        <v>0</v>
      </c>
    </row>
    <row r="128" customFormat="false" ht="12.8" hidden="false" customHeight="false" outlineLevel="0" collapsed="false">
      <c r="A128" s="1" t="s">
        <v>880</v>
      </c>
      <c r="B128" s="1" t="s">
        <v>136</v>
      </c>
      <c r="C128" s="1" t="s">
        <v>506</v>
      </c>
      <c r="D128" s="1" t="e">
        <f aca="false">VLOOKUP(batch5!B128,yvonne_data!$C$1:$D$70,2,0)</f>
        <v>#N/A</v>
      </c>
      <c r="E128" s="1" t="n">
        <f aca="false">COUNTIF(batch3_4_images!$A$1:$A$70,batch5!A128)+COUNTIF(batch1_2!$B$1:$B$106,batch5!C128)</f>
        <v>0</v>
      </c>
    </row>
    <row r="129" customFormat="false" ht="12.8" hidden="false" customHeight="false" outlineLevel="0" collapsed="false">
      <c r="A129" s="1" t="s">
        <v>881</v>
      </c>
      <c r="B129" s="1" t="s">
        <v>136</v>
      </c>
      <c r="C129" s="1" t="s">
        <v>882</v>
      </c>
      <c r="D129" s="1" t="e">
        <f aca="false">VLOOKUP(batch5!B129,yvonne_data!$C$1:$D$70,2,0)</f>
        <v>#N/A</v>
      </c>
      <c r="E129" s="1" t="n">
        <f aca="false">COUNTIF(batch3_4_images!$A$1:$A$70,batch5!A129)+COUNTIF(batch1_2!$B$1:$B$106,batch5!C129)</f>
        <v>0</v>
      </c>
    </row>
    <row r="130" customFormat="false" ht="12.8" hidden="false" customHeight="false" outlineLevel="0" collapsed="false">
      <c r="A130" s="1" t="s">
        <v>883</v>
      </c>
      <c r="B130" s="1" t="s">
        <v>136</v>
      </c>
      <c r="C130" s="1" t="s">
        <v>884</v>
      </c>
      <c r="D130" s="1" t="e">
        <f aca="false">VLOOKUP(batch5!B130,yvonne_data!$C$1:$D$70,2,0)</f>
        <v>#N/A</v>
      </c>
      <c r="E130" s="1" t="n">
        <f aca="false">COUNTIF(batch3_4_images!$A$1:$A$70,batch5!A130)+COUNTIF(batch1_2!$B$1:$B$106,batch5!C130)</f>
        <v>0</v>
      </c>
    </row>
    <row r="131" customFormat="false" ht="12.8" hidden="false" customHeight="false" outlineLevel="0" collapsed="false">
      <c r="A131" s="1" t="s">
        <v>885</v>
      </c>
      <c r="B131" s="1" t="s">
        <v>136</v>
      </c>
      <c r="C131" s="1" t="s">
        <v>886</v>
      </c>
      <c r="D131" s="1" t="e">
        <f aca="false">VLOOKUP(batch5!B131,yvonne_data!$C$1:$D$70,2,0)</f>
        <v>#N/A</v>
      </c>
      <c r="E131" s="1" t="n">
        <f aca="false">COUNTIF(batch3_4_images!$A$1:$A$70,batch5!A131)+COUNTIF(batch1_2!$B$1:$B$106,batch5!C131)</f>
        <v>0</v>
      </c>
    </row>
    <row r="132" customFormat="false" ht="12.8" hidden="false" customHeight="false" outlineLevel="0" collapsed="false">
      <c r="A132" s="1" t="s">
        <v>887</v>
      </c>
      <c r="B132" s="1" t="s">
        <v>138</v>
      </c>
      <c r="C132" s="1" t="s">
        <v>518</v>
      </c>
      <c r="D132" s="1" t="e">
        <f aca="false">VLOOKUP(batch5!B132,#REF!,2,0)</f>
        <v>#VALUE!</v>
      </c>
      <c r="E132" s="1" t="n">
        <f aca="false">COUNTIF(batch3_4_images!$A$1:$A$70,batch5!A132)+COUNTIF(batch1_2!$B$1:$B$106,batch5!C132)</f>
        <v>1</v>
      </c>
    </row>
    <row r="133" customFormat="false" ht="12.8" hidden="false" customHeight="false" outlineLevel="0" collapsed="false">
      <c r="A133" s="1" t="s">
        <v>888</v>
      </c>
      <c r="B133" s="1" t="s">
        <v>138</v>
      </c>
      <c r="C133" s="1" t="s">
        <v>519</v>
      </c>
      <c r="D133" s="1" t="e">
        <f aca="false">VLOOKUP(batch5!B133,#REF!,2,0)</f>
        <v>#VALUE!</v>
      </c>
      <c r="E133" s="1" t="n">
        <f aca="false">COUNTIF(batch3_4_images!$A$1:$A$70,batch5!A133)+COUNTIF(batch1_2!$B$1:$B$106,batch5!C133)</f>
        <v>1</v>
      </c>
    </row>
    <row r="134" customFormat="false" ht="12.8" hidden="false" customHeight="false" outlineLevel="0" collapsed="false">
      <c r="A134" s="1" t="s">
        <v>889</v>
      </c>
      <c r="B134" s="1" t="s">
        <v>138</v>
      </c>
      <c r="C134" s="1" t="s">
        <v>520</v>
      </c>
      <c r="D134" s="1" t="e">
        <f aca="false">VLOOKUP(batch5!B134,#REF!,2,0)</f>
        <v>#VALUE!</v>
      </c>
      <c r="E134" s="1" t="n">
        <f aca="false">COUNTIF(batch3_4_images!$A$1:$A$70,batch5!A134)+COUNTIF(batch1_2!$B$1:$B$106,batch5!C134)</f>
        <v>1</v>
      </c>
    </row>
    <row r="135" customFormat="false" ht="12.8" hidden="false" customHeight="false" outlineLevel="0" collapsed="false">
      <c r="A135" s="1" t="s">
        <v>890</v>
      </c>
      <c r="B135" s="1" t="s">
        <v>138</v>
      </c>
      <c r="C135" s="1" t="s">
        <v>508</v>
      </c>
      <c r="D135" s="1" t="e">
        <f aca="false">VLOOKUP(batch5!B135,yvonne_data!$C$1:$D$70,2,0)</f>
        <v>#N/A</v>
      </c>
      <c r="E135" s="1" t="n">
        <f aca="false">COUNTIF(batch3_4_images!$A$1:$A$70,batch5!A135)+COUNTIF(batch1_2!$B$1:$B$106,batch5!C135)</f>
        <v>0</v>
      </c>
    </row>
    <row r="136" customFormat="false" ht="12.8" hidden="false" customHeight="false" outlineLevel="0" collapsed="false">
      <c r="A136" s="1" t="s">
        <v>891</v>
      </c>
      <c r="B136" s="1" t="s">
        <v>138</v>
      </c>
      <c r="C136" s="1" t="s">
        <v>510</v>
      </c>
      <c r="D136" s="1" t="e">
        <f aca="false">VLOOKUP(batch5!B136,yvonne_data!$C$1:$D$70,2,0)</f>
        <v>#N/A</v>
      </c>
      <c r="E136" s="1" t="n">
        <f aca="false">COUNTIF(batch3_4_images!$A$1:$A$70,batch5!A136)+COUNTIF(batch1_2!$B$1:$B$106,batch5!C136)</f>
        <v>0</v>
      </c>
    </row>
    <row r="137" customFormat="false" ht="12.8" hidden="false" customHeight="false" outlineLevel="0" collapsed="false">
      <c r="A137" s="1" t="s">
        <v>892</v>
      </c>
      <c r="B137" s="1" t="s">
        <v>138</v>
      </c>
      <c r="C137" s="1" t="s">
        <v>512</v>
      </c>
      <c r="D137" s="1" t="e">
        <f aca="false">VLOOKUP(batch5!B137,yvonne_data!$C$1:$D$70,2,0)</f>
        <v>#N/A</v>
      </c>
      <c r="E137" s="1" t="n">
        <f aca="false">COUNTIF(batch3_4_images!$A$1:$A$70,batch5!A137)+COUNTIF(batch1_2!$B$1:$B$106,batch5!C137)</f>
        <v>0</v>
      </c>
    </row>
    <row r="138" customFormat="false" ht="12.8" hidden="false" customHeight="false" outlineLevel="0" collapsed="false">
      <c r="A138" s="1" t="s">
        <v>893</v>
      </c>
      <c r="B138" s="1" t="s">
        <v>138</v>
      </c>
      <c r="C138" s="1" t="s">
        <v>515</v>
      </c>
      <c r="D138" s="1" t="e">
        <f aca="false">VLOOKUP(batch5!B138,yvonne_data!$C$1:$D$70,2,0)</f>
        <v>#N/A</v>
      </c>
      <c r="E138" s="1" t="n">
        <f aca="false">COUNTIF(batch3_4_images!$A$1:$A$70,batch5!A138)+COUNTIF(batch1_2!$B$1:$B$106,batch5!C138)</f>
        <v>0</v>
      </c>
    </row>
    <row r="139" customFormat="false" ht="12.8" hidden="false" customHeight="false" outlineLevel="0" collapsed="false">
      <c r="A139" s="1" t="s">
        <v>894</v>
      </c>
      <c r="B139" s="1" t="s">
        <v>138</v>
      </c>
      <c r="C139" s="1" t="s">
        <v>509</v>
      </c>
      <c r="D139" s="1" t="e">
        <f aca="false">VLOOKUP(batch5!B139,yvonne_data!$C$1:$D$70,2,0)</f>
        <v>#N/A</v>
      </c>
      <c r="E139" s="1" t="n">
        <f aca="false">COUNTIF(batch3_4_images!$A$1:$A$70,batch5!A139)+COUNTIF(batch1_2!$B$1:$B$106,batch5!C139)</f>
        <v>0</v>
      </c>
    </row>
    <row r="140" customFormat="false" ht="12.8" hidden="false" customHeight="false" outlineLevel="0" collapsed="false">
      <c r="A140" s="1" t="s">
        <v>895</v>
      </c>
      <c r="B140" s="1" t="s">
        <v>138</v>
      </c>
      <c r="C140" s="1" t="s">
        <v>513</v>
      </c>
      <c r="D140" s="1" t="e">
        <f aca="false">VLOOKUP(batch5!B140,yvonne_data!$C$1:$D$70,2,0)</f>
        <v>#N/A</v>
      </c>
      <c r="E140" s="1" t="n">
        <f aca="false">COUNTIF(batch3_4_images!$A$1:$A$70,batch5!A140)+COUNTIF(batch1_2!$B$1:$B$106,batch5!C140)</f>
        <v>0</v>
      </c>
    </row>
    <row r="141" customFormat="false" ht="12.8" hidden="false" customHeight="false" outlineLevel="0" collapsed="false">
      <c r="A141" s="1" t="s">
        <v>896</v>
      </c>
      <c r="B141" s="1" t="s">
        <v>138</v>
      </c>
      <c r="C141" s="1" t="s">
        <v>516</v>
      </c>
      <c r="D141" s="1" t="e">
        <f aca="false">VLOOKUP(batch5!B141,yvonne_data!$C$1:$D$70,2,0)</f>
        <v>#N/A</v>
      </c>
      <c r="E141" s="1" t="n">
        <f aca="false">COUNTIF(batch3_4_images!$A$1:$A$70,batch5!A141)+COUNTIF(batch1_2!$B$1:$B$106,batch5!C141)</f>
        <v>0</v>
      </c>
    </row>
    <row r="142" customFormat="false" ht="12.8" hidden="false" customHeight="false" outlineLevel="0" collapsed="false">
      <c r="A142" s="1" t="s">
        <v>897</v>
      </c>
      <c r="B142" s="1" t="s">
        <v>138</v>
      </c>
      <c r="C142" s="1" t="s">
        <v>511</v>
      </c>
      <c r="D142" s="1" t="e">
        <f aca="false">VLOOKUP(batch5!B142,yvonne_data!$C$1:$D$70,2,0)</f>
        <v>#N/A</v>
      </c>
      <c r="E142" s="1" t="n">
        <f aca="false">COUNTIF(batch3_4_images!$A$1:$A$70,batch5!A142)+COUNTIF(batch1_2!$B$1:$B$106,batch5!C142)</f>
        <v>0</v>
      </c>
    </row>
    <row r="143" customFormat="false" ht="12.8" hidden="false" customHeight="false" outlineLevel="0" collapsed="false">
      <c r="A143" s="1" t="s">
        <v>898</v>
      </c>
      <c r="B143" s="1" t="s">
        <v>138</v>
      </c>
      <c r="C143" s="1" t="s">
        <v>514</v>
      </c>
      <c r="D143" s="1" t="e">
        <f aca="false">VLOOKUP(batch5!B143,yvonne_data!$C$1:$D$70,2,0)</f>
        <v>#N/A</v>
      </c>
      <c r="E143" s="1" t="n">
        <f aca="false">COUNTIF(batch3_4_images!$A$1:$A$70,batch5!A143)+COUNTIF(batch1_2!$B$1:$B$106,batch5!C143)</f>
        <v>0</v>
      </c>
    </row>
    <row r="144" customFormat="false" ht="12.8" hidden="false" customHeight="false" outlineLevel="0" collapsed="false">
      <c r="A144" s="1" t="s">
        <v>899</v>
      </c>
      <c r="B144" s="1" t="s">
        <v>138</v>
      </c>
      <c r="C144" s="1" t="s">
        <v>517</v>
      </c>
      <c r="D144" s="1" t="e">
        <f aca="false">VLOOKUP(batch5!B144,yvonne_data!$C$1:$D$70,2,0)</f>
        <v>#N/A</v>
      </c>
      <c r="E144" s="1" t="n">
        <f aca="false">COUNTIF(batch3_4_images!$A$1:$A$70,batch5!A144)+COUNTIF(batch1_2!$B$1:$B$106,batch5!C144)</f>
        <v>0</v>
      </c>
    </row>
    <row r="145" customFormat="false" ht="12.8" hidden="false" customHeight="false" outlineLevel="0" collapsed="false">
      <c r="A145" s="1" t="s">
        <v>900</v>
      </c>
      <c r="B145" s="1" t="s">
        <v>147</v>
      </c>
      <c r="C145" s="1" t="s">
        <v>551</v>
      </c>
      <c r="D145" s="1" t="e">
        <f aca="false">VLOOKUP(batch5!B145,#REF!,2,0)</f>
        <v>#VALUE!</v>
      </c>
      <c r="E145" s="1" t="n">
        <f aca="false">COUNTIF(batch3_4_images!$A$1:$A$70,batch5!A145)+COUNTIF(batch1_2!$B$1:$B$106,batch5!C145)</f>
        <v>1</v>
      </c>
    </row>
    <row r="146" customFormat="false" ht="12.8" hidden="false" customHeight="false" outlineLevel="0" collapsed="false">
      <c r="A146" s="1" t="s">
        <v>901</v>
      </c>
      <c r="B146" s="1" t="s">
        <v>147</v>
      </c>
      <c r="C146" s="1" t="s">
        <v>552</v>
      </c>
      <c r="D146" s="1" t="e">
        <f aca="false">VLOOKUP(batch5!B146,#REF!,2,0)</f>
        <v>#VALUE!</v>
      </c>
      <c r="E146" s="1" t="n">
        <f aca="false">COUNTIF(batch3_4_images!$A$1:$A$70,batch5!A146)+COUNTIF(batch1_2!$B$1:$B$106,batch5!C146)</f>
        <v>1</v>
      </c>
    </row>
    <row r="147" customFormat="false" ht="12.8" hidden="false" customHeight="false" outlineLevel="0" collapsed="false">
      <c r="A147" s="1" t="s">
        <v>902</v>
      </c>
      <c r="B147" s="1" t="s">
        <v>150</v>
      </c>
      <c r="C147" s="1" t="s">
        <v>564</v>
      </c>
      <c r="D147" s="1" t="e">
        <f aca="false">VLOOKUP(batch5!B147,#REF!,2,0)</f>
        <v>#VALUE!</v>
      </c>
      <c r="E147" s="1" t="n">
        <f aca="false">COUNTIF(batch3_4_images!$A$1:$A$70,batch5!A147)+COUNTIF(batch1_2!$B$1:$B$106,batch5!C147)</f>
        <v>1</v>
      </c>
    </row>
    <row r="148" customFormat="false" ht="12.8" hidden="false" customHeight="false" outlineLevel="0" collapsed="false">
      <c r="A148" s="1" t="s">
        <v>903</v>
      </c>
      <c r="B148" s="1" t="s">
        <v>150</v>
      </c>
      <c r="C148" s="1" t="s">
        <v>565</v>
      </c>
      <c r="D148" s="1" t="e">
        <f aca="false">VLOOKUP(batch5!B148,#REF!,2,0)</f>
        <v>#VALUE!</v>
      </c>
      <c r="E148" s="1" t="n">
        <f aca="false">COUNTIF(batch3_4_images!$A$1:$A$70,batch5!A148)+COUNTIF(batch1_2!$B$1:$B$106,batch5!C148)</f>
        <v>1</v>
      </c>
    </row>
    <row r="149" customFormat="false" ht="12.8" hidden="false" customHeight="false" outlineLevel="0" collapsed="false">
      <c r="A149" s="1" t="s">
        <v>904</v>
      </c>
      <c r="B149" s="1" t="s">
        <v>150</v>
      </c>
      <c r="C149" s="1" t="s">
        <v>566</v>
      </c>
      <c r="D149" s="1" t="e">
        <f aca="false">VLOOKUP(batch5!B149,#REF!,2,0)</f>
        <v>#VALUE!</v>
      </c>
      <c r="E149" s="1" t="n">
        <f aca="false">COUNTIF(batch3_4_images!$A$1:$A$70,batch5!A149)+COUNTIF(batch1_2!$B$1:$B$106,batch5!C149)</f>
        <v>1</v>
      </c>
    </row>
    <row r="150" customFormat="false" ht="12.8" hidden="false" customHeight="false" outlineLevel="0" collapsed="false">
      <c r="A150" s="1" t="s">
        <v>905</v>
      </c>
      <c r="B150" s="1" t="s">
        <v>150</v>
      </c>
      <c r="C150" s="1" t="s">
        <v>567</v>
      </c>
      <c r="D150" s="1" t="e">
        <f aca="false">VLOOKUP(batch5!B150,#REF!,2,0)</f>
        <v>#VALUE!</v>
      </c>
      <c r="E150" s="1" t="n">
        <f aca="false">COUNTIF(batch3_4_images!$A$1:$A$70,batch5!A150)+COUNTIF(batch1_2!$B$1:$B$106,batch5!C150)</f>
        <v>1</v>
      </c>
    </row>
    <row r="151" customFormat="false" ht="12.8" hidden="false" customHeight="false" outlineLevel="0" collapsed="false">
      <c r="A151" s="1" t="s">
        <v>906</v>
      </c>
      <c r="B151" s="1" t="s">
        <v>150</v>
      </c>
      <c r="C151" s="1" t="s">
        <v>568</v>
      </c>
      <c r="D151" s="1" t="e">
        <f aca="false">VLOOKUP(batch5!B151,#REF!,2,0)</f>
        <v>#VALUE!</v>
      </c>
      <c r="E151" s="1" t="n">
        <f aca="false">COUNTIF(batch3_4_images!$A$1:$A$70,batch5!A151)+COUNTIF(batch1_2!$B$1:$B$106,batch5!C151)</f>
        <v>1</v>
      </c>
    </row>
    <row r="152" customFormat="false" ht="12.8" hidden="false" customHeight="false" outlineLevel="0" collapsed="false">
      <c r="A152" s="1" t="s">
        <v>907</v>
      </c>
      <c r="B152" s="1" t="s">
        <v>150</v>
      </c>
      <c r="C152" s="1" t="s">
        <v>569</v>
      </c>
      <c r="D152" s="1" t="e">
        <f aca="false">VLOOKUP(batch5!B152,#REF!,2,0)</f>
        <v>#VALUE!</v>
      </c>
      <c r="E152" s="1" t="n">
        <f aca="false">COUNTIF(batch3_4_images!$A$1:$A$70,batch5!A152)+COUNTIF(batch1_2!$B$1:$B$106,batch5!C152)</f>
        <v>1</v>
      </c>
    </row>
    <row r="153" customFormat="false" ht="12.8" hidden="false" customHeight="false" outlineLevel="0" collapsed="false">
      <c r="A153" s="1" t="s">
        <v>908</v>
      </c>
      <c r="B153" s="1" t="s">
        <v>150</v>
      </c>
      <c r="C153" s="1" t="s">
        <v>570</v>
      </c>
      <c r="D153" s="1" t="e">
        <f aca="false">VLOOKUP(batch5!B153,#REF!,2,0)</f>
        <v>#VALUE!</v>
      </c>
      <c r="E153" s="1" t="n">
        <f aca="false">COUNTIF(batch3_4_images!$A$1:$A$70,batch5!A153)+COUNTIF(batch1_2!$B$1:$B$106,batch5!C153)</f>
        <v>1</v>
      </c>
    </row>
    <row r="154" customFormat="false" ht="12.8" hidden="false" customHeight="false" outlineLevel="0" collapsed="false">
      <c r="A154" s="1" t="s">
        <v>909</v>
      </c>
      <c r="B154" s="1" t="s">
        <v>150</v>
      </c>
      <c r="C154" s="1" t="s">
        <v>571</v>
      </c>
      <c r="D154" s="1" t="e">
        <f aca="false">VLOOKUP(batch5!B154,#REF!,2,0)</f>
        <v>#VALUE!</v>
      </c>
      <c r="E154" s="1" t="n">
        <f aca="false">COUNTIF(batch3_4_images!$A$1:$A$70,batch5!A154)+COUNTIF(batch1_2!$B$1:$B$106,batch5!C154)</f>
        <v>1</v>
      </c>
    </row>
    <row r="155" customFormat="false" ht="12.8" hidden="false" customHeight="false" outlineLevel="0" collapsed="false">
      <c r="A155" s="1" t="s">
        <v>910</v>
      </c>
      <c r="B155" s="1" t="s">
        <v>150</v>
      </c>
      <c r="C155" s="1" t="s">
        <v>572</v>
      </c>
      <c r="D155" s="1" t="e">
        <f aca="false">VLOOKUP(batch5!B155,#REF!,2,0)</f>
        <v>#VALUE!</v>
      </c>
      <c r="E155" s="1" t="n">
        <f aca="false">COUNTIF(batch3_4_images!$A$1:$A$70,batch5!A155)+COUNTIF(batch1_2!$B$1:$B$106,batch5!C155)</f>
        <v>1</v>
      </c>
    </row>
    <row r="156" customFormat="false" ht="12.8" hidden="false" customHeight="false" outlineLevel="0" collapsed="false">
      <c r="A156" s="1" t="s">
        <v>911</v>
      </c>
      <c r="B156" s="1" t="s">
        <v>174</v>
      </c>
      <c r="C156" s="1" t="s">
        <v>695</v>
      </c>
      <c r="D156" s="1" t="e">
        <f aca="false">VLOOKUP(batch5!B156,#REF!,2,0)</f>
        <v>#VALUE!</v>
      </c>
      <c r="E156" s="1" t="n">
        <f aca="false">COUNTIF(batch3_4_images!$A$1:$A$70,batch5!A156)+COUNTIF(batch1_2!$B$1:$B$106,batch5!C156)</f>
        <v>1</v>
      </c>
    </row>
    <row r="157" customFormat="false" ht="12.8" hidden="false" customHeight="false" outlineLevel="0" collapsed="false">
      <c r="A157" s="1" t="s">
        <v>912</v>
      </c>
      <c r="B157" s="1" t="s">
        <v>201</v>
      </c>
      <c r="C157" s="1" t="s">
        <v>723</v>
      </c>
      <c r="D157" s="1" t="e">
        <f aca="false">VLOOKUP(batch5!B157,#REF!,2,0)</f>
        <v>#VALUE!</v>
      </c>
      <c r="E157" s="1" t="n">
        <f aca="false">COUNTIF(batch3_4_images!$A$1:$A$70,batch5!A157)+COUNTIF(batch1_2!$B$1:$B$106,batch5!C157)</f>
        <v>1</v>
      </c>
    </row>
  </sheetData>
  <autoFilter ref="A: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10.3928571428571"/>
    <col collapsed="false" hidden="false" max="1025" min="2" style="0" width="8.23469387755102"/>
  </cols>
  <sheetData>
    <row r="1" customFormat="false" ht="12.8" hidden="false" customHeight="false" outlineLevel="0" collapsed="false">
      <c r="A1" s="1" t="s">
        <v>626</v>
      </c>
      <c r="B1" s="1" t="s">
        <v>226</v>
      </c>
      <c r="C1" s="1" t="s">
        <v>627</v>
      </c>
    </row>
    <row r="2" customFormat="false" ht="12.8" hidden="false" customHeight="false" outlineLevel="0" collapsed="false">
      <c r="A2" s="1" t="s">
        <v>832</v>
      </c>
      <c r="B2" s="1" t="s">
        <v>117</v>
      </c>
      <c r="C2" s="1" t="n">
        <v>0</v>
      </c>
    </row>
    <row r="3" customFormat="false" ht="12.8" hidden="false" customHeight="false" outlineLevel="0" collapsed="false">
      <c r="A3" s="1" t="s">
        <v>833</v>
      </c>
      <c r="B3" s="1" t="s">
        <v>117</v>
      </c>
      <c r="C3" s="1" t="n">
        <v>0</v>
      </c>
    </row>
    <row r="4" customFormat="false" ht="12.8" hidden="false" customHeight="false" outlineLevel="0" collapsed="false">
      <c r="A4" s="1" t="s">
        <v>834</v>
      </c>
      <c r="B4" s="1" t="s">
        <v>117</v>
      </c>
      <c r="C4" s="1" t="n">
        <v>0</v>
      </c>
    </row>
    <row r="5" customFormat="false" ht="12.8" hidden="false" customHeight="false" outlineLevel="0" collapsed="false">
      <c r="A5" s="1" t="s">
        <v>835</v>
      </c>
      <c r="B5" s="1" t="s">
        <v>117</v>
      </c>
      <c r="C5" s="1" t="n">
        <v>0</v>
      </c>
    </row>
    <row r="6" customFormat="false" ht="12.8" hidden="false" customHeight="false" outlineLevel="0" collapsed="false">
      <c r="A6" s="1" t="s">
        <v>836</v>
      </c>
      <c r="B6" s="1" t="s">
        <v>119</v>
      </c>
      <c r="C6" s="1" t="n">
        <v>0</v>
      </c>
    </row>
    <row r="7" customFormat="false" ht="12.8" hidden="false" customHeight="false" outlineLevel="0" collapsed="false">
      <c r="A7" s="1" t="s">
        <v>837</v>
      </c>
      <c r="B7" s="1" t="s">
        <v>119</v>
      </c>
      <c r="C7" s="1" t="n">
        <v>0</v>
      </c>
    </row>
    <row r="8" customFormat="false" ht="12.8" hidden="false" customHeight="false" outlineLevel="0" collapsed="false">
      <c r="A8" s="1" t="s">
        <v>838</v>
      </c>
      <c r="B8" s="1" t="s">
        <v>119</v>
      </c>
      <c r="C8" s="1" t="n">
        <v>0</v>
      </c>
    </row>
    <row r="9" customFormat="false" ht="12.8" hidden="false" customHeight="false" outlineLevel="0" collapsed="false">
      <c r="A9" s="1" t="s">
        <v>839</v>
      </c>
      <c r="B9" s="1" t="s">
        <v>119</v>
      </c>
      <c r="C9" s="1" t="n">
        <v>0</v>
      </c>
    </row>
    <row r="10" customFormat="false" ht="12.8" hidden="false" customHeight="false" outlineLevel="0" collapsed="false">
      <c r="A10" s="1" t="s">
        <v>840</v>
      </c>
      <c r="B10" s="1" t="s">
        <v>119</v>
      </c>
      <c r="C10" s="1" t="n">
        <v>0</v>
      </c>
    </row>
    <row r="11" customFormat="false" ht="12.8" hidden="false" customHeight="false" outlineLevel="0" collapsed="false">
      <c r="A11" s="1" t="s">
        <v>841</v>
      </c>
      <c r="B11" s="1" t="s">
        <v>119</v>
      </c>
      <c r="C11" s="1" t="n">
        <v>0</v>
      </c>
    </row>
    <row r="12" customFormat="false" ht="12.8" hidden="false" customHeight="false" outlineLevel="0" collapsed="false">
      <c r="A12" s="1" t="s">
        <v>842</v>
      </c>
      <c r="B12" s="1" t="s">
        <v>119</v>
      </c>
      <c r="C12" s="1" t="n">
        <v>0</v>
      </c>
    </row>
    <row r="13" customFormat="false" ht="12.8" hidden="false" customHeight="false" outlineLevel="0" collapsed="false">
      <c r="A13" s="1" t="s">
        <v>843</v>
      </c>
      <c r="B13" s="1" t="s">
        <v>119</v>
      </c>
      <c r="C13" s="1" t="n">
        <v>0</v>
      </c>
    </row>
    <row r="14" customFormat="false" ht="12.8" hidden="false" customHeight="false" outlineLevel="0" collapsed="false">
      <c r="A14" s="1" t="s">
        <v>844</v>
      </c>
      <c r="B14" s="1" t="s">
        <v>119</v>
      </c>
      <c r="C14" s="1" t="n">
        <v>0</v>
      </c>
    </row>
    <row r="15" customFormat="false" ht="12.8" hidden="false" customHeight="false" outlineLevel="0" collapsed="false">
      <c r="A15" s="1" t="s">
        <v>845</v>
      </c>
      <c r="B15" s="1" t="s">
        <v>125</v>
      </c>
      <c r="C15" s="1" t="n">
        <v>0</v>
      </c>
    </row>
    <row r="16" customFormat="false" ht="12.8" hidden="false" customHeight="false" outlineLevel="0" collapsed="false">
      <c r="A16" s="1" t="s">
        <v>846</v>
      </c>
      <c r="B16" s="1" t="s">
        <v>125</v>
      </c>
      <c r="C16" s="1" t="n">
        <v>0</v>
      </c>
    </row>
    <row r="17" customFormat="false" ht="12.8" hidden="false" customHeight="false" outlineLevel="0" collapsed="false">
      <c r="A17" s="1" t="s">
        <v>847</v>
      </c>
      <c r="B17" s="1" t="s">
        <v>125</v>
      </c>
      <c r="C17" s="1" t="n">
        <v>0</v>
      </c>
    </row>
    <row r="18" customFormat="false" ht="12.8" hidden="false" customHeight="false" outlineLevel="0" collapsed="false">
      <c r="A18" s="1" t="s">
        <v>848</v>
      </c>
      <c r="B18" s="1" t="s">
        <v>125</v>
      </c>
      <c r="C18" s="1" t="n">
        <v>0</v>
      </c>
    </row>
    <row r="19" customFormat="false" ht="12.8" hidden="false" customHeight="false" outlineLevel="0" collapsed="false">
      <c r="A19" s="1" t="s">
        <v>849</v>
      </c>
      <c r="B19" s="1" t="s">
        <v>128</v>
      </c>
      <c r="C19" s="1" t="n">
        <v>1</v>
      </c>
    </row>
    <row r="20" customFormat="false" ht="12.8" hidden="false" customHeight="false" outlineLevel="0" collapsed="false">
      <c r="A20" s="1" t="s">
        <v>850</v>
      </c>
      <c r="B20" s="1" t="s">
        <v>128</v>
      </c>
      <c r="C20" s="1" t="n">
        <v>1</v>
      </c>
    </row>
    <row r="21" customFormat="false" ht="12.8" hidden="false" customHeight="false" outlineLevel="0" collapsed="false">
      <c r="A21" s="1" t="s">
        <v>851</v>
      </c>
      <c r="B21" s="1" t="s">
        <v>128</v>
      </c>
      <c r="C21" s="1" t="n">
        <v>1</v>
      </c>
    </row>
    <row r="22" customFormat="false" ht="12.8" hidden="false" customHeight="false" outlineLevel="0" collapsed="false">
      <c r="A22" s="1" t="s">
        <v>854</v>
      </c>
      <c r="B22" s="1" t="s">
        <v>130</v>
      </c>
      <c r="C22" s="1" t="n">
        <v>1</v>
      </c>
    </row>
    <row r="23" customFormat="false" ht="12.8" hidden="false" customHeight="false" outlineLevel="0" collapsed="false">
      <c r="A23" s="1" t="s">
        <v>855</v>
      </c>
      <c r="B23" s="1" t="s">
        <v>130</v>
      </c>
      <c r="C23" s="1" t="n">
        <v>1</v>
      </c>
    </row>
    <row r="24" customFormat="false" ht="12.8" hidden="false" customHeight="false" outlineLevel="0" collapsed="false">
      <c r="A24" s="1" t="s">
        <v>856</v>
      </c>
      <c r="B24" s="1" t="s">
        <v>130</v>
      </c>
      <c r="C24" s="1" t="n">
        <v>1</v>
      </c>
    </row>
    <row r="25" customFormat="false" ht="12.8" hidden="false" customHeight="false" outlineLevel="0" collapsed="false">
      <c r="A25" s="1" t="s">
        <v>857</v>
      </c>
      <c r="B25" s="1" t="s">
        <v>130</v>
      </c>
      <c r="C25" s="1" t="n">
        <v>1</v>
      </c>
    </row>
    <row r="26" customFormat="false" ht="12.8" hidden="false" customHeight="false" outlineLevel="0" collapsed="false">
      <c r="A26" s="1" t="s">
        <v>858</v>
      </c>
      <c r="B26" s="1" t="s">
        <v>130</v>
      </c>
      <c r="C26" s="1" t="n">
        <v>1</v>
      </c>
    </row>
    <row r="27" customFormat="false" ht="12.8" hidden="false" customHeight="false" outlineLevel="0" collapsed="false">
      <c r="A27" s="1" t="s">
        <v>859</v>
      </c>
      <c r="B27" s="1" t="s">
        <v>130</v>
      </c>
      <c r="C27" s="1" t="n">
        <v>1</v>
      </c>
    </row>
    <row r="28" customFormat="false" ht="12.8" hidden="false" customHeight="false" outlineLevel="0" collapsed="false">
      <c r="A28" s="1" t="s">
        <v>860</v>
      </c>
      <c r="B28" s="1" t="s">
        <v>130</v>
      </c>
      <c r="C28" s="1" t="n">
        <v>1</v>
      </c>
    </row>
    <row r="29" customFormat="false" ht="12.8" hidden="false" customHeight="false" outlineLevel="0" collapsed="false">
      <c r="A29" s="1" t="s">
        <v>861</v>
      </c>
      <c r="B29" s="1" t="s">
        <v>130</v>
      </c>
      <c r="C29" s="1" t="n">
        <v>1</v>
      </c>
    </row>
    <row r="30" customFormat="false" ht="12.8" hidden="false" customHeight="false" outlineLevel="0" collapsed="false">
      <c r="A30" s="1" t="s">
        <v>868</v>
      </c>
      <c r="B30" s="1" t="s">
        <v>133</v>
      </c>
      <c r="C30" s="1" t="n">
        <v>0</v>
      </c>
    </row>
    <row r="31" customFormat="false" ht="12.8" hidden="false" customHeight="false" outlineLevel="0" collapsed="false">
      <c r="A31" s="1" t="s">
        <v>870</v>
      </c>
      <c r="B31" s="1" t="s">
        <v>133</v>
      </c>
      <c r="C31" s="1" t="n">
        <v>0</v>
      </c>
    </row>
    <row r="32" customFormat="false" ht="12.8" hidden="false" customHeight="false" outlineLevel="0" collapsed="false">
      <c r="A32" s="1" t="s">
        <v>872</v>
      </c>
      <c r="B32" s="1" t="s">
        <v>133</v>
      </c>
      <c r="C32" s="1" t="n">
        <v>0</v>
      </c>
    </row>
    <row r="33" customFormat="false" ht="12.8" hidden="false" customHeight="false" outlineLevel="0" collapsed="false">
      <c r="A33" s="1" t="s">
        <v>874</v>
      </c>
      <c r="B33" s="1" t="s">
        <v>133</v>
      </c>
      <c r="C33" s="1" t="n">
        <v>0</v>
      </c>
    </row>
    <row r="34" customFormat="false" ht="12.8" hidden="false" customHeight="false" outlineLevel="0" collapsed="false">
      <c r="A34" s="1" t="s">
        <v>876</v>
      </c>
      <c r="B34" s="1" t="s">
        <v>133</v>
      </c>
      <c r="C34" s="1" t="n">
        <v>0</v>
      </c>
    </row>
    <row r="35" customFormat="false" ht="12.8" hidden="false" customHeight="false" outlineLevel="0" collapsed="false">
      <c r="A35" s="1" t="s">
        <v>877</v>
      </c>
      <c r="B35" s="1" t="s">
        <v>133</v>
      </c>
      <c r="C35" s="1" t="n">
        <v>0</v>
      </c>
    </row>
    <row r="36" customFormat="false" ht="12.8" hidden="false" customHeight="false" outlineLevel="0" collapsed="false">
      <c r="A36" s="1" t="s">
        <v>879</v>
      </c>
      <c r="B36" s="1" t="s">
        <v>136</v>
      </c>
      <c r="C36" s="1" t="n">
        <v>1</v>
      </c>
    </row>
    <row r="37" customFormat="false" ht="12.8" hidden="false" customHeight="false" outlineLevel="0" collapsed="false">
      <c r="A37" s="1" t="s">
        <v>880</v>
      </c>
      <c r="B37" s="1" t="s">
        <v>136</v>
      </c>
      <c r="C37" s="1" t="n">
        <v>1</v>
      </c>
    </row>
    <row r="38" customFormat="false" ht="12.8" hidden="false" customHeight="false" outlineLevel="0" collapsed="false">
      <c r="A38" s="1" t="s">
        <v>881</v>
      </c>
      <c r="B38" s="1" t="s">
        <v>136</v>
      </c>
      <c r="C38" s="1" t="n">
        <v>1</v>
      </c>
    </row>
    <row r="39" customFormat="false" ht="12.8" hidden="false" customHeight="false" outlineLevel="0" collapsed="false">
      <c r="A39" s="1" t="s">
        <v>883</v>
      </c>
      <c r="B39" s="1" t="s">
        <v>136</v>
      </c>
      <c r="C39" s="1" t="n">
        <v>1</v>
      </c>
    </row>
    <row r="40" customFormat="false" ht="12.8" hidden="false" customHeight="false" outlineLevel="0" collapsed="false">
      <c r="A40" s="1" t="s">
        <v>885</v>
      </c>
      <c r="B40" s="1" t="s">
        <v>136</v>
      </c>
      <c r="C40" s="1" t="n">
        <v>1</v>
      </c>
    </row>
    <row r="41" customFormat="false" ht="12.8" hidden="false" customHeight="false" outlineLevel="0" collapsed="false">
      <c r="A41" s="1" t="s">
        <v>890</v>
      </c>
      <c r="B41" s="1" t="s">
        <v>138</v>
      </c>
      <c r="C41" s="1" t="n">
        <v>0</v>
      </c>
    </row>
    <row r="42" customFormat="false" ht="12.8" hidden="false" customHeight="false" outlineLevel="0" collapsed="false">
      <c r="A42" s="1" t="s">
        <v>891</v>
      </c>
      <c r="B42" s="1" t="s">
        <v>138</v>
      </c>
      <c r="C42" s="1" t="n">
        <v>0</v>
      </c>
    </row>
    <row r="43" customFormat="false" ht="12.8" hidden="false" customHeight="false" outlineLevel="0" collapsed="false">
      <c r="A43" s="1" t="s">
        <v>892</v>
      </c>
      <c r="B43" s="1" t="s">
        <v>138</v>
      </c>
      <c r="C43" s="1" t="n">
        <v>0</v>
      </c>
    </row>
    <row r="44" customFormat="false" ht="12.8" hidden="false" customHeight="false" outlineLevel="0" collapsed="false">
      <c r="A44" s="1" t="s">
        <v>893</v>
      </c>
      <c r="B44" s="1" t="s">
        <v>138</v>
      </c>
      <c r="C44" s="1" t="n">
        <v>0</v>
      </c>
    </row>
    <row r="45" customFormat="false" ht="12.8" hidden="false" customHeight="false" outlineLevel="0" collapsed="false">
      <c r="A45" s="1" t="s">
        <v>894</v>
      </c>
      <c r="B45" s="1" t="s">
        <v>138</v>
      </c>
      <c r="C45" s="1" t="n">
        <v>0</v>
      </c>
    </row>
    <row r="46" customFormat="false" ht="12.8" hidden="false" customHeight="false" outlineLevel="0" collapsed="false">
      <c r="A46" s="1" t="s">
        <v>895</v>
      </c>
      <c r="B46" s="1" t="s">
        <v>138</v>
      </c>
      <c r="C46" s="1" t="n">
        <v>0</v>
      </c>
    </row>
    <row r="47" customFormat="false" ht="12.8" hidden="false" customHeight="false" outlineLevel="0" collapsed="false">
      <c r="A47" s="1" t="s">
        <v>896</v>
      </c>
      <c r="B47" s="1" t="s">
        <v>138</v>
      </c>
      <c r="C47" s="1" t="n">
        <v>0</v>
      </c>
    </row>
    <row r="48" customFormat="false" ht="12.8" hidden="false" customHeight="false" outlineLevel="0" collapsed="false">
      <c r="A48" s="1" t="s">
        <v>897</v>
      </c>
      <c r="B48" s="1" t="s">
        <v>138</v>
      </c>
      <c r="C48" s="1" t="n">
        <v>0</v>
      </c>
    </row>
    <row r="49" customFormat="false" ht="12.8" hidden="false" customHeight="false" outlineLevel="0" collapsed="false">
      <c r="A49" s="1" t="s">
        <v>898</v>
      </c>
      <c r="B49" s="1" t="s">
        <v>138</v>
      </c>
      <c r="C49" s="1" t="n">
        <v>0</v>
      </c>
    </row>
    <row r="50" customFormat="false" ht="12.8" hidden="false" customHeight="false" outlineLevel="0" collapsed="false">
      <c r="A50" s="1" t="s">
        <v>899</v>
      </c>
      <c r="B50" s="1" t="s">
        <v>138</v>
      </c>
      <c r="C50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12323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2018-06-20T11:55:21Z</dcterms:modified>
  <cp:revision>410</cp:revision>
  <dc:subject/>
  <dc:title/>
</cp:coreProperties>
</file>