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Nordics\"/>
    </mc:Choice>
  </mc:AlternateContent>
  <bookViews>
    <workbookView xWindow="0" yWindow="0" windowWidth="28800" windowHeight="14820"/>
  </bookViews>
  <sheets>
    <sheet name="SF-BeaM UPDATE 12-12" sheetId="2" r:id="rId1"/>
    <sheet name="SF-BeaM verific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21" i="2"/>
  <c r="J16" i="2"/>
  <c r="J17" i="2"/>
  <c r="J15" i="2"/>
  <c r="J8" i="2"/>
  <c r="J9" i="2"/>
  <c r="J10" i="2"/>
  <c r="J11" i="2"/>
  <c r="J12" i="2"/>
  <c r="J13" i="2"/>
  <c r="D23" i="2"/>
  <c r="E23" i="2"/>
  <c r="F7" i="2"/>
  <c r="F23" i="2" s="1"/>
  <c r="F8" i="2"/>
  <c r="F9" i="2"/>
  <c r="F10" i="2"/>
  <c r="F11" i="2"/>
  <c r="F12" i="2"/>
  <c r="F13" i="2"/>
  <c r="F15" i="2"/>
  <c r="F16" i="2"/>
  <c r="F17" i="2"/>
  <c r="F21" i="2"/>
  <c r="E23" i="1" l="1"/>
  <c r="D23" i="1"/>
  <c r="F21" i="1"/>
  <c r="F17" i="1"/>
  <c r="F16" i="1"/>
  <c r="F15" i="1"/>
  <c r="F13" i="1"/>
  <c r="F12" i="1"/>
  <c r="F11" i="1"/>
  <c r="F10" i="1"/>
  <c r="F9" i="1"/>
  <c r="F8" i="1"/>
  <c r="F7" i="1"/>
  <c r="F23" i="1" s="1"/>
</calcChain>
</file>

<file path=xl/sharedStrings.xml><?xml version="1.0" encoding="utf-8"?>
<sst xmlns="http://schemas.openxmlformats.org/spreadsheetml/2006/main" count="46" uniqueCount="29">
  <si>
    <t>Verification date: 8.12.2016</t>
  </si>
  <si>
    <t>SALESFORCE</t>
  </si>
  <si>
    <t>BEAM</t>
  </si>
  <si>
    <t>Dif</t>
  </si>
  <si>
    <t xml:space="preserve">Agency: GroupM Denmark (92 records)   </t>
  </si>
  <si>
    <t xml:space="preserve">    DKK 6,116,491.00</t>
  </si>
  <si>
    <t xml:space="preserve">Agency: MEC (Denmark) (465 records)   </t>
  </si>
  <si>
    <t xml:space="preserve">    DKK 23,999,984.00</t>
  </si>
  <si>
    <t xml:space="preserve">Agency: Maxus (Denmark) (326 records)   </t>
  </si>
  <si>
    <t xml:space="preserve">    DKK 21,504,354.00</t>
  </si>
  <si>
    <t xml:space="preserve">Agency: Mediabroker AS (351 records)   </t>
  </si>
  <si>
    <t xml:space="preserve">    DKK 28,306,215.00</t>
  </si>
  <si>
    <t xml:space="preserve">Agency: Mediacom (Denmark) (656 records)   </t>
  </si>
  <si>
    <t xml:space="preserve">    DKK 36,629,172.00</t>
  </si>
  <si>
    <t xml:space="preserve">Agency: Mindshare (Denmark) (550 records)   </t>
  </si>
  <si>
    <t xml:space="preserve">    DKK 24,168,381.00</t>
  </si>
  <si>
    <t xml:space="preserve">Agency: Promedia (1 record)   </t>
  </si>
  <si>
    <t xml:space="preserve">    DKK 7,995.00 </t>
  </si>
  <si>
    <t xml:space="preserve"> Agency: Mediacom (Sweden) (1 record)   </t>
  </si>
  <si>
    <t xml:space="preserve">    DKK 40,458.02</t>
  </si>
  <si>
    <t xml:space="preserve"> Agency: Mediaedge:cia Sweden HB (19 records)   </t>
  </si>
  <si>
    <t xml:space="preserve">    DKK 1,418,088.28</t>
  </si>
  <si>
    <t xml:space="preserve"> Agency: Mindshare (Sweden) (4 records)   </t>
  </si>
  <si>
    <t xml:space="preserve">    DKK 333,778.64</t>
  </si>
  <si>
    <t xml:space="preserve"> Agency: Maxus (Norway) (2 records)   </t>
  </si>
  <si>
    <t xml:space="preserve">    DKK 112,319.23</t>
  </si>
  <si>
    <t>Verification date: 12.12.2016</t>
  </si>
  <si>
    <t>AMT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</si>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</sst>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165" fontId="0" fillId="0" borderId="1" xfId="1" applyNumberFormat="1" applyFont="1" applyBorder="1"/>
    <xf numFmtId="0" fontId="2" fillId="2" borderId="1" xfId="2" applyBorder="1"/>
    <xf numFmtId="165" fontId="2" fillId="2" borderId="1" xfId="2" applyNumberFormat="1" applyBorder="1"/>
    <xf numFmtId="165" fontId="3" fillId="0" borderId="0" xfId="0" applyNumberFormat="1" applyFont="1"/>
    <xf numFmtId="166" fontId="3" fillId="0" borderId="1" xfId="0" applyNumberFormat="1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5</xdr:row>
      <xdr:rowOff>171450</xdr:rowOff>
    </xdr:from>
    <xdr:to>
      <xdr:col>13</xdr:col>
      <xdr:colOff>247650</xdr:colOff>
      <xdr:row>11</xdr:row>
      <xdr:rowOff>171450</xdr:rowOff>
    </xdr:to>
    <xdr:sp macro="" textlink="">
      <xdr:nvSpPr>
        <xdr:cNvPr id="2" name="TextBox 1"/>
        <xdr:cNvSpPr txBox="1"/>
      </xdr:nvSpPr>
      <xdr:spPr>
        <a:xfrm>
          <a:off x="8020049" y="1123950"/>
          <a:ext cx="4362451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Denmark: If</a:t>
          </a:r>
          <a:r>
            <a:rPr lang="en-US" sz="1100" baseline="0"/>
            <a:t> the dataset in SF is not fully up to date, the discreptancy is most likely caused by lack of syncronisation. "Promedia" matches, which gives a indication that the default data handling is ok.</a:t>
          </a:r>
          <a:endParaRPr lang="en-US" sz="1100"/>
        </a:p>
      </xdr:txBody>
    </xdr:sp>
    <xdr:clientData/>
  </xdr:twoCellAnchor>
  <xdr:twoCellAnchor>
    <xdr:from>
      <xdr:col>6</xdr:col>
      <xdr:colOff>152399</xdr:colOff>
      <xdr:row>13</xdr:row>
      <xdr:rowOff>152400</xdr:rowOff>
    </xdr:from>
    <xdr:to>
      <xdr:col>13</xdr:col>
      <xdr:colOff>228600</xdr:colOff>
      <xdr:row>18</xdr:row>
      <xdr:rowOff>9525</xdr:rowOff>
    </xdr:to>
    <xdr:sp macro="" textlink="">
      <xdr:nvSpPr>
        <xdr:cNvPr id="3" name="TextBox 2"/>
        <xdr:cNvSpPr txBox="1"/>
      </xdr:nvSpPr>
      <xdr:spPr>
        <a:xfrm>
          <a:off x="8020049" y="2628900"/>
          <a:ext cx="4343401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Sweden, the</a:t>
          </a:r>
          <a:r>
            <a:rPr lang="en-US" sz="1100" baseline="0"/>
            <a:t> disreptancy is bigger, and might still be caused by lack of syncronistaion of data in SF, but there could also be additional issues with Sweden data if a datasync does not iron ut the issue. </a:t>
          </a:r>
        </a:p>
        <a:p>
          <a:r>
            <a:rPr lang="en-US" sz="1100" baseline="0"/>
            <a:t>NB: Sweden companies should be listed in SEK not DKK</a:t>
          </a:r>
          <a:endParaRPr lang="en-US" sz="1100"/>
        </a:p>
      </xdr:txBody>
    </xdr:sp>
    <xdr:clientData/>
  </xdr:twoCellAnchor>
  <xdr:twoCellAnchor>
    <xdr:from>
      <xdr:col>6</xdr:col>
      <xdr:colOff>171450</xdr:colOff>
      <xdr:row>18</xdr:row>
      <xdr:rowOff>114300</xdr:rowOff>
    </xdr:from>
    <xdr:to>
      <xdr:col>13</xdr:col>
      <xdr:colOff>247651</xdr:colOff>
      <xdr:row>22</xdr:row>
      <xdr:rowOff>161925</xdr:rowOff>
    </xdr:to>
    <xdr:sp macro="" textlink="">
      <xdr:nvSpPr>
        <xdr:cNvPr id="4" name="TextBox 3"/>
        <xdr:cNvSpPr txBox="1"/>
      </xdr:nvSpPr>
      <xdr:spPr>
        <a:xfrm>
          <a:off x="8039100" y="3543300"/>
          <a:ext cx="4343401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Norway,</a:t>
          </a:r>
          <a:r>
            <a:rPr lang="en-US" sz="1100" baseline="0"/>
            <a:t> there is not to much data to verify yet. Nevertheless, the currency prefix should be NOK not DK.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tabSelected="1" workbookViewId="0">
      <selection activeCell="F23" sqref="F23"/>
    </sheetView>
  </sheetViews>
  <sheetFormatPr defaultRowHeight="15" x14ac:dyDescent="0.25"/>
  <cols>
    <col min="2" max="2" width="45.5703125" bestFit="1" customWidth="1"/>
    <col min="3" max="3" width="18.7109375" bestFit="1" customWidth="1"/>
    <col min="4" max="4" width="18.7109375" customWidth="1"/>
    <col min="5" max="5" width="13.5703125" bestFit="1" customWidth="1"/>
    <col min="6" max="6" width="12.28515625" bestFit="1" customWidth="1"/>
  </cols>
  <sheetData>
    <row r="4" spans="2:10" x14ac:dyDescent="0.25">
      <c r="B4" s="1" t="s">
        <v>26</v>
      </c>
      <c r="D4" s="2"/>
    </row>
    <row r="5" spans="2:10" x14ac:dyDescent="0.25">
      <c r="D5" s="9" t="s">
        <v>27</v>
      </c>
      <c r="E5" s="9"/>
      <c r="H5" s="9" t="s">
        <v>28</v>
      </c>
      <c r="I5" s="9"/>
    </row>
    <row r="6" spans="2:10" x14ac:dyDescent="0.25">
      <c r="D6" s="2" t="s">
        <v>1</v>
      </c>
      <c r="E6" s="2" t="s">
        <v>2</v>
      </c>
      <c r="F6" s="2" t="s">
        <v>3</v>
      </c>
      <c r="H6" s="2" t="s">
        <v>1</v>
      </c>
      <c r="I6" s="2" t="s">
        <v>2</v>
      </c>
      <c r="J6" s="2" t="s">
        <v>3</v>
      </c>
    </row>
    <row r="7" spans="2:10" x14ac:dyDescent="0.25">
      <c r="B7" s="3" t="s">
        <v>4</v>
      </c>
      <c r="C7" s="8">
        <v>6089081</v>
      </c>
      <c r="D7" s="4">
        <v>6089081</v>
      </c>
      <c r="E7" s="4">
        <v>5706452</v>
      </c>
      <c r="F7" s="4">
        <f>E7-D7</f>
        <v>-382629</v>
      </c>
      <c r="H7" s="4">
        <v>94</v>
      </c>
      <c r="I7" s="4">
        <v>92</v>
      </c>
      <c r="J7" s="4">
        <f>I7-H7</f>
        <v>-2</v>
      </c>
    </row>
    <row r="8" spans="2:10" x14ac:dyDescent="0.25">
      <c r="B8" s="3" t="s">
        <v>6</v>
      </c>
      <c r="C8" s="8">
        <v>25372885</v>
      </c>
      <c r="D8" s="4">
        <v>25372885</v>
      </c>
      <c r="E8" s="4">
        <v>25372885</v>
      </c>
      <c r="F8" s="4">
        <f t="shared" ref="F7:F13" si="0">E8-D8</f>
        <v>0</v>
      </c>
      <c r="H8" s="4">
        <v>510</v>
      </c>
      <c r="I8" s="4">
        <v>465</v>
      </c>
      <c r="J8" s="4">
        <f t="shared" ref="J8:J17" si="1">I8-H8</f>
        <v>-45</v>
      </c>
    </row>
    <row r="9" spans="2:10" x14ac:dyDescent="0.25">
      <c r="B9" s="3" t="s">
        <v>8</v>
      </c>
      <c r="C9" s="8">
        <v>23263697</v>
      </c>
      <c r="D9" s="4">
        <v>23263697</v>
      </c>
      <c r="E9" s="4">
        <v>23013142</v>
      </c>
      <c r="F9" s="4">
        <f t="shared" si="0"/>
        <v>-250555</v>
      </c>
      <c r="H9" s="4">
        <v>349</v>
      </c>
      <c r="I9" s="4">
        <v>326</v>
      </c>
      <c r="J9" s="4">
        <f t="shared" si="1"/>
        <v>-23</v>
      </c>
    </row>
    <row r="10" spans="2:10" x14ac:dyDescent="0.25">
      <c r="B10" s="3" t="s">
        <v>10</v>
      </c>
      <c r="C10" s="8">
        <v>30808476</v>
      </c>
      <c r="D10" s="4">
        <v>30808476</v>
      </c>
      <c r="E10" s="4">
        <v>30808476</v>
      </c>
      <c r="F10" s="4">
        <f t="shared" si="0"/>
        <v>0</v>
      </c>
      <c r="H10" s="4">
        <v>400</v>
      </c>
      <c r="I10" s="4">
        <v>351</v>
      </c>
      <c r="J10" s="4">
        <f t="shared" si="1"/>
        <v>-49</v>
      </c>
    </row>
    <row r="11" spans="2:10" x14ac:dyDescent="0.25">
      <c r="B11" s="3" t="s">
        <v>12</v>
      </c>
      <c r="C11" s="8">
        <v>43301331</v>
      </c>
      <c r="D11" s="4">
        <v>43301331</v>
      </c>
      <c r="E11" s="4">
        <v>43301331</v>
      </c>
      <c r="F11" s="4">
        <f t="shared" si="0"/>
        <v>0</v>
      </c>
      <c r="H11" s="4">
        <v>751</v>
      </c>
      <c r="I11" s="4">
        <v>656</v>
      </c>
      <c r="J11" s="4">
        <f t="shared" si="1"/>
        <v>-95</v>
      </c>
    </row>
    <row r="12" spans="2:10" x14ac:dyDescent="0.25">
      <c r="B12" s="3" t="s">
        <v>14</v>
      </c>
      <c r="C12" s="8">
        <v>28281697</v>
      </c>
      <c r="D12" s="4">
        <v>28281697</v>
      </c>
      <c r="E12" s="4">
        <v>28271697</v>
      </c>
      <c r="F12" s="4">
        <f t="shared" si="0"/>
        <v>-10000</v>
      </c>
      <c r="H12" s="4">
        <v>622</v>
      </c>
      <c r="I12" s="4">
        <v>550</v>
      </c>
      <c r="J12" s="4">
        <f t="shared" si="1"/>
        <v>-72</v>
      </c>
    </row>
    <row r="13" spans="2:10" x14ac:dyDescent="0.25">
      <c r="B13" s="3" t="s">
        <v>16</v>
      </c>
      <c r="C13" s="8">
        <v>7995</v>
      </c>
      <c r="D13" s="5">
        <v>7995</v>
      </c>
      <c r="E13" s="5">
        <v>7995</v>
      </c>
      <c r="F13" s="6">
        <f t="shared" si="0"/>
        <v>0</v>
      </c>
      <c r="H13" s="4">
        <v>1</v>
      </c>
      <c r="I13" s="4">
        <v>1</v>
      </c>
      <c r="J13" s="4">
        <f t="shared" si="1"/>
        <v>0</v>
      </c>
    </row>
    <row r="15" spans="2:10" x14ac:dyDescent="0.25">
      <c r="B15" s="3" t="s">
        <v>18</v>
      </c>
      <c r="C15" s="8">
        <v>3479067</v>
      </c>
      <c r="D15" s="8">
        <v>3479067</v>
      </c>
      <c r="E15" s="4">
        <v>3419067</v>
      </c>
      <c r="F15" s="4">
        <f>E15-D15</f>
        <v>-60000</v>
      </c>
      <c r="H15" s="4">
        <v>57</v>
      </c>
      <c r="I15" s="4">
        <v>1</v>
      </c>
      <c r="J15" s="4">
        <f t="shared" si="1"/>
        <v>-56</v>
      </c>
    </row>
    <row r="16" spans="2:10" x14ac:dyDescent="0.25">
      <c r="B16" s="3" t="s">
        <v>20</v>
      </c>
      <c r="C16" s="8">
        <v>7147983</v>
      </c>
      <c r="D16" s="8">
        <v>7147983</v>
      </c>
      <c r="E16" s="4">
        <v>6846863</v>
      </c>
      <c r="F16" s="4">
        <f>E16-D16</f>
        <v>-301120</v>
      </c>
      <c r="H16" s="4">
        <v>71</v>
      </c>
      <c r="I16" s="4">
        <v>19</v>
      </c>
      <c r="J16" s="4">
        <f t="shared" si="1"/>
        <v>-52</v>
      </c>
    </row>
    <row r="17" spans="2:10" x14ac:dyDescent="0.25">
      <c r="B17" s="3" t="s">
        <v>22</v>
      </c>
      <c r="C17" s="8">
        <v>3479067</v>
      </c>
      <c r="D17" s="8">
        <v>3479067</v>
      </c>
      <c r="E17" s="4">
        <v>2887211</v>
      </c>
      <c r="F17" s="4">
        <f>E17-D17</f>
        <v>-591856</v>
      </c>
      <c r="H17" s="4">
        <v>57</v>
      </c>
      <c r="I17" s="4">
        <v>4</v>
      </c>
      <c r="J17" s="4">
        <f t="shared" si="1"/>
        <v>-53</v>
      </c>
    </row>
    <row r="21" spans="2:10" x14ac:dyDescent="0.25">
      <c r="B21" s="3" t="s">
        <v>24</v>
      </c>
      <c r="C21" s="8">
        <v>137750</v>
      </c>
      <c r="D21" s="4"/>
      <c r="E21" s="4"/>
      <c r="F21" s="4">
        <f>E21-D21</f>
        <v>0</v>
      </c>
      <c r="H21" s="4">
        <v>2</v>
      </c>
      <c r="I21" s="4">
        <v>0</v>
      </c>
      <c r="J21" s="4">
        <f t="shared" ref="J21" si="2">I21-H21</f>
        <v>-2</v>
      </c>
    </row>
    <row r="23" spans="2:10" x14ac:dyDescent="0.25">
      <c r="D23" s="7">
        <f>SUM(D7:D18)</f>
        <v>171231279</v>
      </c>
      <c r="E23" s="7">
        <f>SUM(E7:E18)</f>
        <v>169635119</v>
      </c>
      <c r="F23" s="7">
        <f>SUM(F7:F18)</f>
        <v>-1596160</v>
      </c>
    </row>
  </sheetData>
  <mergeCells count="2">
    <mergeCell ref="D5:E5"/>
    <mergeCell ref="H5:I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F23"/>
  <sheetViews>
    <sheetView workbookViewId="0">
      <selection activeCell="B7" sqref="B7:B21"/>
    </sheetView>
  </sheetViews>
  <sheetFormatPr defaultRowHeight="15" x14ac:dyDescent="0.25"/>
  <cols>
    <col min="2" max="2" width="45.5703125" bestFit="1" customWidth="1"/>
    <col min="3" max="3" width="18.7109375" bestFit="1" customWidth="1"/>
    <col min="4" max="4" width="18.7109375" customWidth="1"/>
    <col min="5" max="5" width="13.5703125" bestFit="1" customWidth="1"/>
    <col min="6" max="6" width="12.28515625" bestFit="1" customWidth="1"/>
  </cols>
  <sheetData>
    <row r="4" spans="2:6" x14ac:dyDescent="0.25">
      <c r="B4" s="1" t="s">
        <v>0</v>
      </c>
    </row>
    <row r="6" spans="2:6" x14ac:dyDescent="0.25">
      <c r="D6" s="2" t="s">
        <v>1</v>
      </c>
      <c r="E6" s="2" t="s">
        <v>2</v>
      </c>
      <c r="F6" s="2" t="s">
        <v>3</v>
      </c>
    </row>
    <row r="7" spans="2:6" x14ac:dyDescent="0.25">
      <c r="B7" s="3" t="s">
        <v>4</v>
      </c>
      <c r="C7" s="3" t="s">
        <v>5</v>
      </c>
      <c r="D7" s="4">
        <v>6116491</v>
      </c>
      <c r="E7" s="4">
        <v>5706452</v>
      </c>
      <c r="F7" s="4">
        <f t="shared" ref="F7:F13" si="0">E7-D7</f>
        <v>-410039</v>
      </c>
    </row>
    <row r="8" spans="2:6" x14ac:dyDescent="0.25">
      <c r="B8" s="3" t="s">
        <v>6</v>
      </c>
      <c r="C8" s="3" t="s">
        <v>7</v>
      </c>
      <c r="D8" s="4">
        <v>23999984</v>
      </c>
      <c r="E8" s="4">
        <v>25372885</v>
      </c>
      <c r="F8" s="4">
        <f t="shared" si="0"/>
        <v>1372901</v>
      </c>
    </row>
    <row r="9" spans="2:6" x14ac:dyDescent="0.25">
      <c r="B9" s="3" t="s">
        <v>8</v>
      </c>
      <c r="C9" s="3" t="s">
        <v>9</v>
      </c>
      <c r="D9" s="4">
        <v>21504354</v>
      </c>
      <c r="E9" s="4">
        <v>23013142</v>
      </c>
      <c r="F9" s="4">
        <f t="shared" si="0"/>
        <v>1508788</v>
      </c>
    </row>
    <row r="10" spans="2:6" x14ac:dyDescent="0.25">
      <c r="B10" s="3" t="s">
        <v>10</v>
      </c>
      <c r="C10" s="3" t="s">
        <v>11</v>
      </c>
      <c r="D10" s="4">
        <v>28306215</v>
      </c>
      <c r="E10" s="4">
        <v>30808476</v>
      </c>
      <c r="F10" s="4">
        <f t="shared" si="0"/>
        <v>2502261</v>
      </c>
    </row>
    <row r="11" spans="2:6" x14ac:dyDescent="0.25">
      <c r="B11" s="3" t="s">
        <v>12</v>
      </c>
      <c r="C11" s="3" t="s">
        <v>13</v>
      </c>
      <c r="D11" s="4">
        <v>36629173</v>
      </c>
      <c r="E11" s="4">
        <v>43301331</v>
      </c>
      <c r="F11" s="4">
        <f t="shared" si="0"/>
        <v>6672158</v>
      </c>
    </row>
    <row r="12" spans="2:6" x14ac:dyDescent="0.25">
      <c r="B12" s="3" t="s">
        <v>14</v>
      </c>
      <c r="C12" s="3" t="s">
        <v>15</v>
      </c>
      <c r="D12" s="4">
        <v>24168381</v>
      </c>
      <c r="E12" s="4">
        <v>28271697</v>
      </c>
      <c r="F12" s="4">
        <f t="shared" si="0"/>
        <v>4103316</v>
      </c>
    </row>
    <row r="13" spans="2:6" x14ac:dyDescent="0.25">
      <c r="B13" s="3" t="s">
        <v>16</v>
      </c>
      <c r="C13" s="3" t="s">
        <v>17</v>
      </c>
      <c r="D13" s="5">
        <v>7995</v>
      </c>
      <c r="E13" s="5">
        <v>7995</v>
      </c>
      <c r="F13" s="6">
        <f t="shared" si="0"/>
        <v>0</v>
      </c>
    </row>
    <row r="15" spans="2:6" x14ac:dyDescent="0.25">
      <c r="B15" s="3" t="s">
        <v>18</v>
      </c>
      <c r="C15" s="3" t="s">
        <v>19</v>
      </c>
      <c r="D15" s="4">
        <v>40458</v>
      </c>
      <c r="E15" s="4">
        <v>3419067</v>
      </c>
      <c r="F15" s="4">
        <f>E15-D15</f>
        <v>3378609</v>
      </c>
    </row>
    <row r="16" spans="2:6" x14ac:dyDescent="0.25">
      <c r="B16" s="3" t="s">
        <v>20</v>
      </c>
      <c r="C16" s="3" t="s">
        <v>21</v>
      </c>
      <c r="D16" s="4">
        <v>1418099</v>
      </c>
      <c r="E16" s="4">
        <v>6846863</v>
      </c>
      <c r="F16" s="4">
        <f>E16-D16</f>
        <v>5428764</v>
      </c>
    </row>
    <row r="17" spans="2:6" x14ac:dyDescent="0.25">
      <c r="B17" s="3" t="s">
        <v>22</v>
      </c>
      <c r="C17" s="3" t="s">
        <v>23</v>
      </c>
      <c r="D17" s="4">
        <v>333778</v>
      </c>
      <c r="E17" s="4">
        <v>2887211</v>
      </c>
      <c r="F17" s="4">
        <f>E17-D17</f>
        <v>2553433</v>
      </c>
    </row>
    <row r="21" spans="2:6" x14ac:dyDescent="0.25">
      <c r="B21" s="3" t="s">
        <v>24</v>
      </c>
      <c r="C21" s="3" t="s">
        <v>25</v>
      </c>
      <c r="D21" s="4"/>
      <c r="E21" s="4"/>
      <c r="F21" s="4">
        <f>E21-D21</f>
        <v>0</v>
      </c>
    </row>
    <row r="23" spans="2:6" x14ac:dyDescent="0.25">
      <c r="D23" s="7">
        <f>SUM(D7:D18)</f>
        <v>142524928</v>
      </c>
      <c r="E23" s="7">
        <f>SUM(E7:E18)</f>
        <v>169635119</v>
      </c>
      <c r="F23" s="7">
        <f>SUM(F7:F18)</f>
        <v>27110191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SF-BeaM UPDATE 12-12</vt:lpstr>
      <vt:lpstr>SF-BeaM verification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Eide Løkhammer</dc:creator>
  <cp:lastModifiedBy>Eric  Stewart</cp:lastModifiedBy>
  <dcterms:created xsi:type="dcterms:W3CDTF">2016-12-08T10:56:33Z</dcterms:created>
  <dcterms:modified xsi:type="dcterms:W3CDTF">2016-12-12T19:24:22Z</dcterms:modified>
</cp:coreProperties>
</file>